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3E28FE8E-9B13-418A-933D-A540A685D32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Q9" i="62" s="1"/>
  <c r="P10" i="62"/>
  <c r="Q10" i="62" s="1"/>
  <c r="P11" i="62"/>
  <c r="Q11" i="62" s="1"/>
  <c r="P13" i="62"/>
  <c r="Q13" i="62" s="1"/>
  <c r="P14" i="62"/>
  <c r="Q14" i="62" s="1"/>
  <c r="P15" i="62"/>
  <c r="Q15" i="62" s="1"/>
  <c r="P16" i="62"/>
  <c r="Q16" i="62" s="1"/>
  <c r="P17" i="62"/>
  <c r="Q17" i="62" s="1"/>
  <c r="P18" i="62"/>
  <c r="Q18" i="62" s="1"/>
  <c r="P19" i="62"/>
  <c r="Q19" i="62" s="1"/>
  <c r="P20" i="62"/>
  <c r="Q20" i="62" s="1"/>
  <c r="P21" i="62"/>
  <c r="Q21" i="62" s="1"/>
  <c r="P23" i="62"/>
  <c r="Q23" i="62" s="1"/>
  <c r="P25" i="62"/>
  <c r="Q25" i="62" s="1"/>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Q25" i="63" s="1"/>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<sst xmlns="http://schemas.openxmlformats.org/spreadsheetml/2006/main" count="11244" uniqueCount="2031">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</sst>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44358</v>
      </c>
      <c r="C8" s="65">
        <f>VLOOKUP($A8,'Return Data'!$B$7:$R$2843,4,0)</f>
        <v>1061.8499999999999</v>
      </c>
      <c r="D8" s="65">
        <f>VLOOKUP($A8,'Return Data'!$B$7:$R$2843,10,0)</f>
        <v>5.2556000000000003</v>
      </c>
      <c r="E8" s="66">
        <f t="shared" ref="E8:E40" si="0">RANK(D8,D$8:D$40,0)</f>
        <v>18</v>
      </c>
      <c r="F8" s="65">
        <f>VLOOKUP($A8,'Return Data'!$B$7:$R$2843,11,0)</f>
        <v>18.189499999999999</v>
      </c>
      <c r="G8" s="66">
        <f t="shared" ref="G8:G40" si="1">RANK(F8,F$8:F$40,0)</f>
        <v>13</v>
      </c>
      <c r="H8" s="65">
        <f>VLOOKUP($A8,'Return Data'!$B$7:$R$2843,12,0)</f>
        <v>37.200600000000001</v>
      </c>
      <c r="I8" s="66">
        <f t="shared" ref="I8:I40" si="2">RANK(H8,H$8:H$40,0)</f>
        <v>11</v>
      </c>
      <c r="J8" s="65">
        <f>VLOOKUP($A8,'Return Data'!$B$7:$R$2843,13,0)</f>
        <v>55.982399999999998</v>
      </c>
      <c r="K8" s="66">
        <f t="shared" ref="K8:K40" si="3">RANK(J8,J$8:J$40,0)</f>
        <v>7</v>
      </c>
      <c r="L8" s="65">
        <f>VLOOKUP($A8,'Return Data'!$B$7:$R$2843,17,0)</f>
        <v>14.1289</v>
      </c>
      <c r="M8" s="66">
        <f t="shared" ref="M8:M17" si="4">RANK(L8,L$8:L$40,0)</f>
        <v>23</v>
      </c>
      <c r="N8" s="65">
        <f>VLOOKUP($A8,'Return Data'!$B$7:$R$2843,14,0)</f>
        <v>10.083500000000001</v>
      </c>
      <c r="O8" s="66">
        <f>RANK(N8,N$8:N$40,0)</f>
        <v>24</v>
      </c>
      <c r="P8" s="65">
        <f>VLOOKUP($A8,'Return Data'!$B$7:$R$2843,15,0)</f>
        <v>11.783799999999999</v>
      </c>
      <c r="Q8" s="66">
        <f>RANK(P8,P$8:P$40,0)</f>
        <v>17</v>
      </c>
      <c r="R8" s="65">
        <f>VLOOKUP($A8,'Return Data'!$B$7:$R$2843,16,0)</f>
        <v>14.083500000000001</v>
      </c>
      <c r="S8" s="67">
        <f t="shared" ref="S8:S40" si="5">RANK(R8,R$8:R$40,0)</f>
        <v>17</v>
      </c>
    </row>
    <row r="9" spans="1:20" x14ac:dyDescent="0.3">
      <c r="A9" s="63" t="s">
        <v>480</v>
      </c>
      <c r="B9" s="64">
        <f>VLOOKUP($A9,'Return Data'!$B$7:$R$2843,3,0)</f>
        <v>44358</v>
      </c>
      <c r="C9" s="65">
        <f>VLOOKUP($A9,'Return Data'!$B$7:$R$2843,4,0)</f>
        <v>14.53</v>
      </c>
      <c r="D9" s="65">
        <f>VLOOKUP($A9,'Return Data'!$B$7:$R$2843,10,0)</f>
        <v>4.2324000000000002</v>
      </c>
      <c r="E9" s="66">
        <f t="shared" si="0"/>
        <v>27</v>
      </c>
      <c r="F9" s="65">
        <f>VLOOKUP($A9,'Return Data'!$B$7:$R$2843,11,0)</f>
        <v>11.5975</v>
      </c>
      <c r="G9" s="66">
        <f t="shared" si="1"/>
        <v>29</v>
      </c>
      <c r="H9" s="65">
        <f>VLOOKUP($A9,'Return Data'!$B$7:$R$2843,12,0)</f>
        <v>28.698</v>
      </c>
      <c r="I9" s="66">
        <f t="shared" si="2"/>
        <v>27</v>
      </c>
      <c r="J9" s="65">
        <f>VLOOKUP($A9,'Return Data'!$B$7:$R$2843,13,0)</f>
        <v>43.861400000000003</v>
      </c>
      <c r="K9" s="66">
        <f t="shared" si="3"/>
        <v>27</v>
      </c>
      <c r="L9" s="65">
        <f>VLOOKUP($A9,'Return Data'!$B$7:$R$2843,17,0)</f>
        <v>17.219799999999999</v>
      </c>
      <c r="M9" s="66">
        <f t="shared" si="4"/>
        <v>12</v>
      </c>
      <c r="N9" s="65"/>
      <c r="O9" s="66"/>
      <c r="P9" s="65"/>
      <c r="Q9" s="66"/>
      <c r="R9" s="65">
        <f>VLOOKUP($A9,'Return Data'!$B$7:$R$2843,16,0)</f>
        <v>14.0548</v>
      </c>
      <c r="S9" s="67">
        <f t="shared" si="5"/>
        <v>18</v>
      </c>
    </row>
    <row r="10" spans="1:20" x14ac:dyDescent="0.3">
      <c r="A10" s="63" t="s">
        <v>483</v>
      </c>
      <c r="B10" s="64">
        <f>VLOOKUP($A10,'Return Data'!$B$7:$R$2843,3,0)</f>
        <v>44358</v>
      </c>
      <c r="C10" s="65">
        <f>VLOOKUP($A10,'Return Data'!$B$7:$R$2843,4,0)</f>
        <v>80.03</v>
      </c>
      <c r="D10" s="65">
        <f>VLOOKUP($A10,'Return Data'!$B$7:$R$2843,10,0)</f>
        <v>3.6524000000000001</v>
      </c>
      <c r="E10" s="66">
        <f t="shared" si="0"/>
        <v>30</v>
      </c>
      <c r="F10" s="65">
        <f>VLOOKUP($A10,'Return Data'!$B$7:$R$2843,11,0)</f>
        <v>16.9345</v>
      </c>
      <c r="G10" s="66">
        <f t="shared" si="1"/>
        <v>19</v>
      </c>
      <c r="H10" s="65">
        <f>VLOOKUP($A10,'Return Data'!$B$7:$R$2843,12,0)</f>
        <v>32.8078</v>
      </c>
      <c r="I10" s="66">
        <f t="shared" si="2"/>
        <v>19</v>
      </c>
      <c r="J10" s="65">
        <f>VLOOKUP($A10,'Return Data'!$B$7:$R$2843,13,0)</f>
        <v>51.4572</v>
      </c>
      <c r="K10" s="66">
        <f t="shared" si="3"/>
        <v>13</v>
      </c>
      <c r="L10" s="65">
        <f>VLOOKUP($A10,'Return Data'!$B$7:$R$2843,17,0)</f>
        <v>15.3155</v>
      </c>
      <c r="M10" s="66">
        <f t="shared" si="4"/>
        <v>20</v>
      </c>
      <c r="N10" s="65">
        <f>VLOOKUP($A10,'Return Data'!$B$7:$R$2843,14,0)</f>
        <v>10.363200000000001</v>
      </c>
      <c r="O10" s="66">
        <f t="shared" ref="O10:O17" si="6">RANK(N10,N$8:N$40,0)</f>
        <v>23</v>
      </c>
      <c r="P10" s="65">
        <f>VLOOKUP($A10,'Return Data'!$B$7:$R$2843,15,0)</f>
        <v>12.130100000000001</v>
      </c>
      <c r="Q10" s="66">
        <f>RANK(P10,P$8:P$40,0)</f>
        <v>15</v>
      </c>
      <c r="R10" s="65">
        <f>VLOOKUP($A10,'Return Data'!$B$7:$R$2843,16,0)</f>
        <v>12.2255</v>
      </c>
      <c r="S10" s="67">
        <f t="shared" si="5"/>
        <v>25</v>
      </c>
    </row>
    <row r="11" spans="1:20" x14ac:dyDescent="0.3">
      <c r="A11" s="63" t="s">
        <v>1780</v>
      </c>
      <c r="B11" s="64">
        <f>VLOOKUP($A11,'Return Data'!$B$7:$R$2843,3,0)</f>
        <v>44358</v>
      </c>
      <c r="C11" s="65">
        <f>VLOOKUP($A11,'Return Data'!$B$7:$R$2843,4,0)</f>
        <v>18.500900000000001</v>
      </c>
      <c r="D11" s="65">
        <f>VLOOKUP($A11,'Return Data'!$B$7:$R$2843,10,0)</f>
        <v>6.5087999999999999</v>
      </c>
      <c r="E11" s="66">
        <f t="shared" si="0"/>
        <v>9</v>
      </c>
      <c r="F11" s="65">
        <f>VLOOKUP($A11,'Return Data'!$B$7:$R$2843,11,0)</f>
        <v>20.121700000000001</v>
      </c>
      <c r="G11" s="66">
        <f t="shared" si="1"/>
        <v>8</v>
      </c>
      <c r="H11" s="65">
        <f>VLOOKUP($A11,'Return Data'!$B$7:$R$2843,12,0)</f>
        <v>35.703800000000001</v>
      </c>
      <c r="I11" s="66">
        <f t="shared" si="2"/>
        <v>14</v>
      </c>
      <c r="J11" s="65">
        <f>VLOOKUP($A11,'Return Data'!$B$7:$R$2843,13,0)</f>
        <v>48.458500000000001</v>
      </c>
      <c r="K11" s="66">
        <f t="shared" si="3"/>
        <v>20</v>
      </c>
      <c r="L11" s="65">
        <f>VLOOKUP($A11,'Return Data'!$B$7:$R$2843,17,0)</f>
        <v>21.724799999999998</v>
      </c>
      <c r="M11" s="66">
        <f t="shared" si="4"/>
        <v>4</v>
      </c>
      <c r="N11" s="65">
        <f>VLOOKUP($A11,'Return Data'!$B$7:$R$2843,14,0)</f>
        <v>18.266300000000001</v>
      </c>
      <c r="O11" s="66">
        <f t="shared" si="6"/>
        <v>2</v>
      </c>
      <c r="P11" s="65"/>
      <c r="Q11" s="66"/>
      <c r="R11" s="65">
        <f>VLOOKUP($A11,'Return Data'!$B$7:$R$2843,16,0)</f>
        <v>15.8535</v>
      </c>
      <c r="S11" s="67">
        <f t="shared" si="5"/>
        <v>9</v>
      </c>
    </row>
    <row r="12" spans="1:20" x14ac:dyDescent="0.3">
      <c r="A12" s="63" t="s">
        <v>484</v>
      </c>
      <c r="B12" s="64">
        <f>VLOOKUP($A12,'Return Data'!$B$7:$R$2843,3,0)</f>
        <v>44358</v>
      </c>
      <c r="C12" s="65">
        <f>VLOOKUP($A12,'Return Data'!$B$7:$R$2843,4,0)</f>
        <v>20.68</v>
      </c>
      <c r="D12" s="65">
        <f>VLOOKUP($A12,'Return Data'!$B$7:$R$2843,10,0)</f>
        <v>15.2089</v>
      </c>
      <c r="E12" s="66">
        <f t="shared" si="0"/>
        <v>2</v>
      </c>
      <c r="F12" s="65">
        <f>VLOOKUP($A12,'Return Data'!$B$7:$R$2843,11,0)</f>
        <v>31.052</v>
      </c>
      <c r="G12" s="66">
        <f t="shared" si="1"/>
        <v>2</v>
      </c>
      <c r="H12" s="65">
        <f>VLOOKUP($A12,'Return Data'!$B$7:$R$2843,12,0)</f>
        <v>50.619100000000003</v>
      </c>
      <c r="I12" s="66">
        <f t="shared" si="2"/>
        <v>2</v>
      </c>
      <c r="J12" s="65">
        <f>VLOOKUP($A12,'Return Data'!$B$7:$R$2843,13,0)</f>
        <v>78.275899999999993</v>
      </c>
      <c r="K12" s="66">
        <f t="shared" si="3"/>
        <v>3</v>
      </c>
      <c r="L12" s="65">
        <f>VLOOKUP($A12,'Return Data'!$B$7:$R$2843,17,0)</f>
        <v>26.085699999999999</v>
      </c>
      <c r="M12" s="66">
        <f t="shared" si="4"/>
        <v>2</v>
      </c>
      <c r="N12" s="65">
        <f>VLOOKUP($A12,'Return Data'!$B$7:$R$2843,14,0)</f>
        <v>13.3634</v>
      </c>
      <c r="O12" s="66">
        <f t="shared" si="6"/>
        <v>12</v>
      </c>
      <c r="P12" s="65"/>
      <c r="Q12" s="66"/>
      <c r="R12" s="65">
        <f>VLOOKUP($A12,'Return Data'!$B$7:$R$2843,16,0)</f>
        <v>15.9984</v>
      </c>
      <c r="S12" s="67">
        <f t="shared" si="5"/>
        <v>5</v>
      </c>
    </row>
    <row r="13" spans="1:20" x14ac:dyDescent="0.3">
      <c r="A13" s="63" t="s">
        <v>486</v>
      </c>
      <c r="B13" s="64">
        <f>VLOOKUP($A13,'Return Data'!$B$7:$R$2843,3,0)</f>
        <v>44358</v>
      </c>
      <c r="C13" s="65">
        <f>VLOOKUP($A13,'Return Data'!$B$7:$R$2843,4,0)</f>
        <v>242.38</v>
      </c>
      <c r="D13" s="65">
        <f>VLOOKUP($A13,'Return Data'!$B$7:$R$2843,10,0)</f>
        <v>4.9309000000000003</v>
      </c>
      <c r="E13" s="66">
        <f t="shared" si="0"/>
        <v>20</v>
      </c>
      <c r="F13" s="65">
        <f>VLOOKUP($A13,'Return Data'!$B$7:$R$2843,11,0)</f>
        <v>15.462999999999999</v>
      </c>
      <c r="G13" s="66">
        <f t="shared" si="1"/>
        <v>23</v>
      </c>
      <c r="H13" s="65">
        <f>VLOOKUP($A13,'Return Data'!$B$7:$R$2843,12,0)</f>
        <v>30.438099999999999</v>
      </c>
      <c r="I13" s="66">
        <f t="shared" si="2"/>
        <v>24</v>
      </c>
      <c r="J13" s="65">
        <f>VLOOKUP($A13,'Return Data'!$B$7:$R$2843,13,0)</f>
        <v>45.033499999999997</v>
      </c>
      <c r="K13" s="66">
        <f t="shared" si="3"/>
        <v>24</v>
      </c>
      <c r="L13" s="65">
        <f>VLOOKUP($A13,'Return Data'!$B$7:$R$2843,17,0)</f>
        <v>19.159600000000001</v>
      </c>
      <c r="M13" s="66">
        <f t="shared" si="4"/>
        <v>7</v>
      </c>
      <c r="N13" s="65">
        <f>VLOOKUP($A13,'Return Data'!$B$7:$R$2843,14,0)</f>
        <v>16.042200000000001</v>
      </c>
      <c r="O13" s="66">
        <f t="shared" si="6"/>
        <v>4</v>
      </c>
      <c r="P13" s="65">
        <f>VLOOKUP($A13,'Return Data'!$B$7:$R$2843,15,0)</f>
        <v>16.051600000000001</v>
      </c>
      <c r="Q13" s="66">
        <f>RANK(P13,P$8:P$40,0)</f>
        <v>3</v>
      </c>
      <c r="R13" s="65">
        <f>VLOOKUP($A13,'Return Data'!$B$7:$R$2843,16,0)</f>
        <v>15.5175</v>
      </c>
      <c r="S13" s="67">
        <f t="shared" si="5"/>
        <v>10</v>
      </c>
    </row>
    <row r="14" spans="1:20" x14ac:dyDescent="0.3">
      <c r="A14" s="63" t="s">
        <v>488</v>
      </c>
      <c r="B14" s="64">
        <f>VLOOKUP($A14,'Return Data'!$B$7:$R$2843,3,0)</f>
        <v>44358</v>
      </c>
      <c r="C14" s="65">
        <f>VLOOKUP($A14,'Return Data'!$B$7:$R$2843,4,0)</f>
        <v>234.54</v>
      </c>
      <c r="D14" s="65">
        <f>VLOOKUP($A14,'Return Data'!$B$7:$R$2843,10,0)</f>
        <v>5.9244000000000003</v>
      </c>
      <c r="E14" s="66">
        <f t="shared" si="0"/>
        <v>15</v>
      </c>
      <c r="F14" s="65">
        <f>VLOOKUP($A14,'Return Data'!$B$7:$R$2843,11,0)</f>
        <v>17.402699999999999</v>
      </c>
      <c r="G14" s="66">
        <f t="shared" si="1"/>
        <v>17</v>
      </c>
      <c r="H14" s="65">
        <f>VLOOKUP($A14,'Return Data'!$B$7:$R$2843,12,0)</f>
        <v>35.810899999999997</v>
      </c>
      <c r="I14" s="66">
        <f t="shared" si="2"/>
        <v>13</v>
      </c>
      <c r="J14" s="65">
        <f>VLOOKUP($A14,'Return Data'!$B$7:$R$2843,13,0)</f>
        <v>49.115900000000003</v>
      </c>
      <c r="K14" s="66">
        <f t="shared" si="3"/>
        <v>18</v>
      </c>
      <c r="L14" s="65">
        <f>VLOOKUP($A14,'Return Data'!$B$7:$R$2843,17,0)</f>
        <v>19.763500000000001</v>
      </c>
      <c r="M14" s="66">
        <f t="shared" si="4"/>
        <v>6</v>
      </c>
      <c r="N14" s="65">
        <f>VLOOKUP($A14,'Return Data'!$B$7:$R$2843,14,0)</f>
        <v>15.452199999999999</v>
      </c>
      <c r="O14" s="66">
        <f t="shared" si="6"/>
        <v>6</v>
      </c>
      <c r="P14" s="65">
        <f>VLOOKUP($A14,'Return Data'!$B$7:$R$2843,15,0)</f>
        <v>15.3847</v>
      </c>
      <c r="Q14" s="66">
        <f>RANK(P14,P$8:P$40,0)</f>
        <v>6</v>
      </c>
      <c r="R14" s="65">
        <f>VLOOKUP($A14,'Return Data'!$B$7:$R$2843,16,0)</f>
        <v>14.9513</v>
      </c>
      <c r="S14" s="67">
        <f t="shared" si="5"/>
        <v>13</v>
      </c>
    </row>
    <row r="15" spans="1:20" x14ac:dyDescent="0.3">
      <c r="A15" s="63" t="s">
        <v>490</v>
      </c>
      <c r="B15" s="64">
        <f>VLOOKUP($A15,'Return Data'!$B$7:$R$2843,3,0)</f>
        <v>44358</v>
      </c>
      <c r="C15" s="65">
        <f>VLOOKUP($A15,'Return Data'!$B$7:$R$2843,4,0)</f>
        <v>36.85</v>
      </c>
      <c r="D15" s="65">
        <f>VLOOKUP($A15,'Return Data'!$B$7:$R$2843,10,0)</f>
        <v>5.5571000000000002</v>
      </c>
      <c r="E15" s="66">
        <f t="shared" si="0"/>
        <v>16</v>
      </c>
      <c r="F15" s="65">
        <f>VLOOKUP($A15,'Return Data'!$B$7:$R$2843,11,0)</f>
        <v>17.543900000000001</v>
      </c>
      <c r="G15" s="66">
        <f t="shared" si="1"/>
        <v>16</v>
      </c>
      <c r="H15" s="65">
        <f>VLOOKUP($A15,'Return Data'!$B$7:$R$2843,12,0)</f>
        <v>35.080599999999997</v>
      </c>
      <c r="I15" s="66">
        <f t="shared" si="2"/>
        <v>15</v>
      </c>
      <c r="J15" s="65">
        <f>VLOOKUP($A15,'Return Data'!$B$7:$R$2843,13,0)</f>
        <v>49.190300000000001</v>
      </c>
      <c r="K15" s="66">
        <f t="shared" si="3"/>
        <v>17</v>
      </c>
      <c r="L15" s="65">
        <f>VLOOKUP($A15,'Return Data'!$B$7:$R$2843,17,0)</f>
        <v>17.344200000000001</v>
      </c>
      <c r="M15" s="66">
        <f t="shared" si="4"/>
        <v>11</v>
      </c>
      <c r="N15" s="65">
        <f>VLOOKUP($A15,'Return Data'!$B$7:$R$2843,14,0)</f>
        <v>13.6868</v>
      </c>
      <c r="O15" s="66">
        <f t="shared" si="6"/>
        <v>9</v>
      </c>
      <c r="P15" s="65">
        <f>VLOOKUP($A15,'Return Data'!$B$7:$R$2843,15,0)</f>
        <v>13.1785</v>
      </c>
      <c r="Q15" s="66">
        <f>RANK(P15,P$8:P$40,0)</f>
        <v>12</v>
      </c>
      <c r="R15" s="65">
        <f>VLOOKUP($A15,'Return Data'!$B$7:$R$2843,16,0)</f>
        <v>13.2905</v>
      </c>
      <c r="S15" s="67">
        <f t="shared" si="5"/>
        <v>20</v>
      </c>
    </row>
    <row r="16" spans="1:20" x14ac:dyDescent="0.3">
      <c r="A16" s="63" t="s">
        <v>493</v>
      </c>
      <c r="B16" s="64">
        <f>VLOOKUP($A16,'Return Data'!$B$7:$R$2843,3,0)</f>
        <v>44358</v>
      </c>
      <c r="C16" s="65">
        <f>VLOOKUP($A16,'Return Data'!$B$7:$R$2843,4,0)</f>
        <v>181.02109999999999</v>
      </c>
      <c r="D16" s="65">
        <f>VLOOKUP($A16,'Return Data'!$B$7:$R$2843,10,0)</f>
        <v>6.3832000000000004</v>
      </c>
      <c r="E16" s="66">
        <f t="shared" si="0"/>
        <v>11</v>
      </c>
      <c r="F16" s="65">
        <f>VLOOKUP($A16,'Return Data'!$B$7:$R$2843,11,0)</f>
        <v>19.159300000000002</v>
      </c>
      <c r="G16" s="66">
        <f t="shared" si="1"/>
        <v>12</v>
      </c>
      <c r="H16" s="65">
        <f>VLOOKUP($A16,'Return Data'!$B$7:$R$2843,12,0)</f>
        <v>40.909300000000002</v>
      </c>
      <c r="I16" s="66">
        <f t="shared" si="2"/>
        <v>5</v>
      </c>
      <c r="J16" s="65">
        <f>VLOOKUP($A16,'Return Data'!$B$7:$R$2843,13,0)</f>
        <v>53.338700000000003</v>
      </c>
      <c r="K16" s="66">
        <f t="shared" si="3"/>
        <v>12</v>
      </c>
      <c r="L16" s="65">
        <f>VLOOKUP($A16,'Return Data'!$B$7:$R$2843,17,0)</f>
        <v>17.473299999999998</v>
      </c>
      <c r="M16" s="66">
        <f t="shared" si="4"/>
        <v>10</v>
      </c>
      <c r="N16" s="65">
        <f>VLOOKUP($A16,'Return Data'!$B$7:$R$2843,14,0)</f>
        <v>13.5505</v>
      </c>
      <c r="O16" s="66">
        <f t="shared" si="6"/>
        <v>10</v>
      </c>
      <c r="P16" s="65">
        <f>VLOOKUP($A16,'Return Data'!$B$7:$R$2843,15,0)</f>
        <v>13.2684</v>
      </c>
      <c r="Q16" s="66">
        <f>RANK(P16,P$8:P$40,0)</f>
        <v>11</v>
      </c>
      <c r="R16" s="65">
        <f>VLOOKUP($A16,'Return Data'!$B$7:$R$2843,16,0)</f>
        <v>15.1088</v>
      </c>
      <c r="S16" s="67">
        <f t="shared" si="5"/>
        <v>12</v>
      </c>
    </row>
    <row r="17" spans="1:19" x14ac:dyDescent="0.3">
      <c r="A17" s="63" t="s">
        <v>495</v>
      </c>
      <c r="B17" s="64">
        <f>VLOOKUP($A17,'Return Data'!$B$7:$R$2843,3,0)</f>
        <v>44358</v>
      </c>
      <c r="C17" s="65">
        <f>VLOOKUP($A17,'Return Data'!$B$7:$R$2843,4,0)</f>
        <v>76.944999999999993</v>
      </c>
      <c r="D17" s="65">
        <f>VLOOKUP($A17,'Return Data'!$B$7:$R$2843,10,0)</f>
        <v>6.0038</v>
      </c>
      <c r="E17" s="66">
        <f t="shared" si="0"/>
        <v>13</v>
      </c>
      <c r="F17" s="65">
        <f>VLOOKUP($A17,'Return Data'!$B$7:$R$2843,11,0)</f>
        <v>19.8203</v>
      </c>
      <c r="G17" s="66">
        <f t="shared" si="1"/>
        <v>9</v>
      </c>
      <c r="H17" s="65">
        <f>VLOOKUP($A17,'Return Data'!$B$7:$R$2843,12,0)</f>
        <v>38.8874</v>
      </c>
      <c r="I17" s="66">
        <f t="shared" si="2"/>
        <v>10</v>
      </c>
      <c r="J17" s="65">
        <f>VLOOKUP($A17,'Return Data'!$B$7:$R$2843,13,0)</f>
        <v>55.287599999999998</v>
      </c>
      <c r="K17" s="66">
        <f t="shared" si="3"/>
        <v>11</v>
      </c>
      <c r="L17" s="65">
        <f>VLOOKUP($A17,'Return Data'!$B$7:$R$2843,17,0)</f>
        <v>15.7288</v>
      </c>
      <c r="M17" s="66">
        <f t="shared" si="4"/>
        <v>18</v>
      </c>
      <c r="N17" s="65">
        <f>VLOOKUP($A17,'Return Data'!$B$7:$R$2843,14,0)</f>
        <v>13.2737</v>
      </c>
      <c r="O17" s="66">
        <f t="shared" si="6"/>
        <v>14</v>
      </c>
      <c r="P17" s="65">
        <f>VLOOKUP($A17,'Return Data'!$B$7:$R$2843,15,0)</f>
        <v>14.315799999999999</v>
      </c>
      <c r="Q17" s="66">
        <f>RANK(P17,P$8:P$40,0)</f>
        <v>8</v>
      </c>
      <c r="R17" s="65">
        <f>VLOOKUP($A17,'Return Data'!$B$7:$R$2843,16,0)</f>
        <v>15.944000000000001</v>
      </c>
      <c r="S17" s="67">
        <f t="shared" si="5"/>
        <v>7</v>
      </c>
    </row>
    <row r="18" spans="1:19" x14ac:dyDescent="0.3">
      <c r="A18" s="63" t="s">
        <v>496</v>
      </c>
      <c r="B18" s="64">
        <f>VLOOKUP($A18,'Return Data'!$B$7:$R$2843,3,0)</f>
        <v>44358</v>
      </c>
      <c r="C18" s="65">
        <f>VLOOKUP($A18,'Return Data'!$B$7:$R$2843,4,0)</f>
        <v>15.17</v>
      </c>
      <c r="D18" s="65">
        <f>VLOOKUP($A18,'Return Data'!$B$7:$R$2843,10,0)</f>
        <v>4.2583000000000002</v>
      </c>
      <c r="E18" s="66">
        <f t="shared" si="0"/>
        <v>26</v>
      </c>
      <c r="F18" s="65">
        <f>VLOOKUP($A18,'Return Data'!$B$7:$R$2843,11,0)</f>
        <v>14.0473</v>
      </c>
      <c r="G18" s="66">
        <f t="shared" si="1"/>
        <v>25</v>
      </c>
      <c r="H18" s="65">
        <f>VLOOKUP($A18,'Return Data'!$B$7:$R$2843,12,0)</f>
        <v>30.058299999999999</v>
      </c>
      <c r="I18" s="66">
        <f t="shared" si="2"/>
        <v>25</v>
      </c>
      <c r="J18" s="65">
        <f>VLOOKUP($A18,'Return Data'!$B$7:$R$2843,13,0)</f>
        <v>45.018999999999998</v>
      </c>
      <c r="K18" s="66">
        <f t="shared" si="3"/>
        <v>25</v>
      </c>
      <c r="L18" s="65"/>
      <c r="M18" s="66"/>
      <c r="N18" s="65"/>
      <c r="O18" s="66"/>
      <c r="P18" s="65"/>
      <c r="Q18" s="66"/>
      <c r="R18" s="65">
        <f>VLOOKUP($A18,'Return Data'!$B$7:$R$2843,16,0)</f>
        <v>17.111000000000001</v>
      </c>
      <c r="S18" s="67">
        <f t="shared" si="5"/>
        <v>3</v>
      </c>
    </row>
    <row r="19" spans="1:19" x14ac:dyDescent="0.3">
      <c r="A19" s="63" t="s">
        <v>499</v>
      </c>
      <c r="B19" s="64">
        <f>VLOOKUP($A19,'Return Data'!$B$7:$R$2843,3,0)</f>
        <v>44358</v>
      </c>
      <c r="C19" s="65">
        <f>VLOOKUP($A19,'Return Data'!$B$7:$R$2843,4,0)</f>
        <v>204.01</v>
      </c>
      <c r="D19" s="65">
        <f>VLOOKUP($A19,'Return Data'!$B$7:$R$2843,10,0)</f>
        <v>7.7706999999999997</v>
      </c>
      <c r="E19" s="66">
        <f t="shared" si="0"/>
        <v>3</v>
      </c>
      <c r="F19" s="65">
        <f>VLOOKUP($A19,'Return Data'!$B$7:$R$2843,11,0)</f>
        <v>24.822600000000001</v>
      </c>
      <c r="G19" s="66">
        <f t="shared" si="1"/>
        <v>3</v>
      </c>
      <c r="H19" s="65">
        <f>VLOOKUP($A19,'Return Data'!$B$7:$R$2843,12,0)</f>
        <v>46.411700000000003</v>
      </c>
      <c r="I19" s="66">
        <f t="shared" si="2"/>
        <v>3</v>
      </c>
      <c r="J19" s="65">
        <f>VLOOKUP($A19,'Return Data'!$B$7:$R$2843,13,0)</f>
        <v>56.605499999999999</v>
      </c>
      <c r="K19" s="66">
        <f t="shared" si="3"/>
        <v>5</v>
      </c>
      <c r="L19" s="65">
        <f>VLOOKUP($A19,'Return Data'!$B$7:$R$2843,17,0)</f>
        <v>17.839600000000001</v>
      </c>
      <c r="M19" s="66">
        <f>RANK(L19,L$8:L$40,0)</f>
        <v>8</v>
      </c>
      <c r="N19" s="65">
        <f>VLOOKUP($A19,'Return Data'!$B$7:$R$2843,14,0)</f>
        <v>14.8089</v>
      </c>
      <c r="O19" s="66">
        <f>RANK(N19,N$8:N$40,0)</f>
        <v>7</v>
      </c>
      <c r="P19" s="65">
        <f>VLOOKUP($A19,'Return Data'!$B$7:$R$2843,15,0)</f>
        <v>15.895899999999999</v>
      </c>
      <c r="Q19" s="66">
        <f>RANK(P19,P$8:P$40,0)</f>
        <v>4</v>
      </c>
      <c r="R19" s="65">
        <f>VLOOKUP($A19,'Return Data'!$B$7:$R$2843,16,0)</f>
        <v>16.497499999999999</v>
      </c>
      <c r="S19" s="67">
        <f t="shared" si="5"/>
        <v>4</v>
      </c>
    </row>
    <row r="20" spans="1:19" x14ac:dyDescent="0.3">
      <c r="A20" s="63" t="s">
        <v>501</v>
      </c>
      <c r="B20" s="64">
        <f>VLOOKUP($A20,'Return Data'!$B$7:$R$2843,3,0)</f>
        <v>44358</v>
      </c>
      <c r="C20" s="65">
        <f>VLOOKUP($A20,'Return Data'!$B$7:$R$2843,4,0)</f>
        <v>15.6846</v>
      </c>
      <c r="D20" s="65">
        <f>VLOOKUP($A20,'Return Data'!$B$7:$R$2843,10,0)</f>
        <v>4.7378999999999998</v>
      </c>
      <c r="E20" s="66">
        <f t="shared" si="0"/>
        <v>23</v>
      </c>
      <c r="F20" s="65">
        <f>VLOOKUP($A20,'Return Data'!$B$7:$R$2843,11,0)</f>
        <v>13.0047</v>
      </c>
      <c r="G20" s="66">
        <f t="shared" si="1"/>
        <v>28</v>
      </c>
      <c r="H20" s="65">
        <f>VLOOKUP($A20,'Return Data'!$B$7:$R$2843,12,0)</f>
        <v>24.813800000000001</v>
      </c>
      <c r="I20" s="66">
        <f t="shared" si="2"/>
        <v>33</v>
      </c>
      <c r="J20" s="65">
        <f>VLOOKUP($A20,'Return Data'!$B$7:$R$2843,13,0)</f>
        <v>38.810400000000001</v>
      </c>
      <c r="K20" s="66">
        <f t="shared" si="3"/>
        <v>31</v>
      </c>
      <c r="L20" s="65">
        <f>VLOOKUP($A20,'Return Data'!$B$7:$R$2843,17,0)</f>
        <v>14.7507</v>
      </c>
      <c r="M20" s="66">
        <f>RANK(L20,L$8:L$40,0)</f>
        <v>21</v>
      </c>
      <c r="N20" s="65">
        <f>VLOOKUP($A20,'Return Data'!$B$7:$R$2843,14,0)</f>
        <v>7.9901999999999997</v>
      </c>
      <c r="O20" s="66">
        <f>RANK(N20,N$8:N$40,0)</f>
        <v>25</v>
      </c>
      <c r="P20" s="65"/>
      <c r="Q20" s="66"/>
      <c r="R20" s="65">
        <f>VLOOKUP($A20,'Return Data'!$B$7:$R$2843,16,0)</f>
        <v>10.2028</v>
      </c>
      <c r="S20" s="67">
        <f t="shared" si="5"/>
        <v>33</v>
      </c>
    </row>
    <row r="21" spans="1:19" x14ac:dyDescent="0.3">
      <c r="A21" s="63" t="s">
        <v>502</v>
      </c>
      <c r="B21" s="64">
        <f>VLOOKUP($A21,'Return Data'!$B$7:$R$2843,3,0)</f>
        <v>44358</v>
      </c>
      <c r="C21" s="65">
        <f>VLOOKUP($A21,'Return Data'!$B$7:$R$2843,4,0)</f>
        <v>16.55</v>
      </c>
      <c r="D21" s="65">
        <f>VLOOKUP($A21,'Return Data'!$B$7:$R$2843,10,0)</f>
        <v>6.9120999999999997</v>
      </c>
      <c r="E21" s="66">
        <f t="shared" si="0"/>
        <v>6</v>
      </c>
      <c r="F21" s="65">
        <f>VLOOKUP($A21,'Return Data'!$B$7:$R$2843,11,0)</f>
        <v>19.667400000000001</v>
      </c>
      <c r="G21" s="66">
        <f t="shared" si="1"/>
        <v>11</v>
      </c>
      <c r="H21" s="65">
        <f>VLOOKUP($A21,'Return Data'!$B$7:$R$2843,12,0)</f>
        <v>36.89</v>
      </c>
      <c r="I21" s="66">
        <f t="shared" si="2"/>
        <v>12</v>
      </c>
      <c r="J21" s="65">
        <f>VLOOKUP($A21,'Return Data'!$B$7:$R$2843,13,0)</f>
        <v>56.575200000000002</v>
      </c>
      <c r="K21" s="66">
        <f t="shared" si="3"/>
        <v>6</v>
      </c>
      <c r="L21" s="65">
        <f>VLOOKUP($A21,'Return Data'!$B$7:$R$2843,17,0)</f>
        <v>16.6861</v>
      </c>
      <c r="M21" s="66">
        <f>RANK(L21,L$8:L$40,0)</f>
        <v>13</v>
      </c>
      <c r="N21" s="65">
        <f>VLOOKUP($A21,'Return Data'!$B$7:$R$2843,14,0)</f>
        <v>11.6381</v>
      </c>
      <c r="O21" s="66">
        <f>RANK(N21,N$8:N$40,0)</f>
        <v>18</v>
      </c>
      <c r="P21" s="65"/>
      <c r="Q21" s="66"/>
      <c r="R21" s="65">
        <f>VLOOKUP($A21,'Return Data'!$B$7:$R$2843,16,0)</f>
        <v>11.989100000000001</v>
      </c>
      <c r="S21" s="67">
        <f t="shared" si="5"/>
        <v>28</v>
      </c>
    </row>
    <row r="22" spans="1:19" x14ac:dyDescent="0.3">
      <c r="A22" s="63" t="s">
        <v>504</v>
      </c>
      <c r="B22" s="64">
        <f>VLOOKUP($A22,'Return Data'!$B$7:$R$2843,3,0)</f>
        <v>44358</v>
      </c>
      <c r="C22" s="65">
        <f>VLOOKUP($A22,'Return Data'!$B$7:$R$2843,4,0)</f>
        <v>14.2423</v>
      </c>
      <c r="D22" s="65">
        <f>VLOOKUP($A22,'Return Data'!$B$7:$R$2843,10,0)</f>
        <v>2.2418999999999998</v>
      </c>
      <c r="E22" s="66">
        <f t="shared" si="0"/>
        <v>33</v>
      </c>
      <c r="F22" s="65">
        <f>VLOOKUP($A22,'Return Data'!$B$7:$R$2843,11,0)</f>
        <v>11.510999999999999</v>
      </c>
      <c r="G22" s="66">
        <f t="shared" si="1"/>
        <v>30</v>
      </c>
      <c r="H22" s="65">
        <f>VLOOKUP($A22,'Return Data'!$B$7:$R$2843,12,0)</f>
        <v>30.592600000000001</v>
      </c>
      <c r="I22" s="66">
        <f t="shared" si="2"/>
        <v>23</v>
      </c>
      <c r="J22" s="65">
        <f>VLOOKUP($A22,'Return Data'!$B$7:$R$2843,13,0)</f>
        <v>46.061399999999999</v>
      </c>
      <c r="K22" s="66">
        <f t="shared" si="3"/>
        <v>22</v>
      </c>
      <c r="L22" s="65"/>
      <c r="M22" s="66"/>
      <c r="N22" s="65"/>
      <c r="O22" s="66"/>
      <c r="P22" s="65"/>
      <c r="Q22" s="66"/>
      <c r="R22" s="65">
        <f>VLOOKUP($A22,'Return Data'!$B$7:$R$2843,16,0)</f>
        <v>15.221399999999999</v>
      </c>
      <c r="S22" s="67">
        <f t="shared" si="5"/>
        <v>11</v>
      </c>
    </row>
    <row r="23" spans="1:19" x14ac:dyDescent="0.3">
      <c r="A23" s="63" t="s">
        <v>506</v>
      </c>
      <c r="B23" s="64">
        <f>VLOOKUP($A23,'Return Data'!$B$7:$R$2843,3,0)</f>
        <v>44358</v>
      </c>
      <c r="C23" s="65">
        <f>VLOOKUP($A23,'Return Data'!$B$7:$R$2843,4,0)</f>
        <v>13.9521</v>
      </c>
      <c r="D23" s="65">
        <f>VLOOKUP($A23,'Return Data'!$B$7:$R$2843,10,0)</f>
        <v>4.1551</v>
      </c>
      <c r="E23" s="66">
        <f t="shared" si="0"/>
        <v>28</v>
      </c>
      <c r="F23" s="65">
        <f>VLOOKUP($A23,'Return Data'!$B$7:$R$2843,11,0)</f>
        <v>13.6637</v>
      </c>
      <c r="G23" s="66">
        <f t="shared" si="1"/>
        <v>26</v>
      </c>
      <c r="H23" s="65">
        <f>VLOOKUP($A23,'Return Data'!$B$7:$R$2843,12,0)</f>
        <v>26.581800000000001</v>
      </c>
      <c r="I23" s="66">
        <f t="shared" si="2"/>
        <v>28</v>
      </c>
      <c r="J23" s="65">
        <f>VLOOKUP($A23,'Return Data'!$B$7:$R$2843,13,0)</f>
        <v>40.255899999999997</v>
      </c>
      <c r="K23" s="66">
        <f t="shared" si="3"/>
        <v>28</v>
      </c>
      <c r="L23" s="65">
        <f>VLOOKUP($A23,'Return Data'!$B$7:$R$2843,17,0)</f>
        <v>13.9191</v>
      </c>
      <c r="M23" s="66">
        <f>RANK(L23,L$8:L$40,0)</f>
        <v>25</v>
      </c>
      <c r="N23" s="65"/>
      <c r="O23" s="66"/>
      <c r="P23" s="65"/>
      <c r="Q23" s="66"/>
      <c r="R23" s="65">
        <f>VLOOKUP($A23,'Return Data'!$B$7:$R$2843,16,0)</f>
        <v>11.948700000000001</v>
      </c>
      <c r="S23" s="67">
        <f t="shared" si="5"/>
        <v>29</v>
      </c>
    </row>
    <row r="24" spans="1:19" x14ac:dyDescent="0.3">
      <c r="A24" s="63" t="s">
        <v>509</v>
      </c>
      <c r="B24" s="64">
        <f>VLOOKUP($A24,'Return Data'!$B$7:$R$2843,3,0)</f>
        <v>44358</v>
      </c>
      <c r="C24" s="65">
        <f>VLOOKUP($A24,'Return Data'!$B$7:$R$2843,4,0)</f>
        <v>68.922200000000004</v>
      </c>
      <c r="D24" s="65">
        <f>VLOOKUP($A24,'Return Data'!$B$7:$R$2843,10,0)</f>
        <v>7.6296999999999997</v>
      </c>
      <c r="E24" s="66">
        <f t="shared" si="0"/>
        <v>5</v>
      </c>
      <c r="F24" s="65">
        <f>VLOOKUP($A24,'Return Data'!$B$7:$R$2843,11,0)</f>
        <v>19.7362</v>
      </c>
      <c r="G24" s="66">
        <f t="shared" si="1"/>
        <v>10</v>
      </c>
      <c r="H24" s="65">
        <f>VLOOKUP($A24,'Return Data'!$B$7:$R$2843,12,0)</f>
        <v>40.031399999999998</v>
      </c>
      <c r="I24" s="66">
        <f t="shared" si="2"/>
        <v>7</v>
      </c>
      <c r="J24" s="65">
        <f>VLOOKUP($A24,'Return Data'!$B$7:$R$2843,13,0)</f>
        <v>79.888199999999998</v>
      </c>
      <c r="K24" s="66">
        <f t="shared" si="3"/>
        <v>2</v>
      </c>
      <c r="L24" s="65">
        <f>VLOOKUP($A24,'Return Data'!$B$7:$R$2843,17,0)</f>
        <v>24.3111</v>
      </c>
      <c r="M24" s="66">
        <f>RANK(L24,L$8:L$40,0)</f>
        <v>3</v>
      </c>
      <c r="N24" s="65">
        <f>VLOOKUP($A24,'Return Data'!$B$7:$R$2843,14,0)</f>
        <v>13.285</v>
      </c>
      <c r="O24" s="66">
        <f>RANK(N24,N$8:N$40,0)</f>
        <v>13</v>
      </c>
      <c r="P24" s="65">
        <f>VLOOKUP($A24,'Return Data'!$B$7:$R$2843,15,0)</f>
        <v>11.7797</v>
      </c>
      <c r="Q24" s="66">
        <f>RANK(P24,P$8:P$40,0)</f>
        <v>18</v>
      </c>
      <c r="R24" s="65">
        <f>VLOOKUP($A24,'Return Data'!$B$7:$R$2843,16,0)</f>
        <v>12.7552</v>
      </c>
      <c r="S24" s="67">
        <f t="shared" si="5"/>
        <v>22</v>
      </c>
    </row>
    <row r="25" spans="1:19" x14ac:dyDescent="0.3">
      <c r="A25" s="63" t="s">
        <v>1838</v>
      </c>
      <c r="B25" s="64">
        <f>VLOOKUP($A25,'Return Data'!$B$7:$R$2843,3,0)</f>
        <v>44358</v>
      </c>
      <c r="C25" s="65">
        <f>VLOOKUP($A25,'Return Data'!$B$7:$R$2843,4,0)</f>
        <v>40.527999999999999</v>
      </c>
      <c r="D25" s="65">
        <f>VLOOKUP($A25,'Return Data'!$B$7:$R$2843,10,0)</f>
        <v>6.3475999999999999</v>
      </c>
      <c r="E25" s="66">
        <f t="shared" si="0"/>
        <v>12</v>
      </c>
      <c r="F25" s="65">
        <f>VLOOKUP($A25,'Return Data'!$B$7:$R$2843,11,0)</f>
        <v>21.837399999999999</v>
      </c>
      <c r="G25" s="66">
        <f t="shared" si="1"/>
        <v>6</v>
      </c>
      <c r="H25" s="65">
        <f>VLOOKUP($A25,'Return Data'!$B$7:$R$2843,12,0)</f>
        <v>42.623899999999999</v>
      </c>
      <c r="I25" s="66">
        <f t="shared" si="2"/>
        <v>4</v>
      </c>
      <c r="J25" s="65">
        <f>VLOOKUP($A25,'Return Data'!$B$7:$R$2843,13,0)</f>
        <v>62.170400000000001</v>
      </c>
      <c r="K25" s="66">
        <f t="shared" si="3"/>
        <v>4</v>
      </c>
      <c r="L25" s="65">
        <f>VLOOKUP($A25,'Return Data'!$B$7:$R$2843,17,0)</f>
        <v>21.053999999999998</v>
      </c>
      <c r="M25" s="66">
        <f>RANK(L25,L$8:L$40,0)</f>
        <v>5</v>
      </c>
      <c r="N25" s="65">
        <f>VLOOKUP($A25,'Return Data'!$B$7:$R$2843,14,0)</f>
        <v>16.2182</v>
      </c>
      <c r="O25" s="66">
        <f>RANK(N25,N$8:N$40,0)</f>
        <v>3</v>
      </c>
      <c r="P25" s="65">
        <f>VLOOKUP($A25,'Return Data'!$B$7:$R$2843,15,0)</f>
        <v>15.158300000000001</v>
      </c>
      <c r="Q25" s="66">
        <f>RANK(P25,P$8:P$40,0)</f>
        <v>7</v>
      </c>
      <c r="R25" s="65">
        <f>VLOOKUP($A25,'Return Data'!$B$7:$R$2843,16,0)</f>
        <v>13.131</v>
      </c>
      <c r="S25" s="67">
        <f t="shared" si="5"/>
        <v>21</v>
      </c>
    </row>
    <row r="26" spans="1:19" x14ac:dyDescent="0.3">
      <c r="A26" s="63" t="s">
        <v>510</v>
      </c>
      <c r="B26" s="64">
        <f>VLOOKUP($A26,'Return Data'!$B$7:$R$2843,3,0)</f>
        <v>44358</v>
      </c>
      <c r="C26" s="65">
        <f>VLOOKUP($A26,'Return Data'!$B$7:$R$2843,4,0)</f>
        <v>37.43</v>
      </c>
      <c r="D26" s="65">
        <f>VLOOKUP($A26,'Return Data'!$B$7:$R$2843,10,0)</f>
        <v>4.7374000000000001</v>
      </c>
      <c r="E26" s="66">
        <f t="shared" si="0"/>
        <v>24</v>
      </c>
      <c r="F26" s="65">
        <f>VLOOKUP($A26,'Return Data'!$B$7:$R$2843,11,0)</f>
        <v>14.5664</v>
      </c>
      <c r="G26" s="66">
        <f t="shared" si="1"/>
        <v>24</v>
      </c>
      <c r="H26" s="65">
        <f>VLOOKUP($A26,'Return Data'!$B$7:$R$2843,12,0)</f>
        <v>29.866099999999999</v>
      </c>
      <c r="I26" s="66">
        <f t="shared" si="2"/>
        <v>26</v>
      </c>
      <c r="J26" s="65">
        <f>VLOOKUP($A26,'Return Data'!$B$7:$R$2843,13,0)</f>
        <v>46.113900000000001</v>
      </c>
      <c r="K26" s="66">
        <f t="shared" si="3"/>
        <v>21</v>
      </c>
      <c r="L26" s="65">
        <f>VLOOKUP($A26,'Return Data'!$B$7:$R$2843,17,0)</f>
        <v>14.5914</v>
      </c>
      <c r="M26" s="66">
        <f>RANK(L26,L$8:L$40,0)</f>
        <v>22</v>
      </c>
      <c r="N26" s="65">
        <f>VLOOKUP($A26,'Return Data'!$B$7:$R$2843,14,0)</f>
        <v>10.4842</v>
      </c>
      <c r="O26" s="66">
        <f>RANK(N26,N$8:N$40,0)</f>
        <v>22</v>
      </c>
      <c r="P26" s="65">
        <f>VLOOKUP($A26,'Return Data'!$B$7:$R$2843,15,0)</f>
        <v>12.6158</v>
      </c>
      <c r="Q26" s="66">
        <f>RANK(P26,P$8:P$40,0)</f>
        <v>13</v>
      </c>
      <c r="R26" s="65">
        <f>VLOOKUP($A26,'Return Data'!$B$7:$R$2843,16,0)</f>
        <v>14.951000000000001</v>
      </c>
      <c r="S26" s="67">
        <f t="shared" si="5"/>
        <v>14</v>
      </c>
    </row>
    <row r="27" spans="1:19" x14ac:dyDescent="0.3">
      <c r="A27" s="63" t="s">
        <v>513</v>
      </c>
      <c r="B27" s="64">
        <f>VLOOKUP($A27,'Return Data'!$B$7:$R$2843,3,0)</f>
        <v>44358</v>
      </c>
      <c r="C27" s="65">
        <f>VLOOKUP($A27,'Return Data'!$B$7:$R$2843,4,0)</f>
        <v>139.38040000000001</v>
      </c>
      <c r="D27" s="65">
        <f>VLOOKUP($A27,'Return Data'!$B$7:$R$2843,10,0)</f>
        <v>3.5482</v>
      </c>
      <c r="E27" s="66">
        <f t="shared" si="0"/>
        <v>31</v>
      </c>
      <c r="F27" s="65">
        <f>VLOOKUP($A27,'Return Data'!$B$7:$R$2843,11,0)</f>
        <v>9.8673999999999999</v>
      </c>
      <c r="G27" s="66">
        <f t="shared" si="1"/>
        <v>33</v>
      </c>
      <c r="H27" s="65">
        <f>VLOOKUP($A27,'Return Data'!$B$7:$R$2843,12,0)</f>
        <v>25.6876</v>
      </c>
      <c r="I27" s="66">
        <f t="shared" si="2"/>
        <v>30</v>
      </c>
      <c r="J27" s="65">
        <f>VLOOKUP($A27,'Return Data'!$B$7:$R$2843,13,0)</f>
        <v>36.184800000000003</v>
      </c>
      <c r="K27" s="66">
        <f t="shared" si="3"/>
        <v>33</v>
      </c>
      <c r="L27" s="65">
        <f>VLOOKUP($A27,'Return Data'!$B$7:$R$2843,17,0)</f>
        <v>12.1313</v>
      </c>
      <c r="M27" s="66">
        <f>RANK(L27,L$8:L$40,0)</f>
        <v>27</v>
      </c>
      <c r="N27" s="65">
        <f>VLOOKUP($A27,'Return Data'!$B$7:$R$2843,14,0)</f>
        <v>12.022</v>
      </c>
      <c r="O27" s="66">
        <f>RANK(N27,N$8:N$40,0)</f>
        <v>16</v>
      </c>
      <c r="P27" s="65">
        <f>VLOOKUP($A27,'Return Data'!$B$7:$R$2843,15,0)</f>
        <v>11.077400000000001</v>
      </c>
      <c r="Q27" s="66">
        <f>RANK(P27,P$8:P$40,0)</f>
        <v>21</v>
      </c>
      <c r="R27" s="65">
        <f>VLOOKUP($A27,'Return Data'!$B$7:$R$2843,16,0)</f>
        <v>10.5191</v>
      </c>
      <c r="S27" s="67">
        <f t="shared" si="5"/>
        <v>32</v>
      </c>
    </row>
    <row r="28" spans="1:19" x14ac:dyDescent="0.3">
      <c r="A28" s="63" t="s">
        <v>514</v>
      </c>
      <c r="B28" s="64">
        <f>VLOOKUP($A28,'Return Data'!$B$7:$R$2843,3,0)</f>
        <v>44358</v>
      </c>
      <c r="C28" s="65">
        <f>VLOOKUP($A28,'Return Data'!$B$7:$R$2843,4,0)</f>
        <v>15.7057</v>
      </c>
      <c r="D28" s="65">
        <f>VLOOKUP($A28,'Return Data'!$B$7:$R$2843,10,0)</f>
        <v>6.6688000000000001</v>
      </c>
      <c r="E28" s="66">
        <f t="shared" si="0"/>
        <v>7</v>
      </c>
      <c r="F28" s="65">
        <f>VLOOKUP($A28,'Return Data'!$B$7:$R$2843,11,0)</f>
        <v>23.144300000000001</v>
      </c>
      <c r="G28" s="66">
        <f t="shared" si="1"/>
        <v>4</v>
      </c>
      <c r="H28" s="65">
        <f>VLOOKUP($A28,'Return Data'!$B$7:$R$2843,12,0)</f>
        <v>39.714300000000001</v>
      </c>
      <c r="I28" s="66">
        <f t="shared" si="2"/>
        <v>8</v>
      </c>
      <c r="J28" s="65">
        <f>VLOOKUP($A28,'Return Data'!$B$7:$R$2843,13,0)</f>
        <v>55.649900000000002</v>
      </c>
      <c r="K28" s="66">
        <f t="shared" si="3"/>
        <v>10</v>
      </c>
      <c r="L28" s="65"/>
      <c r="M28" s="66"/>
      <c r="N28" s="65"/>
      <c r="O28" s="66"/>
      <c r="P28" s="65"/>
      <c r="Q28" s="66"/>
      <c r="R28" s="65">
        <f>VLOOKUP($A28,'Return Data'!$B$7:$R$2843,16,0)</f>
        <v>26.841799999999999</v>
      </c>
      <c r="S28" s="67">
        <f t="shared" si="5"/>
        <v>1</v>
      </c>
    </row>
    <row r="29" spans="1:19" x14ac:dyDescent="0.3">
      <c r="A29" s="63" t="s">
        <v>517</v>
      </c>
      <c r="B29" s="64">
        <f>VLOOKUP($A29,'Return Data'!$B$7:$R$2843,3,0)</f>
        <v>44358</v>
      </c>
      <c r="C29" s="65">
        <f>VLOOKUP($A29,'Return Data'!$B$7:$R$2843,4,0)</f>
        <v>22.359000000000002</v>
      </c>
      <c r="D29" s="65">
        <f>VLOOKUP($A29,'Return Data'!$B$7:$R$2843,10,0)</f>
        <v>5.4073000000000002</v>
      </c>
      <c r="E29" s="66">
        <f t="shared" si="0"/>
        <v>17</v>
      </c>
      <c r="F29" s="65">
        <f>VLOOKUP($A29,'Return Data'!$B$7:$R$2843,11,0)</f>
        <v>16.9526</v>
      </c>
      <c r="G29" s="66">
        <f t="shared" si="1"/>
        <v>18</v>
      </c>
      <c r="H29" s="65">
        <f>VLOOKUP($A29,'Return Data'!$B$7:$R$2843,12,0)</f>
        <v>32.348799999999997</v>
      </c>
      <c r="I29" s="66">
        <f t="shared" si="2"/>
        <v>20</v>
      </c>
      <c r="J29" s="65">
        <f>VLOOKUP($A29,'Return Data'!$B$7:$R$2843,13,0)</f>
        <v>48.505600000000001</v>
      </c>
      <c r="K29" s="66">
        <f t="shared" si="3"/>
        <v>19</v>
      </c>
      <c r="L29" s="65">
        <f>VLOOKUP($A29,'Return Data'!$B$7:$R$2843,17,0)</f>
        <v>17.480699999999999</v>
      </c>
      <c r="M29" s="66">
        <f>RANK(L29,L$8:L$40,0)</f>
        <v>9</v>
      </c>
      <c r="N29" s="65">
        <f>VLOOKUP($A29,'Return Data'!$B$7:$R$2843,14,0)</f>
        <v>15.964</v>
      </c>
      <c r="O29" s="66">
        <f>RANK(N29,N$8:N$40,0)</f>
        <v>5</v>
      </c>
      <c r="P29" s="65">
        <f>VLOOKUP($A29,'Return Data'!$B$7:$R$2843,15,0)</f>
        <v>16.442399999999999</v>
      </c>
      <c r="Q29" s="66">
        <f>RANK(P29,P$8:P$40,0)</f>
        <v>2</v>
      </c>
      <c r="R29" s="65">
        <f>VLOOKUP($A29,'Return Data'!$B$7:$R$2843,16,0)</f>
        <v>14.680999999999999</v>
      </c>
      <c r="S29" s="67">
        <f t="shared" si="5"/>
        <v>16</v>
      </c>
    </row>
    <row r="30" spans="1:19" x14ac:dyDescent="0.3">
      <c r="A30" s="63" t="s">
        <v>519</v>
      </c>
      <c r="B30" s="64">
        <f>VLOOKUP($A30,'Return Data'!$B$7:$R$2843,3,0)</f>
        <v>44358</v>
      </c>
      <c r="C30" s="65">
        <f>VLOOKUP($A30,'Return Data'!$B$7:$R$2843,4,0)</f>
        <v>14.9954</v>
      </c>
      <c r="D30" s="65">
        <f>VLOOKUP($A30,'Return Data'!$B$7:$R$2843,10,0)</f>
        <v>2.7244000000000002</v>
      </c>
      <c r="E30" s="66">
        <f t="shared" si="0"/>
        <v>32</v>
      </c>
      <c r="F30" s="65">
        <f>VLOOKUP($A30,'Return Data'!$B$7:$R$2843,11,0)</f>
        <v>11.133800000000001</v>
      </c>
      <c r="G30" s="66">
        <f t="shared" si="1"/>
        <v>31</v>
      </c>
      <c r="H30" s="65">
        <f>VLOOKUP($A30,'Return Data'!$B$7:$R$2843,12,0)</f>
        <v>26.500800000000002</v>
      </c>
      <c r="I30" s="66">
        <f t="shared" si="2"/>
        <v>29</v>
      </c>
      <c r="J30" s="65">
        <f>VLOOKUP($A30,'Return Data'!$B$7:$R$2843,13,0)</f>
        <v>38.835999999999999</v>
      </c>
      <c r="K30" s="66">
        <f t="shared" si="3"/>
        <v>30</v>
      </c>
      <c r="L30" s="65"/>
      <c r="M30" s="66"/>
      <c r="N30" s="65"/>
      <c r="O30" s="66"/>
      <c r="P30" s="65"/>
      <c r="Q30" s="66"/>
      <c r="R30" s="65">
        <f>VLOOKUP($A30,'Return Data'!$B$7:$R$2843,16,0)</f>
        <v>15.9206</v>
      </c>
      <c r="S30" s="67">
        <f t="shared" si="5"/>
        <v>8</v>
      </c>
    </row>
    <row r="31" spans="1:19" x14ac:dyDescent="0.3">
      <c r="A31" s="63" t="s">
        <v>2011</v>
      </c>
      <c r="B31" s="64">
        <f>VLOOKUP($A31,'Return Data'!$B$7:$R$2843,3,0)</f>
        <v>44358</v>
      </c>
      <c r="C31" s="65">
        <f>VLOOKUP($A31,'Return Data'!$B$7:$R$2843,4,0)</f>
        <v>13.6684</v>
      </c>
      <c r="D31" s="65">
        <f>VLOOKUP($A31,'Return Data'!$B$7:$R$2843,10,0)</f>
        <v>4.4027000000000003</v>
      </c>
      <c r="E31" s="66">
        <f t="shared" si="0"/>
        <v>25</v>
      </c>
      <c r="F31" s="65">
        <f>VLOOKUP($A31,'Return Data'!$B$7:$R$2843,11,0)</f>
        <v>13.179</v>
      </c>
      <c r="G31" s="66">
        <f t="shared" si="1"/>
        <v>27</v>
      </c>
      <c r="H31" s="65">
        <f>VLOOKUP($A31,'Return Data'!$B$7:$R$2843,12,0)</f>
        <v>25.472999999999999</v>
      </c>
      <c r="I31" s="66">
        <f t="shared" si="2"/>
        <v>31</v>
      </c>
      <c r="J31" s="65">
        <f>VLOOKUP($A31,'Return Data'!$B$7:$R$2843,13,0)</f>
        <v>38.631799999999998</v>
      </c>
      <c r="K31" s="66">
        <f t="shared" si="3"/>
        <v>32</v>
      </c>
      <c r="L31" s="65">
        <f>VLOOKUP($A31,'Return Data'!$B$7:$R$2843,17,0)</f>
        <v>11.953200000000001</v>
      </c>
      <c r="M31" s="66">
        <f t="shared" ref="M31:M40" si="7">RANK(L31,L$8:L$40,0)</f>
        <v>28</v>
      </c>
      <c r="N31" s="65"/>
      <c r="O31" s="66"/>
      <c r="P31" s="65"/>
      <c r="Q31" s="66"/>
      <c r="R31" s="65">
        <f>VLOOKUP($A31,'Return Data'!$B$7:$R$2843,16,0)</f>
        <v>10.5426</v>
      </c>
      <c r="S31" s="67">
        <f t="shared" si="5"/>
        <v>31</v>
      </c>
    </row>
    <row r="32" spans="1:19" x14ac:dyDescent="0.3">
      <c r="A32" s="63" t="s">
        <v>522</v>
      </c>
      <c r="B32" s="64">
        <f>VLOOKUP($A32,'Return Data'!$B$7:$R$2843,3,0)</f>
        <v>44358</v>
      </c>
      <c r="C32" s="65">
        <f>VLOOKUP($A32,'Return Data'!$B$7:$R$2843,4,0)</f>
        <v>67.1614</v>
      </c>
      <c r="D32" s="65">
        <f>VLOOKUP($A32,'Return Data'!$B$7:$R$2843,10,0)</f>
        <v>6.5067000000000004</v>
      </c>
      <c r="E32" s="66">
        <f t="shared" si="0"/>
        <v>10</v>
      </c>
      <c r="F32" s="65">
        <f>VLOOKUP($A32,'Return Data'!$B$7:$R$2843,11,0)</f>
        <v>22.058399999999999</v>
      </c>
      <c r="G32" s="66">
        <f t="shared" si="1"/>
        <v>5</v>
      </c>
      <c r="H32" s="65">
        <f>VLOOKUP($A32,'Return Data'!$B$7:$R$2843,12,0)</f>
        <v>40.032499999999999</v>
      </c>
      <c r="I32" s="66">
        <f t="shared" si="2"/>
        <v>6</v>
      </c>
      <c r="J32" s="65">
        <f>VLOOKUP($A32,'Return Data'!$B$7:$R$2843,13,0)</f>
        <v>55.851900000000001</v>
      </c>
      <c r="K32" s="66">
        <f t="shared" si="3"/>
        <v>9</v>
      </c>
      <c r="L32" s="65">
        <f>VLOOKUP($A32,'Return Data'!$B$7:$R$2843,17,0)</f>
        <v>7.7423999999999999</v>
      </c>
      <c r="M32" s="66">
        <f t="shared" si="7"/>
        <v>29</v>
      </c>
      <c r="N32" s="65">
        <f>VLOOKUP($A32,'Return Data'!$B$7:$R$2843,14,0)</f>
        <v>4.8701999999999996</v>
      </c>
      <c r="O32" s="66">
        <f t="shared" ref="O32:O40" si="8">RANK(N32,N$8:N$40,0)</f>
        <v>26</v>
      </c>
      <c r="P32" s="65">
        <f>VLOOKUP($A32,'Return Data'!$B$7:$R$2843,15,0)</f>
        <v>9.4748000000000001</v>
      </c>
      <c r="Q32" s="66">
        <f t="shared" ref="Q32:Q40" si="9">RANK(P32,P$8:P$40,0)</f>
        <v>22</v>
      </c>
      <c r="R32" s="65">
        <f>VLOOKUP($A32,'Return Data'!$B$7:$R$2843,16,0)</f>
        <v>12.0001</v>
      </c>
      <c r="S32" s="67">
        <f t="shared" si="5"/>
        <v>26</v>
      </c>
    </row>
    <row r="33" spans="1:19" x14ac:dyDescent="0.3">
      <c r="A33" s="63" t="s">
        <v>528</v>
      </c>
      <c r="B33" s="64">
        <f>VLOOKUP($A33,'Return Data'!$B$7:$R$2843,3,0)</f>
        <v>44358</v>
      </c>
      <c r="C33" s="65">
        <f>VLOOKUP($A33,'Return Data'!$B$7:$R$2843,4,0)</f>
        <v>100.66</v>
      </c>
      <c r="D33" s="65">
        <f>VLOOKUP($A33,'Return Data'!$B$7:$R$2843,10,0)</f>
        <v>6.5861999999999998</v>
      </c>
      <c r="E33" s="66">
        <f t="shared" si="0"/>
        <v>8</v>
      </c>
      <c r="F33" s="65">
        <f>VLOOKUP($A33,'Return Data'!$B$7:$R$2843,11,0)</f>
        <v>17.648399999999999</v>
      </c>
      <c r="G33" s="66">
        <f t="shared" si="1"/>
        <v>15</v>
      </c>
      <c r="H33" s="65">
        <f>VLOOKUP($A33,'Return Data'!$B$7:$R$2843,12,0)</f>
        <v>33.430500000000002</v>
      </c>
      <c r="I33" s="66">
        <f t="shared" si="2"/>
        <v>17</v>
      </c>
      <c r="J33" s="65">
        <f>VLOOKUP($A33,'Return Data'!$B$7:$R$2843,13,0)</f>
        <v>50.869300000000003</v>
      </c>
      <c r="K33" s="66">
        <f t="shared" si="3"/>
        <v>14</v>
      </c>
      <c r="L33" s="65">
        <f>VLOOKUP($A33,'Return Data'!$B$7:$R$2843,17,0)</f>
        <v>16.129100000000001</v>
      </c>
      <c r="M33" s="66">
        <f t="shared" si="7"/>
        <v>16</v>
      </c>
      <c r="N33" s="65">
        <f>VLOOKUP($A33,'Return Data'!$B$7:$R$2843,14,0)</f>
        <v>12.290800000000001</v>
      </c>
      <c r="O33" s="66">
        <f t="shared" si="8"/>
        <v>15</v>
      </c>
      <c r="P33" s="65">
        <f>VLOOKUP($A33,'Return Data'!$B$7:$R$2843,15,0)</f>
        <v>11.658899999999999</v>
      </c>
      <c r="Q33" s="66">
        <f t="shared" si="9"/>
        <v>19</v>
      </c>
      <c r="R33" s="65">
        <f>VLOOKUP($A33,'Return Data'!$B$7:$R$2843,16,0)</f>
        <v>12.6264</v>
      </c>
      <c r="S33" s="67">
        <f t="shared" si="5"/>
        <v>23</v>
      </c>
    </row>
    <row r="34" spans="1:19" x14ac:dyDescent="0.3">
      <c r="A34" s="63" t="s">
        <v>530</v>
      </c>
      <c r="B34" s="64">
        <f>VLOOKUP($A34,'Return Data'!$B$7:$R$2843,3,0)</f>
        <v>44358</v>
      </c>
      <c r="C34" s="65">
        <f>VLOOKUP($A34,'Return Data'!$B$7:$R$2843,4,0)</f>
        <v>109.79</v>
      </c>
      <c r="D34" s="65">
        <f>VLOOKUP($A34,'Return Data'!$B$7:$R$2843,10,0)</f>
        <v>4.8715000000000002</v>
      </c>
      <c r="E34" s="66">
        <f t="shared" si="0"/>
        <v>21</v>
      </c>
      <c r="F34" s="65">
        <f>VLOOKUP($A34,'Return Data'!$B$7:$R$2843,11,0)</f>
        <v>16.537500000000001</v>
      </c>
      <c r="G34" s="66">
        <f t="shared" si="1"/>
        <v>21</v>
      </c>
      <c r="H34" s="65">
        <f>VLOOKUP($A34,'Return Data'!$B$7:$R$2843,12,0)</f>
        <v>32.933799999999998</v>
      </c>
      <c r="I34" s="66">
        <f t="shared" si="2"/>
        <v>18</v>
      </c>
      <c r="J34" s="65">
        <f>VLOOKUP($A34,'Return Data'!$B$7:$R$2843,13,0)</f>
        <v>49.618400000000001</v>
      </c>
      <c r="K34" s="66">
        <f t="shared" si="3"/>
        <v>15</v>
      </c>
      <c r="L34" s="65">
        <f>VLOOKUP($A34,'Return Data'!$B$7:$R$2843,17,0)</f>
        <v>15.6386</v>
      </c>
      <c r="M34" s="66">
        <f t="shared" si="7"/>
        <v>19</v>
      </c>
      <c r="N34" s="65">
        <f>VLOOKUP($A34,'Return Data'!$B$7:$R$2843,14,0)</f>
        <v>11.1638</v>
      </c>
      <c r="O34" s="66">
        <f t="shared" si="8"/>
        <v>20</v>
      </c>
      <c r="P34" s="65">
        <f>VLOOKUP($A34,'Return Data'!$B$7:$R$2843,15,0)</f>
        <v>15.518000000000001</v>
      </c>
      <c r="Q34" s="66">
        <f t="shared" si="9"/>
        <v>5</v>
      </c>
      <c r="R34" s="65">
        <f>VLOOKUP($A34,'Return Data'!$B$7:$R$2843,16,0)</f>
        <v>14.716200000000001</v>
      </c>
      <c r="S34" s="67">
        <f t="shared" si="5"/>
        <v>15</v>
      </c>
    </row>
    <row r="35" spans="1:19" x14ac:dyDescent="0.3">
      <c r="A35" s="63" t="s">
        <v>532</v>
      </c>
      <c r="B35" s="64">
        <f>VLOOKUP($A35,'Return Data'!$B$7:$R$2843,3,0)</f>
        <v>44358</v>
      </c>
      <c r="C35" s="65">
        <f>VLOOKUP($A35,'Return Data'!$B$7:$R$2843,4,0)</f>
        <v>253.0575</v>
      </c>
      <c r="D35" s="65">
        <f>VLOOKUP($A35,'Return Data'!$B$7:$R$2843,10,0)</f>
        <v>20.024000000000001</v>
      </c>
      <c r="E35" s="66">
        <f t="shared" si="0"/>
        <v>1</v>
      </c>
      <c r="F35" s="65">
        <f>VLOOKUP($A35,'Return Data'!$B$7:$R$2843,11,0)</f>
        <v>34.371099999999998</v>
      </c>
      <c r="G35" s="66">
        <f t="shared" si="1"/>
        <v>1</v>
      </c>
      <c r="H35" s="65">
        <f>VLOOKUP($A35,'Return Data'!$B$7:$R$2843,12,0)</f>
        <v>56.040399999999998</v>
      </c>
      <c r="I35" s="66">
        <f t="shared" si="2"/>
        <v>1</v>
      </c>
      <c r="J35" s="65">
        <f>VLOOKUP($A35,'Return Data'!$B$7:$R$2843,13,0)</f>
        <v>91.941599999999994</v>
      </c>
      <c r="K35" s="66">
        <f t="shared" si="3"/>
        <v>1</v>
      </c>
      <c r="L35" s="65">
        <f>VLOOKUP($A35,'Return Data'!$B$7:$R$2843,17,0)</f>
        <v>33.511400000000002</v>
      </c>
      <c r="M35" s="66">
        <f t="shared" si="7"/>
        <v>1</v>
      </c>
      <c r="N35" s="65">
        <f>VLOOKUP($A35,'Return Data'!$B$7:$R$2843,14,0)</f>
        <v>25.073499999999999</v>
      </c>
      <c r="O35" s="66">
        <f t="shared" si="8"/>
        <v>1</v>
      </c>
      <c r="P35" s="65">
        <f>VLOOKUP($A35,'Return Data'!$B$7:$R$2843,15,0)</f>
        <v>18.3733</v>
      </c>
      <c r="Q35" s="66">
        <f t="shared" si="9"/>
        <v>1</v>
      </c>
      <c r="R35" s="65">
        <f>VLOOKUP($A35,'Return Data'!$B$7:$R$2843,16,0)</f>
        <v>17.8218</v>
      </c>
      <c r="S35" s="67">
        <f t="shared" si="5"/>
        <v>2</v>
      </c>
    </row>
    <row r="36" spans="1:19" x14ac:dyDescent="0.3">
      <c r="A36" s="63" t="s">
        <v>1842</v>
      </c>
      <c r="B36" s="64">
        <f>VLOOKUP($A36,'Return Data'!$B$7:$R$2843,3,0)</f>
        <v>44358</v>
      </c>
      <c r="C36" s="65">
        <f>VLOOKUP($A36,'Return Data'!$B$7:$R$2843,4,0)</f>
        <v>198.6001</v>
      </c>
      <c r="D36" s="65">
        <f>VLOOKUP($A36,'Return Data'!$B$7:$R$2843,10,0)</f>
        <v>5.1173999999999999</v>
      </c>
      <c r="E36" s="66">
        <f t="shared" si="0"/>
        <v>19</v>
      </c>
      <c r="F36" s="65">
        <f>VLOOKUP($A36,'Return Data'!$B$7:$R$2843,11,0)</f>
        <v>15.6015</v>
      </c>
      <c r="G36" s="66">
        <f t="shared" si="1"/>
        <v>22</v>
      </c>
      <c r="H36" s="65">
        <f>VLOOKUP($A36,'Return Data'!$B$7:$R$2843,12,0)</f>
        <v>31.8521</v>
      </c>
      <c r="I36" s="66">
        <f t="shared" si="2"/>
        <v>22</v>
      </c>
      <c r="J36" s="65">
        <f>VLOOKUP($A36,'Return Data'!$B$7:$R$2843,13,0)</f>
        <v>44.579500000000003</v>
      </c>
      <c r="K36" s="66">
        <f t="shared" si="3"/>
        <v>26</v>
      </c>
      <c r="L36" s="65">
        <f>VLOOKUP($A36,'Return Data'!$B$7:$R$2843,17,0)</f>
        <v>16.270499999999998</v>
      </c>
      <c r="M36" s="66">
        <f t="shared" si="7"/>
        <v>15</v>
      </c>
      <c r="N36" s="65">
        <f>VLOOKUP($A36,'Return Data'!$B$7:$R$2843,14,0)</f>
        <v>14.250999999999999</v>
      </c>
      <c r="O36" s="66">
        <f t="shared" si="8"/>
        <v>8</v>
      </c>
      <c r="P36" s="65">
        <f>VLOOKUP($A36,'Return Data'!$B$7:$R$2843,15,0)</f>
        <v>14.2525</v>
      </c>
      <c r="Q36" s="66">
        <f t="shared" si="9"/>
        <v>10</v>
      </c>
      <c r="R36" s="65">
        <f>VLOOKUP($A36,'Return Data'!$B$7:$R$2843,16,0)</f>
        <v>15.993499999999999</v>
      </c>
      <c r="S36" s="67">
        <f t="shared" si="5"/>
        <v>6</v>
      </c>
    </row>
    <row r="37" spans="1:19" x14ac:dyDescent="0.3">
      <c r="A37" s="63" t="s">
        <v>533</v>
      </c>
      <c r="B37" s="64">
        <f>VLOOKUP($A37,'Return Data'!$B$7:$R$2843,3,0)</f>
        <v>44358</v>
      </c>
      <c r="C37" s="65">
        <f>VLOOKUP($A37,'Return Data'!$B$7:$R$2843,4,0)</f>
        <v>22.925799999999999</v>
      </c>
      <c r="D37" s="65">
        <f>VLOOKUP($A37,'Return Data'!$B$7:$R$2843,10,0)</f>
        <v>3.9464000000000001</v>
      </c>
      <c r="E37" s="66">
        <f t="shared" si="0"/>
        <v>29</v>
      </c>
      <c r="F37" s="65">
        <f>VLOOKUP($A37,'Return Data'!$B$7:$R$2843,11,0)</f>
        <v>10.695399999999999</v>
      </c>
      <c r="G37" s="66">
        <f t="shared" si="1"/>
        <v>32</v>
      </c>
      <c r="H37" s="65">
        <f>VLOOKUP($A37,'Return Data'!$B$7:$R$2843,12,0)</f>
        <v>25.4558</v>
      </c>
      <c r="I37" s="66">
        <f t="shared" si="2"/>
        <v>32</v>
      </c>
      <c r="J37" s="65">
        <f>VLOOKUP($A37,'Return Data'!$B$7:$R$2843,13,0)</f>
        <v>39.604199999999999</v>
      </c>
      <c r="K37" s="66">
        <f t="shared" si="3"/>
        <v>29</v>
      </c>
      <c r="L37" s="65">
        <f>VLOOKUP($A37,'Return Data'!$B$7:$R$2843,17,0)</f>
        <v>13.4276</v>
      </c>
      <c r="M37" s="66">
        <f t="shared" si="7"/>
        <v>26</v>
      </c>
      <c r="N37" s="65">
        <f>VLOOKUP($A37,'Return Data'!$B$7:$R$2843,14,0)</f>
        <v>11.2143</v>
      </c>
      <c r="O37" s="66">
        <f t="shared" si="8"/>
        <v>19</v>
      </c>
      <c r="P37" s="65">
        <f>VLOOKUP($A37,'Return Data'!$B$7:$R$2843,15,0)</f>
        <v>11.786799999999999</v>
      </c>
      <c r="Q37" s="66">
        <f t="shared" si="9"/>
        <v>16</v>
      </c>
      <c r="R37" s="65">
        <f>VLOOKUP($A37,'Return Data'!$B$7:$R$2843,16,0)</f>
        <v>11.6767</v>
      </c>
      <c r="S37" s="67">
        <f t="shared" si="5"/>
        <v>30</v>
      </c>
    </row>
    <row r="38" spans="1:19" x14ac:dyDescent="0.3">
      <c r="A38" s="63" t="s">
        <v>536</v>
      </c>
      <c r="B38" s="64">
        <f>VLOOKUP($A38,'Return Data'!$B$7:$R$2843,3,0)</f>
        <v>44358</v>
      </c>
      <c r="C38" s="65">
        <f>VLOOKUP($A38,'Return Data'!$B$7:$R$2843,4,0)</f>
        <v>130.85290000000001</v>
      </c>
      <c r="D38" s="65">
        <f>VLOOKUP($A38,'Return Data'!$B$7:$R$2843,10,0)</f>
        <v>6.0034000000000001</v>
      </c>
      <c r="E38" s="66">
        <f t="shared" si="0"/>
        <v>14</v>
      </c>
      <c r="F38" s="65">
        <f>VLOOKUP($A38,'Return Data'!$B$7:$R$2843,11,0)</f>
        <v>17.9405</v>
      </c>
      <c r="G38" s="66">
        <f t="shared" si="1"/>
        <v>14</v>
      </c>
      <c r="H38" s="65">
        <f>VLOOKUP($A38,'Return Data'!$B$7:$R$2843,12,0)</f>
        <v>32.183999999999997</v>
      </c>
      <c r="I38" s="66">
        <f t="shared" si="2"/>
        <v>21</v>
      </c>
      <c r="J38" s="65">
        <f>VLOOKUP($A38,'Return Data'!$B$7:$R$2843,13,0)</f>
        <v>45.781500000000001</v>
      </c>
      <c r="K38" s="66">
        <f t="shared" si="3"/>
        <v>23</v>
      </c>
      <c r="L38" s="65">
        <f>VLOOKUP($A38,'Return Data'!$B$7:$R$2843,17,0)</f>
        <v>16.0868</v>
      </c>
      <c r="M38" s="66">
        <f t="shared" si="7"/>
        <v>17</v>
      </c>
      <c r="N38" s="65">
        <f>VLOOKUP($A38,'Return Data'!$B$7:$R$2843,14,0)</f>
        <v>13.4697</v>
      </c>
      <c r="O38" s="66">
        <f t="shared" si="8"/>
        <v>11</v>
      </c>
      <c r="P38" s="65">
        <f>VLOOKUP($A38,'Return Data'!$B$7:$R$2843,15,0)</f>
        <v>14.3019</v>
      </c>
      <c r="Q38" s="66">
        <f t="shared" si="9"/>
        <v>9</v>
      </c>
      <c r="R38" s="65">
        <f>VLOOKUP($A38,'Return Data'!$B$7:$R$2843,16,0)</f>
        <v>11.992900000000001</v>
      </c>
      <c r="S38" s="67">
        <f t="shared" si="5"/>
        <v>27</v>
      </c>
    </row>
    <row r="39" spans="1:19" x14ac:dyDescent="0.3">
      <c r="A39" s="63" t="s">
        <v>537</v>
      </c>
      <c r="B39" s="64">
        <f>VLOOKUP($A39,'Return Data'!$B$7:$R$2843,3,0)</f>
        <v>44358</v>
      </c>
      <c r="C39" s="65">
        <f>VLOOKUP($A39,'Return Data'!$B$7:$R$2843,4,0)</f>
        <v>300.35509999999999</v>
      </c>
      <c r="D39" s="65">
        <f>VLOOKUP($A39,'Return Data'!$B$7:$R$2843,10,0)</f>
        <v>4.8560999999999996</v>
      </c>
      <c r="E39" s="66">
        <f t="shared" si="0"/>
        <v>22</v>
      </c>
      <c r="F39" s="65">
        <f>VLOOKUP($A39,'Return Data'!$B$7:$R$2843,11,0)</f>
        <v>16.900300000000001</v>
      </c>
      <c r="G39" s="66">
        <f t="shared" si="1"/>
        <v>20</v>
      </c>
      <c r="H39" s="65">
        <f>VLOOKUP($A39,'Return Data'!$B$7:$R$2843,12,0)</f>
        <v>34.3932</v>
      </c>
      <c r="I39" s="66">
        <f t="shared" si="2"/>
        <v>16</v>
      </c>
      <c r="J39" s="65">
        <f>VLOOKUP($A39,'Return Data'!$B$7:$R$2843,13,0)</f>
        <v>49.480400000000003</v>
      </c>
      <c r="K39" s="66">
        <f t="shared" si="3"/>
        <v>16</v>
      </c>
      <c r="L39" s="65">
        <f>VLOOKUP($A39,'Return Data'!$B$7:$R$2843,17,0)</f>
        <v>14.1088</v>
      </c>
      <c r="M39" s="66">
        <f t="shared" si="7"/>
        <v>24</v>
      </c>
      <c r="N39" s="65">
        <f>VLOOKUP($A39,'Return Data'!$B$7:$R$2843,14,0)</f>
        <v>11.800800000000001</v>
      </c>
      <c r="O39" s="66">
        <f t="shared" si="8"/>
        <v>17</v>
      </c>
      <c r="P39" s="65">
        <f>VLOOKUP($A39,'Return Data'!$B$7:$R$2843,15,0)</f>
        <v>11.4963</v>
      </c>
      <c r="Q39" s="66">
        <f t="shared" si="9"/>
        <v>20</v>
      </c>
      <c r="R39" s="65">
        <f>VLOOKUP($A39,'Return Data'!$B$7:$R$2843,16,0)</f>
        <v>14.013999999999999</v>
      </c>
      <c r="S39" s="67">
        <f t="shared" si="5"/>
        <v>19</v>
      </c>
    </row>
    <row r="40" spans="1:19" x14ac:dyDescent="0.3">
      <c r="A40" s="63" t="s">
        <v>539</v>
      </c>
      <c r="B40" s="64">
        <f>VLOOKUP($A40,'Return Data'!$B$7:$R$2843,3,0)</f>
        <v>44358</v>
      </c>
      <c r="C40" s="65">
        <f>VLOOKUP($A40,'Return Data'!$B$7:$R$2843,4,0)</f>
        <v>237.11930000000001</v>
      </c>
      <c r="D40" s="65">
        <f>VLOOKUP($A40,'Return Data'!$B$7:$R$2843,10,0)</f>
        <v>7.6554000000000002</v>
      </c>
      <c r="E40" s="66">
        <f t="shared" si="0"/>
        <v>4</v>
      </c>
      <c r="F40" s="65">
        <f>VLOOKUP($A40,'Return Data'!$B$7:$R$2843,11,0)</f>
        <v>21.659700000000001</v>
      </c>
      <c r="G40" s="66">
        <f t="shared" si="1"/>
        <v>7</v>
      </c>
      <c r="H40" s="65">
        <f>VLOOKUP($A40,'Return Data'!$B$7:$R$2843,12,0)</f>
        <v>39.261299999999999</v>
      </c>
      <c r="I40" s="66">
        <f t="shared" si="2"/>
        <v>9</v>
      </c>
      <c r="J40" s="65">
        <f>VLOOKUP($A40,'Return Data'!$B$7:$R$2843,13,0)</f>
        <v>55.950699999999998</v>
      </c>
      <c r="K40" s="66">
        <f t="shared" si="3"/>
        <v>8</v>
      </c>
      <c r="L40" s="65">
        <f>VLOOKUP($A40,'Return Data'!$B$7:$R$2843,17,0)</f>
        <v>16.619599999999998</v>
      </c>
      <c r="M40" s="66">
        <f t="shared" si="7"/>
        <v>14</v>
      </c>
      <c r="N40" s="65">
        <f>VLOOKUP($A40,'Return Data'!$B$7:$R$2843,14,0)</f>
        <v>11.0206</v>
      </c>
      <c r="O40" s="66">
        <f t="shared" si="8"/>
        <v>21</v>
      </c>
      <c r="P40" s="65">
        <f>VLOOKUP($A40,'Return Data'!$B$7:$R$2843,15,0)</f>
        <v>12.390700000000001</v>
      </c>
      <c r="Q40" s="66">
        <f t="shared" si="9"/>
        <v>14</v>
      </c>
      <c r="R40" s="65">
        <f>VLOOKUP($A40,'Return Data'!$B$7:$R$2843,16,0)</f>
        <v>12.4274</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6.0838393939393942</v>
      </c>
      <c r="E42" s="74"/>
      <c r="F42" s="75">
        <f>AVERAGE(F8:F40)</f>
        <v>17.813060606060606</v>
      </c>
      <c r="G42" s="74"/>
      <c r="H42" s="75">
        <f>AVERAGE(H8:H40)</f>
        <v>34.828281818181814</v>
      </c>
      <c r="I42" s="74"/>
      <c r="J42" s="75">
        <f>AVERAGE(J8:J40)</f>
        <v>51.605663636363637</v>
      </c>
      <c r="K42" s="74"/>
      <c r="L42" s="75">
        <f>AVERAGE(L8:L40)</f>
        <v>17.179175862068959</v>
      </c>
      <c r="M42" s="74"/>
      <c r="N42" s="75">
        <f>AVERAGE(N8:N40)</f>
        <v>13.140273076923073</v>
      </c>
      <c r="O42" s="74"/>
      <c r="P42" s="75">
        <f>AVERAGE(P8:P40)</f>
        <v>13.560709090909091</v>
      </c>
      <c r="Q42" s="74"/>
      <c r="R42" s="75">
        <f>AVERAGE(R8:R40)</f>
        <v>14.321503030303026</v>
      </c>
      <c r="S42" s="76"/>
    </row>
    <row r="43" spans="1:19" x14ac:dyDescent="0.3">
      <c r="A43" s="73" t="s">
        <v>28</v>
      </c>
      <c r="B43" s="74"/>
      <c r="C43" s="74"/>
      <c r="D43" s="75">
        <f>MIN(D8:D40)</f>
        <v>2.2418999999999998</v>
      </c>
      <c r="E43" s="74"/>
      <c r="F43" s="75">
        <f>MIN(F8:F40)</f>
        <v>9.8673999999999999</v>
      </c>
      <c r="G43" s="74"/>
      <c r="H43" s="75">
        <f>MIN(H8:H40)</f>
        <v>24.813800000000001</v>
      </c>
      <c r="I43" s="74"/>
      <c r="J43" s="75">
        <f>MIN(J8:J40)</f>
        <v>36.184800000000003</v>
      </c>
      <c r="K43" s="74"/>
      <c r="L43" s="75">
        <f>MIN(L8:L40)</f>
        <v>7.7423999999999999</v>
      </c>
      <c r="M43" s="74"/>
      <c r="N43" s="75">
        <f>MIN(N8:N40)</f>
        <v>4.8701999999999996</v>
      </c>
      <c r="O43" s="74"/>
      <c r="P43" s="75">
        <f>MIN(P8:P40)</f>
        <v>9.4748000000000001</v>
      </c>
      <c r="Q43" s="74"/>
      <c r="R43" s="75">
        <f>MIN(R8:R40)</f>
        <v>10.2028</v>
      </c>
      <c r="S43" s="76"/>
    </row>
    <row r="44" spans="1:19" ht="15" thickBot="1" x14ac:dyDescent="0.35">
      <c r="A44" s="77" t="s">
        <v>29</v>
      </c>
      <c r="B44" s="78"/>
      <c r="C44" s="78"/>
      <c r="D44" s="79">
        <f>MAX(D8:D40)</f>
        <v>20.024000000000001</v>
      </c>
      <c r="E44" s="78"/>
      <c r="F44" s="79">
        <f>MAX(F8:F40)</f>
        <v>34.371099999999998</v>
      </c>
      <c r="G44" s="78"/>
      <c r="H44" s="79">
        <f>MAX(H8:H40)</f>
        <v>56.040399999999998</v>
      </c>
      <c r="I44" s="78"/>
      <c r="J44" s="79">
        <f>MAX(J8:J40)</f>
        <v>91.941599999999994</v>
      </c>
      <c r="K44" s="78"/>
      <c r="L44" s="79">
        <f>MAX(L8:L40)</f>
        <v>33.511400000000002</v>
      </c>
      <c r="M44" s="78"/>
      <c r="N44" s="79">
        <f>MAX(N8:N40)</f>
        <v>25.073499999999999</v>
      </c>
      <c r="O44" s="78"/>
      <c r="P44" s="79">
        <f>MAX(P8:P40)</f>
        <v>18.3733</v>
      </c>
      <c r="Q44" s="78"/>
      <c r="R44" s="79">
        <f>MAX(R8:R40)</f>
        <v>26.841799999999999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44358</v>
      </c>
      <c r="C8" s="65">
        <f>VLOOKUP($A8,'Return Data'!$B$7:$R$2843,4,0)</f>
        <v>979.15</v>
      </c>
      <c r="D8" s="65">
        <f>VLOOKUP($A8,'Return Data'!$B$7:$R$2843,10,0)</f>
        <v>5.0770999999999997</v>
      </c>
      <c r="E8" s="66">
        <f t="shared" ref="E8:E40" si="0">RANK(D8,D$8:D$40,0)</f>
        <v>16</v>
      </c>
      <c r="F8" s="65">
        <f>VLOOKUP($A8,'Return Data'!$B$7:$R$2843,11,0)</f>
        <v>17.7712</v>
      </c>
      <c r="G8" s="66">
        <f t="shared" ref="G8:G40" si="1">RANK(F8,F$8:F$40,0)</f>
        <v>13</v>
      </c>
      <c r="H8" s="65">
        <f>VLOOKUP($A8,'Return Data'!$B$7:$R$2843,12,0)</f>
        <v>36.434600000000003</v>
      </c>
      <c r="I8" s="66">
        <f t="shared" ref="I8:I40" si="2">RANK(H8,H$8:H$40,0)</f>
        <v>11</v>
      </c>
      <c r="J8" s="65">
        <f>VLOOKUP($A8,'Return Data'!$B$7:$R$2843,13,0)</f>
        <v>54.786700000000003</v>
      </c>
      <c r="K8" s="66">
        <f t="shared" ref="K8:K40" si="3">RANK(J8,J$8:J$40,0)</f>
        <v>6</v>
      </c>
      <c r="L8" s="65">
        <f>VLOOKUP($A8,'Return Data'!$B$7:$R$2843,17,0)</f>
        <v>13.2712</v>
      </c>
      <c r="M8" s="66">
        <f t="shared" ref="M8:M17" si="4">RANK(L8,L$8:L$40,0)</f>
        <v>23</v>
      </c>
      <c r="N8" s="65">
        <f>VLOOKUP($A8,'Return Data'!$B$7:$R$2843,14,0)</f>
        <v>9.1944999999999997</v>
      </c>
      <c r="O8" s="66">
        <f>RANK(N8,N$8:N$40,0)</f>
        <v>24</v>
      </c>
      <c r="P8" s="65">
        <f>VLOOKUP($A8,'Return Data'!$B$7:$R$2843,15,0)</f>
        <v>10.6713</v>
      </c>
      <c r="Q8" s="66">
        <f>RANK(P8,P$8:P$40,0)</f>
        <v>17</v>
      </c>
      <c r="R8" s="65">
        <f>VLOOKUP($A8,'Return Data'!$B$7:$R$2843,16,0)</f>
        <v>19.0014</v>
      </c>
      <c r="S8" s="67">
        <f t="shared" ref="S8:S40" si="5">RANK(R8,R$8:R$40,0)</f>
        <v>2</v>
      </c>
    </row>
    <row r="9" spans="1:20" x14ac:dyDescent="0.3">
      <c r="A9" s="63" t="s">
        <v>481</v>
      </c>
      <c r="B9" s="64">
        <f>VLOOKUP($A9,'Return Data'!$B$7:$R$2843,3,0)</f>
        <v>44358</v>
      </c>
      <c r="C9" s="65">
        <f>VLOOKUP($A9,'Return Data'!$B$7:$R$2843,4,0)</f>
        <v>13.92</v>
      </c>
      <c r="D9" s="65">
        <f>VLOOKUP($A9,'Return Data'!$B$7:$R$2843,10,0)</f>
        <v>3.8031000000000001</v>
      </c>
      <c r="E9" s="66">
        <f t="shared" si="0"/>
        <v>27</v>
      </c>
      <c r="F9" s="65">
        <f>VLOOKUP($A9,'Return Data'!$B$7:$R$2843,11,0)</f>
        <v>10.827999999999999</v>
      </c>
      <c r="G9" s="66">
        <f t="shared" si="1"/>
        <v>29</v>
      </c>
      <c r="H9" s="65">
        <f>VLOOKUP($A9,'Return Data'!$B$7:$R$2843,12,0)</f>
        <v>27.2395</v>
      </c>
      <c r="I9" s="66">
        <f t="shared" si="2"/>
        <v>27</v>
      </c>
      <c r="J9" s="65">
        <f>VLOOKUP($A9,'Return Data'!$B$7:$R$2843,13,0)</f>
        <v>41.7515</v>
      </c>
      <c r="K9" s="66">
        <f t="shared" si="3"/>
        <v>27</v>
      </c>
      <c r="L9" s="65">
        <f>VLOOKUP($A9,'Return Data'!$B$7:$R$2843,17,0)</f>
        <v>15.613300000000001</v>
      </c>
      <c r="M9" s="66">
        <f t="shared" si="4"/>
        <v>12</v>
      </c>
      <c r="N9" s="65"/>
      <c r="O9" s="66"/>
      <c r="P9" s="65"/>
      <c r="Q9" s="66"/>
      <c r="R9" s="65">
        <f>VLOOKUP($A9,'Return Data'!$B$7:$R$2843,16,0)</f>
        <v>12.346</v>
      </c>
      <c r="S9" s="67">
        <f t="shared" si="5"/>
        <v>20</v>
      </c>
    </row>
    <row r="10" spans="1:20" x14ac:dyDescent="0.3">
      <c r="A10" s="63" t="s">
        <v>482</v>
      </c>
      <c r="B10" s="64">
        <f>VLOOKUP($A10,'Return Data'!$B$7:$R$2843,3,0)</f>
        <v>44358</v>
      </c>
      <c r="C10" s="65">
        <f>VLOOKUP($A10,'Return Data'!$B$7:$R$2843,4,0)</f>
        <v>73.260000000000005</v>
      </c>
      <c r="D10" s="65">
        <f>VLOOKUP($A10,'Return Data'!$B$7:$R$2843,10,0)</f>
        <v>3.4746000000000001</v>
      </c>
      <c r="E10" s="66">
        <f t="shared" si="0"/>
        <v>30</v>
      </c>
      <c r="F10" s="65">
        <f>VLOOKUP($A10,'Return Data'!$B$7:$R$2843,11,0)</f>
        <v>16.563199999999998</v>
      </c>
      <c r="G10" s="66">
        <f t="shared" si="1"/>
        <v>17</v>
      </c>
      <c r="H10" s="65">
        <f>VLOOKUP($A10,'Return Data'!$B$7:$R$2843,12,0)</f>
        <v>32.166699999999999</v>
      </c>
      <c r="I10" s="66">
        <f t="shared" si="2"/>
        <v>17</v>
      </c>
      <c r="J10" s="65">
        <f>VLOOKUP($A10,'Return Data'!$B$7:$R$2843,13,0)</f>
        <v>50.493000000000002</v>
      </c>
      <c r="K10" s="66">
        <f t="shared" si="3"/>
        <v>13</v>
      </c>
      <c r="L10" s="65">
        <f>VLOOKUP($A10,'Return Data'!$B$7:$R$2843,17,0)</f>
        <v>14.5504</v>
      </c>
      <c r="M10" s="66">
        <f t="shared" si="4"/>
        <v>18</v>
      </c>
      <c r="N10" s="65">
        <f>VLOOKUP($A10,'Return Data'!$B$7:$R$2843,14,0)</f>
        <v>9.4574999999999996</v>
      </c>
      <c r="O10" s="66">
        <f t="shared" ref="O10:O17" si="6">RANK(N10,N$8:N$40,0)</f>
        <v>22</v>
      </c>
      <c r="P10" s="65">
        <f>VLOOKUP($A10,'Return Data'!$B$7:$R$2843,15,0)</f>
        <v>10.904</v>
      </c>
      <c r="Q10" s="66">
        <f>RANK(P10,P$8:P$40,0)</f>
        <v>16</v>
      </c>
      <c r="R10" s="65">
        <f>VLOOKUP($A10,'Return Data'!$B$7:$R$2843,16,0)</f>
        <v>11.8666</v>
      </c>
      <c r="S10" s="67">
        <f t="shared" si="5"/>
        <v>23</v>
      </c>
    </row>
    <row r="11" spans="1:20" x14ac:dyDescent="0.3">
      <c r="A11" s="63" t="s">
        <v>1781</v>
      </c>
      <c r="B11" s="64">
        <f>VLOOKUP($A11,'Return Data'!$B$7:$R$2843,3,0)</f>
        <v>44358</v>
      </c>
      <c r="C11" s="65">
        <f>VLOOKUP($A11,'Return Data'!$B$7:$R$2843,4,0)</f>
        <v>17.319500000000001</v>
      </c>
      <c r="D11" s="65">
        <f>VLOOKUP($A11,'Return Data'!$B$7:$R$2843,10,0)</f>
        <v>6.0315000000000003</v>
      </c>
      <c r="E11" s="66">
        <f t="shared" si="0"/>
        <v>11</v>
      </c>
      <c r="F11" s="65">
        <f>VLOOKUP($A11,'Return Data'!$B$7:$R$2843,11,0)</f>
        <v>19.078600000000002</v>
      </c>
      <c r="G11" s="66">
        <f t="shared" si="1"/>
        <v>10</v>
      </c>
      <c r="H11" s="65">
        <f>VLOOKUP($A11,'Return Data'!$B$7:$R$2843,12,0)</f>
        <v>34.018700000000003</v>
      </c>
      <c r="I11" s="66">
        <f t="shared" si="2"/>
        <v>14</v>
      </c>
      <c r="J11" s="65">
        <f>VLOOKUP($A11,'Return Data'!$B$7:$R$2843,13,0)</f>
        <v>45.949199999999998</v>
      </c>
      <c r="K11" s="66">
        <f t="shared" si="3"/>
        <v>20</v>
      </c>
      <c r="L11" s="65">
        <f>VLOOKUP($A11,'Return Data'!$B$7:$R$2843,17,0)</f>
        <v>19.761600000000001</v>
      </c>
      <c r="M11" s="66">
        <f t="shared" si="4"/>
        <v>4</v>
      </c>
      <c r="N11" s="65">
        <f>VLOOKUP($A11,'Return Data'!$B$7:$R$2843,14,0)</f>
        <v>16.431100000000001</v>
      </c>
      <c r="O11" s="66">
        <f t="shared" si="6"/>
        <v>2</v>
      </c>
      <c r="P11" s="65"/>
      <c r="Q11" s="66"/>
      <c r="R11" s="65">
        <f>VLOOKUP($A11,'Return Data'!$B$7:$R$2843,16,0)</f>
        <v>14.039300000000001</v>
      </c>
      <c r="S11" s="67">
        <f t="shared" si="5"/>
        <v>11</v>
      </c>
    </row>
    <row r="12" spans="1:20" x14ac:dyDescent="0.3">
      <c r="A12" s="63" t="s">
        <v>485</v>
      </c>
      <c r="B12" s="64">
        <f>VLOOKUP($A12,'Return Data'!$B$7:$R$2843,3,0)</f>
        <v>44358</v>
      </c>
      <c r="C12" s="65">
        <f>VLOOKUP($A12,'Return Data'!$B$7:$R$2843,4,0)</f>
        <v>19.82</v>
      </c>
      <c r="D12" s="65">
        <f>VLOOKUP($A12,'Return Data'!$B$7:$R$2843,10,0)</f>
        <v>14.965199999999999</v>
      </c>
      <c r="E12" s="66">
        <f t="shared" si="0"/>
        <v>2</v>
      </c>
      <c r="F12" s="65">
        <f>VLOOKUP($A12,'Return Data'!$B$7:$R$2843,11,0)</f>
        <v>30.480599999999999</v>
      </c>
      <c r="G12" s="66">
        <f t="shared" si="1"/>
        <v>2</v>
      </c>
      <c r="H12" s="65">
        <f>VLOOKUP($A12,'Return Data'!$B$7:$R$2843,12,0)</f>
        <v>49.697899999999997</v>
      </c>
      <c r="I12" s="66">
        <f t="shared" si="2"/>
        <v>2</v>
      </c>
      <c r="J12" s="65">
        <f>VLOOKUP($A12,'Return Data'!$B$7:$R$2843,13,0)</f>
        <v>76.806399999999996</v>
      </c>
      <c r="K12" s="66">
        <f t="shared" si="3"/>
        <v>3</v>
      </c>
      <c r="L12" s="65">
        <f>VLOOKUP($A12,'Return Data'!$B$7:$R$2843,17,0)</f>
        <v>24.985499999999998</v>
      </c>
      <c r="M12" s="66">
        <f t="shared" si="4"/>
        <v>2</v>
      </c>
      <c r="N12" s="65">
        <f>VLOOKUP($A12,'Return Data'!$B$7:$R$2843,14,0)</f>
        <v>12.3543</v>
      </c>
      <c r="O12" s="66">
        <f t="shared" si="6"/>
        <v>11</v>
      </c>
      <c r="P12" s="65"/>
      <c r="Q12" s="66"/>
      <c r="R12" s="65">
        <f>VLOOKUP($A12,'Return Data'!$B$7:$R$2843,16,0)</f>
        <v>14.9964</v>
      </c>
      <c r="S12" s="67">
        <f t="shared" si="5"/>
        <v>7</v>
      </c>
    </row>
    <row r="13" spans="1:20" x14ac:dyDescent="0.3">
      <c r="A13" s="63" t="s">
        <v>487</v>
      </c>
      <c r="B13" s="64">
        <f>VLOOKUP($A13,'Return Data'!$B$7:$R$2843,3,0)</f>
        <v>44358</v>
      </c>
      <c r="C13" s="65">
        <f>VLOOKUP($A13,'Return Data'!$B$7:$R$2843,4,0)</f>
        <v>224.82</v>
      </c>
      <c r="D13" s="65">
        <f>VLOOKUP($A13,'Return Data'!$B$7:$R$2843,10,0)</f>
        <v>4.6063999999999998</v>
      </c>
      <c r="E13" s="66">
        <f t="shared" si="0"/>
        <v>20</v>
      </c>
      <c r="F13" s="65">
        <f>VLOOKUP($A13,'Return Data'!$B$7:$R$2843,11,0)</f>
        <v>14.803699999999999</v>
      </c>
      <c r="G13" s="66">
        <f t="shared" si="1"/>
        <v>23</v>
      </c>
      <c r="H13" s="65">
        <f>VLOOKUP($A13,'Return Data'!$B$7:$R$2843,12,0)</f>
        <v>29.3184</v>
      </c>
      <c r="I13" s="66">
        <f t="shared" si="2"/>
        <v>23</v>
      </c>
      <c r="J13" s="65">
        <f>VLOOKUP($A13,'Return Data'!$B$7:$R$2843,13,0)</f>
        <v>43.371000000000002</v>
      </c>
      <c r="K13" s="66">
        <f t="shared" si="3"/>
        <v>24</v>
      </c>
      <c r="L13" s="65">
        <f>VLOOKUP($A13,'Return Data'!$B$7:$R$2843,17,0)</f>
        <v>17.784800000000001</v>
      </c>
      <c r="M13" s="66">
        <f t="shared" si="4"/>
        <v>7</v>
      </c>
      <c r="N13" s="65">
        <f>VLOOKUP($A13,'Return Data'!$B$7:$R$2843,14,0)</f>
        <v>14.707599999999999</v>
      </c>
      <c r="O13" s="66">
        <f t="shared" si="6"/>
        <v>4</v>
      </c>
      <c r="P13" s="65">
        <f>VLOOKUP($A13,'Return Data'!$B$7:$R$2843,15,0)</f>
        <v>14.651400000000001</v>
      </c>
      <c r="Q13" s="66">
        <f>RANK(P13,P$8:P$40,0)</f>
        <v>3</v>
      </c>
      <c r="R13" s="65">
        <f>VLOOKUP($A13,'Return Data'!$B$7:$R$2843,16,0)</f>
        <v>11.594099999999999</v>
      </c>
      <c r="S13" s="67">
        <f t="shared" si="5"/>
        <v>25</v>
      </c>
    </row>
    <row r="14" spans="1:20" x14ac:dyDescent="0.3">
      <c r="A14" s="63" t="s">
        <v>489</v>
      </c>
      <c r="B14" s="64">
        <f>VLOOKUP($A14,'Return Data'!$B$7:$R$2843,3,0)</f>
        <v>44358</v>
      </c>
      <c r="C14" s="65">
        <f>VLOOKUP($A14,'Return Data'!$B$7:$R$2843,4,0)</f>
        <v>217.65600000000001</v>
      </c>
      <c r="D14" s="65">
        <f>VLOOKUP($A14,'Return Data'!$B$7:$R$2843,10,0)</f>
        <v>5.6479999999999997</v>
      </c>
      <c r="E14" s="66">
        <f t="shared" si="0"/>
        <v>15</v>
      </c>
      <c r="F14" s="65">
        <f>VLOOKUP($A14,'Return Data'!$B$7:$R$2843,11,0)</f>
        <v>16.8096</v>
      </c>
      <c r="G14" s="66">
        <f t="shared" si="1"/>
        <v>15</v>
      </c>
      <c r="H14" s="65">
        <f>VLOOKUP($A14,'Return Data'!$B$7:$R$2843,12,0)</f>
        <v>34.779899999999998</v>
      </c>
      <c r="I14" s="66">
        <f t="shared" si="2"/>
        <v>13</v>
      </c>
      <c r="J14" s="65">
        <f>VLOOKUP($A14,'Return Data'!$B$7:$R$2843,13,0)</f>
        <v>47.618400000000001</v>
      </c>
      <c r="K14" s="66">
        <f t="shared" si="3"/>
        <v>17</v>
      </c>
      <c r="L14" s="65">
        <f>VLOOKUP($A14,'Return Data'!$B$7:$R$2843,17,0)</f>
        <v>18.584800000000001</v>
      </c>
      <c r="M14" s="66">
        <f t="shared" si="4"/>
        <v>6</v>
      </c>
      <c r="N14" s="65">
        <f>VLOOKUP($A14,'Return Data'!$B$7:$R$2843,14,0)</f>
        <v>14.302</v>
      </c>
      <c r="O14" s="66">
        <f t="shared" si="6"/>
        <v>5</v>
      </c>
      <c r="P14" s="65">
        <f>VLOOKUP($A14,'Return Data'!$B$7:$R$2843,15,0)</f>
        <v>14.1814</v>
      </c>
      <c r="Q14" s="66">
        <f>RANK(P14,P$8:P$40,0)</f>
        <v>5</v>
      </c>
      <c r="R14" s="65">
        <f>VLOOKUP($A14,'Return Data'!$B$7:$R$2843,16,0)</f>
        <v>14.9871</v>
      </c>
      <c r="S14" s="67">
        <f t="shared" si="5"/>
        <v>8</v>
      </c>
    </row>
    <row r="15" spans="1:20" x14ac:dyDescent="0.3">
      <c r="A15" s="63" t="s">
        <v>491</v>
      </c>
      <c r="B15" s="64">
        <f>VLOOKUP($A15,'Return Data'!$B$7:$R$2843,3,0)</f>
        <v>44358</v>
      </c>
      <c r="C15" s="65">
        <f>VLOOKUP($A15,'Return Data'!$B$7:$R$2843,4,0)</f>
        <v>34.43</v>
      </c>
      <c r="D15" s="65">
        <f>VLOOKUP($A15,'Return Data'!$B$7:$R$2843,10,0)</f>
        <v>5.0655999999999999</v>
      </c>
      <c r="E15" s="66">
        <f t="shared" si="0"/>
        <v>17</v>
      </c>
      <c r="F15" s="65">
        <f>VLOOKUP($A15,'Return Data'!$B$7:$R$2843,11,0)</f>
        <v>16.475000000000001</v>
      </c>
      <c r="G15" s="66">
        <f t="shared" si="1"/>
        <v>18</v>
      </c>
      <c r="H15" s="65">
        <f>VLOOKUP($A15,'Return Data'!$B$7:$R$2843,12,0)</f>
        <v>33.243000000000002</v>
      </c>
      <c r="I15" s="66">
        <f t="shared" si="2"/>
        <v>16</v>
      </c>
      <c r="J15" s="65">
        <f>VLOOKUP($A15,'Return Data'!$B$7:$R$2843,13,0)</f>
        <v>46.510599999999997</v>
      </c>
      <c r="K15" s="66">
        <f t="shared" si="3"/>
        <v>18</v>
      </c>
      <c r="L15" s="65">
        <f>VLOOKUP($A15,'Return Data'!$B$7:$R$2843,17,0)</f>
        <v>15.4306</v>
      </c>
      <c r="M15" s="66">
        <f t="shared" si="4"/>
        <v>14</v>
      </c>
      <c r="N15" s="65">
        <f>VLOOKUP($A15,'Return Data'!$B$7:$R$2843,14,0)</f>
        <v>12.0137</v>
      </c>
      <c r="O15" s="66">
        <f t="shared" si="6"/>
        <v>14</v>
      </c>
      <c r="P15" s="65">
        <f>VLOOKUP($A15,'Return Data'!$B$7:$R$2843,15,0)</f>
        <v>11.913500000000001</v>
      </c>
      <c r="Q15" s="66">
        <f>RANK(P15,P$8:P$40,0)</f>
        <v>11</v>
      </c>
      <c r="R15" s="65">
        <f>VLOOKUP($A15,'Return Data'!$B$7:$R$2843,16,0)</f>
        <v>11.005699999999999</v>
      </c>
      <c r="S15" s="67">
        <f t="shared" si="5"/>
        <v>27</v>
      </c>
    </row>
    <row r="16" spans="1:20" x14ac:dyDescent="0.3">
      <c r="A16" s="63" t="s">
        <v>492</v>
      </c>
      <c r="B16" s="64">
        <f>VLOOKUP($A16,'Return Data'!$B$7:$R$2843,3,0)</f>
        <v>44358</v>
      </c>
      <c r="C16" s="65">
        <f>VLOOKUP($A16,'Return Data'!$B$7:$R$2843,4,0)</f>
        <v>165.3314</v>
      </c>
      <c r="D16" s="65">
        <f>VLOOKUP($A16,'Return Data'!$B$7:$R$2843,10,0)</f>
        <v>6.1151</v>
      </c>
      <c r="E16" s="66">
        <f t="shared" si="0"/>
        <v>10</v>
      </c>
      <c r="F16" s="65">
        <f>VLOOKUP($A16,'Return Data'!$B$7:$R$2843,11,0)</f>
        <v>18.568999999999999</v>
      </c>
      <c r="G16" s="66">
        <f t="shared" si="1"/>
        <v>12</v>
      </c>
      <c r="H16" s="65">
        <f>VLOOKUP($A16,'Return Data'!$B$7:$R$2843,12,0)</f>
        <v>39.863399999999999</v>
      </c>
      <c r="I16" s="66">
        <f t="shared" si="2"/>
        <v>5</v>
      </c>
      <c r="J16" s="65">
        <f>VLOOKUP($A16,'Return Data'!$B$7:$R$2843,13,0)</f>
        <v>51.818399999999997</v>
      </c>
      <c r="K16" s="66">
        <f t="shared" si="3"/>
        <v>12</v>
      </c>
      <c r="L16" s="65">
        <f>VLOOKUP($A16,'Return Data'!$B$7:$R$2843,17,0)</f>
        <v>16.288900000000002</v>
      </c>
      <c r="M16" s="66">
        <f t="shared" si="4"/>
        <v>9</v>
      </c>
      <c r="N16" s="65">
        <f>VLOOKUP($A16,'Return Data'!$B$7:$R$2843,14,0)</f>
        <v>12.355499999999999</v>
      </c>
      <c r="O16" s="66">
        <f t="shared" si="6"/>
        <v>10</v>
      </c>
      <c r="P16" s="65">
        <f>VLOOKUP($A16,'Return Data'!$B$7:$R$2843,15,0)</f>
        <v>11.883800000000001</v>
      </c>
      <c r="Q16" s="66">
        <f>RANK(P16,P$8:P$40,0)</f>
        <v>12</v>
      </c>
      <c r="R16" s="65">
        <f>VLOOKUP($A16,'Return Data'!$B$7:$R$2843,16,0)</f>
        <v>13.9255</v>
      </c>
      <c r="S16" s="67">
        <f t="shared" si="5"/>
        <v>12</v>
      </c>
    </row>
    <row r="17" spans="1:19" x14ac:dyDescent="0.3">
      <c r="A17" s="63" t="s">
        <v>494</v>
      </c>
      <c r="B17" s="64">
        <f>VLOOKUP($A17,'Return Data'!$B$7:$R$2843,3,0)</f>
        <v>44358</v>
      </c>
      <c r="C17" s="65">
        <f>VLOOKUP($A17,'Return Data'!$B$7:$R$2843,4,0)</f>
        <v>72.878</v>
      </c>
      <c r="D17" s="65">
        <f>VLOOKUP($A17,'Return Data'!$B$7:$R$2843,10,0)</f>
        <v>5.8319999999999999</v>
      </c>
      <c r="E17" s="66">
        <f t="shared" si="0"/>
        <v>13</v>
      </c>
      <c r="F17" s="65">
        <f>VLOOKUP($A17,'Return Data'!$B$7:$R$2843,11,0)</f>
        <v>19.448599999999999</v>
      </c>
      <c r="G17" s="66">
        <f t="shared" si="1"/>
        <v>8</v>
      </c>
      <c r="H17" s="65">
        <f>VLOOKUP($A17,'Return Data'!$B$7:$R$2843,12,0)</f>
        <v>38.246499999999997</v>
      </c>
      <c r="I17" s="66">
        <f t="shared" si="2"/>
        <v>9</v>
      </c>
      <c r="J17" s="65">
        <f>VLOOKUP($A17,'Return Data'!$B$7:$R$2843,13,0)</f>
        <v>54.324100000000001</v>
      </c>
      <c r="K17" s="66">
        <f t="shared" si="3"/>
        <v>10</v>
      </c>
      <c r="L17" s="65">
        <f>VLOOKUP($A17,'Return Data'!$B$7:$R$2843,17,0)</f>
        <v>15.014699999999999</v>
      </c>
      <c r="M17" s="66">
        <f t="shared" si="4"/>
        <v>16</v>
      </c>
      <c r="N17" s="65">
        <f>VLOOKUP($A17,'Return Data'!$B$7:$R$2843,14,0)</f>
        <v>12.4459</v>
      </c>
      <c r="O17" s="66">
        <f t="shared" si="6"/>
        <v>9</v>
      </c>
      <c r="P17" s="65">
        <f>VLOOKUP($A17,'Return Data'!$B$7:$R$2843,15,0)</f>
        <v>12.122400000000001</v>
      </c>
      <c r="Q17" s="66">
        <f>RANK(P17,P$8:P$40,0)</f>
        <v>10</v>
      </c>
      <c r="R17" s="65">
        <f>VLOOKUP($A17,'Return Data'!$B$7:$R$2843,16,0)</f>
        <v>13.050800000000001</v>
      </c>
      <c r="S17" s="67">
        <f t="shared" si="5"/>
        <v>14</v>
      </c>
    </row>
    <row r="18" spans="1:19" x14ac:dyDescent="0.3">
      <c r="A18" s="63" t="s">
        <v>497</v>
      </c>
      <c r="B18" s="64">
        <f>VLOOKUP($A18,'Return Data'!$B$7:$R$2843,3,0)</f>
        <v>44358</v>
      </c>
      <c r="C18" s="65">
        <f>VLOOKUP($A18,'Return Data'!$B$7:$R$2843,4,0)</f>
        <v>14.613099999999999</v>
      </c>
      <c r="D18" s="65">
        <f>VLOOKUP($A18,'Return Data'!$B$7:$R$2843,10,0)</f>
        <v>3.8643999999999998</v>
      </c>
      <c r="E18" s="66">
        <f t="shared" si="0"/>
        <v>26</v>
      </c>
      <c r="F18" s="65">
        <f>VLOOKUP($A18,'Return Data'!$B$7:$R$2843,11,0)</f>
        <v>13.207000000000001</v>
      </c>
      <c r="G18" s="66">
        <f t="shared" si="1"/>
        <v>25</v>
      </c>
      <c r="H18" s="65">
        <f>VLOOKUP($A18,'Return Data'!$B$7:$R$2843,12,0)</f>
        <v>28.623999999999999</v>
      </c>
      <c r="I18" s="66">
        <f t="shared" si="2"/>
        <v>26</v>
      </c>
      <c r="J18" s="65">
        <f>VLOOKUP($A18,'Return Data'!$B$7:$R$2843,13,0)</f>
        <v>42.894399999999997</v>
      </c>
      <c r="K18" s="66">
        <f t="shared" si="3"/>
        <v>26</v>
      </c>
      <c r="L18" s="65"/>
      <c r="M18" s="66"/>
      <c r="N18" s="65"/>
      <c r="O18" s="66"/>
      <c r="P18" s="65"/>
      <c r="Q18" s="66"/>
      <c r="R18" s="65">
        <f>VLOOKUP($A18,'Return Data'!$B$7:$R$2843,16,0)</f>
        <v>15.4626</v>
      </c>
      <c r="S18" s="67">
        <f t="shared" si="5"/>
        <v>5</v>
      </c>
    </row>
    <row r="19" spans="1:19" x14ac:dyDescent="0.3">
      <c r="A19" s="63" t="s">
        <v>498</v>
      </c>
      <c r="B19" s="64">
        <f>VLOOKUP($A19,'Return Data'!$B$7:$R$2843,3,0)</f>
        <v>44358</v>
      </c>
      <c r="C19" s="65">
        <f>VLOOKUP($A19,'Return Data'!$B$7:$R$2843,4,0)</f>
        <v>188.22</v>
      </c>
      <c r="D19" s="65">
        <f>VLOOKUP($A19,'Return Data'!$B$7:$R$2843,10,0)</f>
        <v>7.6466000000000003</v>
      </c>
      <c r="E19" s="66">
        <f t="shared" si="0"/>
        <v>3</v>
      </c>
      <c r="F19" s="65">
        <f>VLOOKUP($A19,'Return Data'!$B$7:$R$2843,11,0)</f>
        <v>24.541799999999999</v>
      </c>
      <c r="G19" s="66">
        <f t="shared" si="1"/>
        <v>3</v>
      </c>
      <c r="H19" s="65">
        <f>VLOOKUP($A19,'Return Data'!$B$7:$R$2843,12,0)</f>
        <v>45.895699999999998</v>
      </c>
      <c r="I19" s="66">
        <f t="shared" si="2"/>
        <v>3</v>
      </c>
      <c r="J19" s="65">
        <f>VLOOKUP($A19,'Return Data'!$B$7:$R$2843,13,0)</f>
        <v>55.8371</v>
      </c>
      <c r="K19" s="66">
        <f t="shared" si="3"/>
        <v>5</v>
      </c>
      <c r="L19" s="65">
        <f>VLOOKUP($A19,'Return Data'!$B$7:$R$2843,17,0)</f>
        <v>17.246500000000001</v>
      </c>
      <c r="M19" s="66">
        <f>RANK(L19,L$8:L$40,0)</f>
        <v>8</v>
      </c>
      <c r="N19" s="65">
        <f>VLOOKUP($A19,'Return Data'!$B$7:$R$2843,14,0)</f>
        <v>14.065099999999999</v>
      </c>
      <c r="O19" s="66">
        <f>RANK(N19,N$8:N$40,0)</f>
        <v>7</v>
      </c>
      <c r="P19" s="65">
        <f>VLOOKUP($A19,'Return Data'!$B$7:$R$2843,15,0)</f>
        <v>14.806100000000001</v>
      </c>
      <c r="Q19" s="66">
        <f>RANK(P19,P$8:P$40,0)</f>
        <v>2</v>
      </c>
      <c r="R19" s="65">
        <f>VLOOKUP($A19,'Return Data'!$B$7:$R$2843,16,0)</f>
        <v>14.540699999999999</v>
      </c>
      <c r="S19" s="67">
        <f t="shared" si="5"/>
        <v>9</v>
      </c>
    </row>
    <row r="20" spans="1:19" x14ac:dyDescent="0.3">
      <c r="A20" s="63" t="s">
        <v>500</v>
      </c>
      <c r="B20" s="64">
        <f>VLOOKUP($A20,'Return Data'!$B$7:$R$2843,3,0)</f>
        <v>44358</v>
      </c>
      <c r="C20" s="65">
        <f>VLOOKUP($A20,'Return Data'!$B$7:$R$2843,4,0)</f>
        <v>14.6616</v>
      </c>
      <c r="D20" s="65">
        <f>VLOOKUP($A20,'Return Data'!$B$7:$R$2843,10,0)</f>
        <v>4.5495000000000001</v>
      </c>
      <c r="E20" s="66">
        <f t="shared" si="0"/>
        <v>23</v>
      </c>
      <c r="F20" s="65">
        <f>VLOOKUP($A20,'Return Data'!$B$7:$R$2843,11,0)</f>
        <v>12.565899999999999</v>
      </c>
      <c r="G20" s="66">
        <f t="shared" si="1"/>
        <v>27</v>
      </c>
      <c r="H20" s="65">
        <f>VLOOKUP($A20,'Return Data'!$B$7:$R$2843,12,0)</f>
        <v>24.065799999999999</v>
      </c>
      <c r="I20" s="66">
        <f t="shared" si="2"/>
        <v>31</v>
      </c>
      <c r="J20" s="65">
        <f>VLOOKUP($A20,'Return Data'!$B$7:$R$2843,13,0)</f>
        <v>37.674100000000003</v>
      </c>
      <c r="K20" s="66">
        <f t="shared" si="3"/>
        <v>29</v>
      </c>
      <c r="L20" s="65">
        <f>VLOOKUP($A20,'Return Data'!$B$7:$R$2843,17,0)</f>
        <v>13.7333</v>
      </c>
      <c r="M20" s="66">
        <f>RANK(L20,L$8:L$40,0)</f>
        <v>21</v>
      </c>
      <c r="N20" s="65">
        <f>VLOOKUP($A20,'Return Data'!$B$7:$R$2843,14,0)</f>
        <v>6.7160000000000002</v>
      </c>
      <c r="O20" s="66">
        <f>RANK(N20,N$8:N$40,0)</f>
        <v>25</v>
      </c>
      <c r="P20" s="65"/>
      <c r="Q20" s="66"/>
      <c r="R20" s="65">
        <f>VLOOKUP($A20,'Return Data'!$B$7:$R$2843,16,0)</f>
        <v>8.6100999999999992</v>
      </c>
      <c r="S20" s="67">
        <f t="shared" si="5"/>
        <v>33</v>
      </c>
    </row>
    <row r="21" spans="1:19" x14ac:dyDescent="0.3">
      <c r="A21" s="63" t="s">
        <v>503</v>
      </c>
      <c r="B21" s="64">
        <f>VLOOKUP($A21,'Return Data'!$B$7:$R$2843,3,0)</f>
        <v>44358</v>
      </c>
      <c r="C21" s="65">
        <f>VLOOKUP($A21,'Return Data'!$B$7:$R$2843,4,0)</f>
        <v>15.44</v>
      </c>
      <c r="D21" s="65">
        <f>VLOOKUP($A21,'Return Data'!$B$7:$R$2843,10,0)</f>
        <v>6.5561999999999996</v>
      </c>
      <c r="E21" s="66">
        <f t="shared" si="0"/>
        <v>6</v>
      </c>
      <c r="F21" s="65">
        <f>VLOOKUP($A21,'Return Data'!$B$7:$R$2843,11,0)</f>
        <v>18.860700000000001</v>
      </c>
      <c r="G21" s="66">
        <f t="shared" si="1"/>
        <v>11</v>
      </c>
      <c r="H21" s="65">
        <f>VLOOKUP($A21,'Return Data'!$B$7:$R$2843,12,0)</f>
        <v>35.557499999999997</v>
      </c>
      <c r="I21" s="66">
        <f t="shared" si="2"/>
        <v>12</v>
      </c>
      <c r="J21" s="65">
        <f>VLOOKUP($A21,'Return Data'!$B$7:$R$2843,13,0)</f>
        <v>54.554600000000001</v>
      </c>
      <c r="K21" s="66">
        <f t="shared" si="3"/>
        <v>9</v>
      </c>
      <c r="L21" s="65">
        <f>VLOOKUP($A21,'Return Data'!$B$7:$R$2843,17,0)</f>
        <v>15.149800000000001</v>
      </c>
      <c r="M21" s="66">
        <f>RANK(L21,L$8:L$40,0)</f>
        <v>15</v>
      </c>
      <c r="N21" s="65">
        <f>VLOOKUP($A21,'Return Data'!$B$7:$R$2843,14,0)</f>
        <v>10.1256</v>
      </c>
      <c r="O21" s="66">
        <f>RANK(N21,N$8:N$40,0)</f>
        <v>19</v>
      </c>
      <c r="P21" s="65"/>
      <c r="Q21" s="66"/>
      <c r="R21" s="65">
        <f>VLOOKUP($A21,'Return Data'!$B$7:$R$2843,16,0)</f>
        <v>10.2552</v>
      </c>
      <c r="S21" s="67">
        <f t="shared" si="5"/>
        <v>30</v>
      </c>
    </row>
    <row r="22" spans="1:19" x14ac:dyDescent="0.3">
      <c r="A22" s="63" t="s">
        <v>505</v>
      </c>
      <c r="B22" s="64">
        <f>VLOOKUP($A22,'Return Data'!$B$7:$R$2843,3,0)</f>
        <v>44358</v>
      </c>
      <c r="C22" s="65">
        <f>VLOOKUP($A22,'Return Data'!$B$7:$R$2843,4,0)</f>
        <v>13.5388</v>
      </c>
      <c r="D22" s="65">
        <f>VLOOKUP($A22,'Return Data'!$B$7:$R$2843,10,0)</f>
        <v>1.7312000000000001</v>
      </c>
      <c r="E22" s="66">
        <f t="shared" si="0"/>
        <v>33</v>
      </c>
      <c r="F22" s="65">
        <f>VLOOKUP($A22,'Return Data'!$B$7:$R$2843,11,0)</f>
        <v>10.4109</v>
      </c>
      <c r="G22" s="66">
        <f t="shared" si="1"/>
        <v>30</v>
      </c>
      <c r="H22" s="65">
        <f>VLOOKUP($A22,'Return Data'!$B$7:$R$2843,12,0)</f>
        <v>28.666499999999999</v>
      </c>
      <c r="I22" s="66">
        <f t="shared" si="2"/>
        <v>25</v>
      </c>
      <c r="J22" s="65">
        <f>VLOOKUP($A22,'Return Data'!$B$7:$R$2843,13,0)</f>
        <v>43.187399999999997</v>
      </c>
      <c r="K22" s="66">
        <f t="shared" si="3"/>
        <v>25</v>
      </c>
      <c r="L22" s="65"/>
      <c r="M22" s="66"/>
      <c r="N22" s="65"/>
      <c r="O22" s="66"/>
      <c r="P22" s="65"/>
      <c r="Q22" s="66"/>
      <c r="R22" s="65">
        <f>VLOOKUP($A22,'Return Data'!$B$7:$R$2843,16,0)</f>
        <v>12.9064</v>
      </c>
      <c r="S22" s="67">
        <f t="shared" si="5"/>
        <v>15</v>
      </c>
    </row>
    <row r="23" spans="1:19" x14ac:dyDescent="0.3">
      <c r="A23" s="63" t="s">
        <v>507</v>
      </c>
      <c r="B23" s="64">
        <f>VLOOKUP($A23,'Return Data'!$B$7:$R$2843,3,0)</f>
        <v>44358</v>
      </c>
      <c r="C23" s="65">
        <f>VLOOKUP($A23,'Return Data'!$B$7:$R$2843,4,0)</f>
        <v>13.340199999999999</v>
      </c>
      <c r="D23" s="65">
        <f>VLOOKUP($A23,'Return Data'!$B$7:$R$2843,10,0)</f>
        <v>3.7090999999999998</v>
      </c>
      <c r="E23" s="66">
        <f t="shared" si="0"/>
        <v>28</v>
      </c>
      <c r="F23" s="65">
        <f>VLOOKUP($A23,'Return Data'!$B$7:$R$2843,11,0)</f>
        <v>12.711499999999999</v>
      </c>
      <c r="G23" s="66">
        <f t="shared" si="1"/>
        <v>26</v>
      </c>
      <c r="H23" s="65">
        <f>VLOOKUP($A23,'Return Data'!$B$7:$R$2843,12,0)</f>
        <v>25.008900000000001</v>
      </c>
      <c r="I23" s="66">
        <f t="shared" si="2"/>
        <v>28</v>
      </c>
      <c r="J23" s="65">
        <f>VLOOKUP($A23,'Return Data'!$B$7:$R$2843,13,0)</f>
        <v>37.964500000000001</v>
      </c>
      <c r="K23" s="66">
        <f t="shared" si="3"/>
        <v>28</v>
      </c>
      <c r="L23" s="65">
        <f>VLOOKUP($A23,'Return Data'!$B$7:$R$2843,17,0)</f>
        <v>12.224399999999999</v>
      </c>
      <c r="M23" s="66">
        <f>RANK(L23,L$8:L$40,0)</f>
        <v>25</v>
      </c>
      <c r="N23" s="65"/>
      <c r="O23" s="66"/>
      <c r="P23" s="65"/>
      <c r="Q23" s="66"/>
      <c r="R23" s="65">
        <f>VLOOKUP($A23,'Return Data'!$B$7:$R$2843,16,0)</f>
        <v>10.26</v>
      </c>
      <c r="S23" s="67">
        <f t="shared" si="5"/>
        <v>29</v>
      </c>
    </row>
    <row r="24" spans="1:19" x14ac:dyDescent="0.3">
      <c r="A24" s="63" t="s">
        <v>508</v>
      </c>
      <c r="B24" s="64">
        <f>VLOOKUP($A24,'Return Data'!$B$7:$R$2843,3,0)</f>
        <v>44358</v>
      </c>
      <c r="C24" s="65">
        <f>VLOOKUP($A24,'Return Data'!$B$7:$R$2843,4,0)</f>
        <v>189.37026033936399</v>
      </c>
      <c r="D24" s="65">
        <f>VLOOKUP($A24,'Return Data'!$B$7:$R$2843,10,0)</f>
        <v>7.4161000000000001</v>
      </c>
      <c r="E24" s="66">
        <f t="shared" si="0"/>
        <v>5</v>
      </c>
      <c r="F24" s="65">
        <f>VLOOKUP($A24,'Return Data'!$B$7:$R$2843,11,0)</f>
        <v>19.272300000000001</v>
      </c>
      <c r="G24" s="66">
        <f t="shared" si="1"/>
        <v>9</v>
      </c>
      <c r="H24" s="65">
        <f>VLOOKUP($A24,'Return Data'!$B$7:$R$2843,12,0)</f>
        <v>39.2179</v>
      </c>
      <c r="I24" s="66">
        <f t="shared" si="2"/>
        <v>6</v>
      </c>
      <c r="J24" s="65">
        <f>VLOOKUP($A24,'Return Data'!$B$7:$R$2843,13,0)</f>
        <v>78.491799999999998</v>
      </c>
      <c r="K24" s="66">
        <f t="shared" si="3"/>
        <v>2</v>
      </c>
      <c r="L24" s="65">
        <f>VLOOKUP($A24,'Return Data'!$B$7:$R$2843,17,0)</f>
        <v>23.290500000000002</v>
      </c>
      <c r="M24" s="66">
        <f>RANK(L24,L$8:L$40,0)</f>
        <v>3</v>
      </c>
      <c r="N24" s="65">
        <f>VLOOKUP($A24,'Return Data'!$B$7:$R$2843,14,0)</f>
        <v>12.141400000000001</v>
      </c>
      <c r="O24" s="66">
        <f>RANK(N24,N$8:N$40,0)</f>
        <v>13</v>
      </c>
      <c r="P24" s="65">
        <f>VLOOKUP($A24,'Return Data'!$B$7:$R$2843,15,0)</f>
        <v>10.973000000000001</v>
      </c>
      <c r="Q24" s="66">
        <f>RANK(P24,P$8:P$40,0)</f>
        <v>15</v>
      </c>
      <c r="R24" s="65">
        <f>VLOOKUP($A24,'Return Data'!$B$7:$R$2843,16,0)</f>
        <v>11.8734</v>
      </c>
      <c r="S24" s="67">
        <f t="shared" si="5"/>
        <v>22</v>
      </c>
    </row>
    <row r="25" spans="1:19" x14ac:dyDescent="0.3">
      <c r="A25" s="63" t="s">
        <v>1837</v>
      </c>
      <c r="B25" s="64">
        <f>VLOOKUP($A25,'Return Data'!$B$7:$R$2843,3,0)</f>
        <v>44358</v>
      </c>
      <c r="C25" s="65">
        <f>VLOOKUP($A25,'Return Data'!$B$7:$R$2843,4,0)</f>
        <v>36.503999999999998</v>
      </c>
      <c r="D25" s="65">
        <f>VLOOKUP($A25,'Return Data'!$B$7:$R$2843,10,0)</f>
        <v>5.9869000000000003</v>
      </c>
      <c r="E25" s="66">
        <f t="shared" si="0"/>
        <v>12</v>
      </c>
      <c r="F25" s="65">
        <f>VLOOKUP($A25,'Return Data'!$B$7:$R$2843,11,0)</f>
        <v>21.0425</v>
      </c>
      <c r="G25" s="66">
        <f t="shared" si="1"/>
        <v>7</v>
      </c>
      <c r="H25" s="65">
        <f>VLOOKUP($A25,'Return Data'!$B$7:$R$2843,12,0)</f>
        <v>41.236600000000003</v>
      </c>
      <c r="I25" s="66">
        <f t="shared" si="2"/>
        <v>4</v>
      </c>
      <c r="J25" s="65">
        <f>VLOOKUP($A25,'Return Data'!$B$7:$R$2843,13,0)</f>
        <v>60.084200000000003</v>
      </c>
      <c r="K25" s="66">
        <f t="shared" si="3"/>
        <v>4</v>
      </c>
      <c r="L25" s="65">
        <f>VLOOKUP($A25,'Return Data'!$B$7:$R$2843,17,0)</f>
        <v>19.511900000000001</v>
      </c>
      <c r="M25" s="66">
        <f>RANK(L25,L$8:L$40,0)</f>
        <v>5</v>
      </c>
      <c r="N25" s="65">
        <f>VLOOKUP($A25,'Return Data'!$B$7:$R$2843,14,0)</f>
        <v>14.775499999999999</v>
      </c>
      <c r="O25" s="66">
        <f>RANK(N25,N$8:N$40,0)</f>
        <v>3</v>
      </c>
      <c r="P25" s="65">
        <f>VLOOKUP($A25,'Return Data'!$B$7:$R$2843,15,0)</f>
        <v>13.6067</v>
      </c>
      <c r="Q25" s="66">
        <f>RANK(P25,P$8:P$40,0)</f>
        <v>7</v>
      </c>
      <c r="R25" s="65">
        <f>VLOOKUP($A25,'Return Data'!$B$7:$R$2843,16,0)</f>
        <v>11.5945</v>
      </c>
      <c r="S25" s="67">
        <f t="shared" si="5"/>
        <v>24</v>
      </c>
    </row>
    <row r="26" spans="1:19" x14ac:dyDescent="0.3">
      <c r="A26" s="63" t="s">
        <v>511</v>
      </c>
      <c r="B26" s="64">
        <f>VLOOKUP($A26,'Return Data'!$B$7:$R$2843,3,0)</f>
        <v>44358</v>
      </c>
      <c r="C26" s="65">
        <f>VLOOKUP($A26,'Return Data'!$B$7:$R$2843,4,0)</f>
        <v>34.363</v>
      </c>
      <c r="D26" s="65">
        <f>VLOOKUP($A26,'Return Data'!$B$7:$R$2843,10,0)</f>
        <v>4.4659000000000004</v>
      </c>
      <c r="E26" s="66">
        <f t="shared" si="0"/>
        <v>24</v>
      </c>
      <c r="F26" s="65">
        <f>VLOOKUP($A26,'Return Data'!$B$7:$R$2843,11,0)</f>
        <v>13.9924</v>
      </c>
      <c r="G26" s="66">
        <f t="shared" si="1"/>
        <v>24</v>
      </c>
      <c r="H26" s="65">
        <f>VLOOKUP($A26,'Return Data'!$B$7:$R$2843,12,0)</f>
        <v>28.874099999999999</v>
      </c>
      <c r="I26" s="66">
        <f t="shared" si="2"/>
        <v>24</v>
      </c>
      <c r="J26" s="65">
        <f>VLOOKUP($A26,'Return Data'!$B$7:$R$2843,13,0)</f>
        <v>44.619300000000003</v>
      </c>
      <c r="K26" s="66">
        <f t="shared" si="3"/>
        <v>21</v>
      </c>
      <c r="L26" s="65">
        <f>VLOOKUP($A26,'Return Data'!$B$7:$R$2843,17,0)</f>
        <v>13.401199999999999</v>
      </c>
      <c r="M26" s="66">
        <f>RANK(L26,L$8:L$40,0)</f>
        <v>22</v>
      </c>
      <c r="N26" s="65">
        <f>VLOOKUP($A26,'Return Data'!$B$7:$R$2843,14,0)</f>
        <v>9.3488000000000007</v>
      </c>
      <c r="O26" s="66">
        <f>RANK(N26,N$8:N$40,0)</f>
        <v>23</v>
      </c>
      <c r="P26" s="65">
        <f>VLOOKUP($A26,'Return Data'!$B$7:$R$2843,15,0)</f>
        <v>11.4361</v>
      </c>
      <c r="Q26" s="66">
        <f>RANK(P26,P$8:P$40,0)</f>
        <v>14</v>
      </c>
      <c r="R26" s="65">
        <f>VLOOKUP($A26,'Return Data'!$B$7:$R$2843,16,0)</f>
        <v>12.669499999999999</v>
      </c>
      <c r="S26" s="67">
        <f t="shared" si="5"/>
        <v>17</v>
      </c>
    </row>
    <row r="27" spans="1:19" x14ac:dyDescent="0.3">
      <c r="A27" s="63" t="s">
        <v>512</v>
      </c>
      <c r="B27" s="64">
        <f>VLOOKUP($A27,'Return Data'!$B$7:$R$2843,3,0)</f>
        <v>44358</v>
      </c>
      <c r="C27" s="65">
        <f>VLOOKUP($A27,'Return Data'!$B$7:$R$2843,4,0)</f>
        <v>128.45580000000001</v>
      </c>
      <c r="D27" s="65">
        <f>VLOOKUP($A27,'Return Data'!$B$7:$R$2843,10,0)</f>
        <v>3.2256999999999998</v>
      </c>
      <c r="E27" s="66">
        <f t="shared" si="0"/>
        <v>31</v>
      </c>
      <c r="F27" s="65">
        <f>VLOOKUP($A27,'Return Data'!$B$7:$R$2843,11,0)</f>
        <v>9.2088999999999999</v>
      </c>
      <c r="G27" s="66">
        <f t="shared" si="1"/>
        <v>33</v>
      </c>
      <c r="H27" s="65">
        <f>VLOOKUP($A27,'Return Data'!$B$7:$R$2843,12,0)</f>
        <v>24.571300000000001</v>
      </c>
      <c r="I27" s="66">
        <f t="shared" si="2"/>
        <v>30</v>
      </c>
      <c r="J27" s="65">
        <f>VLOOKUP($A27,'Return Data'!$B$7:$R$2843,13,0)</f>
        <v>34.576599999999999</v>
      </c>
      <c r="K27" s="66">
        <f t="shared" si="3"/>
        <v>33</v>
      </c>
      <c r="L27" s="65">
        <f>VLOOKUP($A27,'Return Data'!$B$7:$R$2843,17,0)</f>
        <v>10.8941</v>
      </c>
      <c r="M27" s="66">
        <f>RANK(L27,L$8:L$40,0)</f>
        <v>27</v>
      </c>
      <c r="N27" s="65">
        <f>VLOOKUP($A27,'Return Data'!$B$7:$R$2843,14,0)</f>
        <v>10.811199999999999</v>
      </c>
      <c r="O27" s="66">
        <f>RANK(N27,N$8:N$40,0)</f>
        <v>15</v>
      </c>
      <c r="P27" s="65">
        <f>VLOOKUP($A27,'Return Data'!$B$7:$R$2843,15,0)</f>
        <v>9.7731999999999992</v>
      </c>
      <c r="Q27" s="66">
        <f>RANK(P27,P$8:P$40,0)</f>
        <v>21</v>
      </c>
      <c r="R27" s="65">
        <f>VLOOKUP($A27,'Return Data'!$B$7:$R$2843,16,0)</f>
        <v>8.7418999999999993</v>
      </c>
      <c r="S27" s="67">
        <f t="shared" si="5"/>
        <v>31</v>
      </c>
    </row>
    <row r="28" spans="1:19" x14ac:dyDescent="0.3">
      <c r="A28" s="63" t="s">
        <v>515</v>
      </c>
      <c r="B28" s="64">
        <f>VLOOKUP($A28,'Return Data'!$B$7:$R$2843,3,0)</f>
        <v>44358</v>
      </c>
      <c r="C28" s="65">
        <f>VLOOKUP($A28,'Return Data'!$B$7:$R$2843,4,0)</f>
        <v>15.1655</v>
      </c>
      <c r="D28" s="65">
        <f>VLOOKUP($A28,'Return Data'!$B$7:$R$2843,10,0)</f>
        <v>6.1504000000000003</v>
      </c>
      <c r="E28" s="66">
        <f t="shared" si="0"/>
        <v>8</v>
      </c>
      <c r="F28" s="65">
        <f>VLOOKUP($A28,'Return Data'!$B$7:$R$2843,11,0)</f>
        <v>22.007200000000001</v>
      </c>
      <c r="G28" s="66">
        <f t="shared" si="1"/>
        <v>4</v>
      </c>
      <c r="H28" s="65">
        <f>VLOOKUP($A28,'Return Data'!$B$7:$R$2843,12,0)</f>
        <v>37.802999999999997</v>
      </c>
      <c r="I28" s="66">
        <f t="shared" si="2"/>
        <v>10</v>
      </c>
      <c r="J28" s="65">
        <f>VLOOKUP($A28,'Return Data'!$B$7:$R$2843,13,0)</f>
        <v>52.817900000000002</v>
      </c>
      <c r="K28" s="66">
        <f t="shared" si="3"/>
        <v>11</v>
      </c>
      <c r="L28" s="65"/>
      <c r="M28" s="66"/>
      <c r="N28" s="65"/>
      <c r="O28" s="66"/>
      <c r="P28" s="65"/>
      <c r="Q28" s="66"/>
      <c r="R28" s="65">
        <f>VLOOKUP($A28,'Return Data'!$B$7:$R$2843,16,0)</f>
        <v>24.524999999999999</v>
      </c>
      <c r="S28" s="67">
        <f t="shared" si="5"/>
        <v>1</v>
      </c>
    </row>
    <row r="29" spans="1:19" x14ac:dyDescent="0.3">
      <c r="A29" s="63" t="s">
        <v>518</v>
      </c>
      <c r="B29" s="64">
        <f>VLOOKUP($A29,'Return Data'!$B$7:$R$2843,3,0)</f>
        <v>44358</v>
      </c>
      <c r="C29" s="65">
        <f>VLOOKUP($A29,'Return Data'!$B$7:$R$2843,4,0)</f>
        <v>20.268000000000001</v>
      </c>
      <c r="D29" s="65">
        <f>VLOOKUP($A29,'Return Data'!$B$7:$R$2843,10,0)</f>
        <v>5.0319000000000003</v>
      </c>
      <c r="E29" s="66">
        <f t="shared" si="0"/>
        <v>18</v>
      </c>
      <c r="F29" s="65">
        <f>VLOOKUP($A29,'Return Data'!$B$7:$R$2843,11,0)</f>
        <v>16.109100000000002</v>
      </c>
      <c r="G29" s="66">
        <f t="shared" si="1"/>
        <v>20</v>
      </c>
      <c r="H29" s="65">
        <f>VLOOKUP($A29,'Return Data'!$B$7:$R$2843,12,0)</f>
        <v>30.904900000000001</v>
      </c>
      <c r="I29" s="66">
        <f t="shared" si="2"/>
        <v>22</v>
      </c>
      <c r="J29" s="65">
        <f>VLOOKUP($A29,'Return Data'!$B$7:$R$2843,13,0)</f>
        <v>46.339399999999998</v>
      </c>
      <c r="K29" s="66">
        <f t="shared" si="3"/>
        <v>19</v>
      </c>
      <c r="L29" s="65">
        <f>VLOOKUP($A29,'Return Data'!$B$7:$R$2843,17,0)</f>
        <v>15.709899999999999</v>
      </c>
      <c r="M29" s="66">
        <f>RANK(L29,L$8:L$40,0)</f>
        <v>11</v>
      </c>
      <c r="N29" s="65">
        <f>VLOOKUP($A29,'Return Data'!$B$7:$R$2843,14,0)</f>
        <v>14.196199999999999</v>
      </c>
      <c r="O29" s="66">
        <f>RANK(N29,N$8:N$40,0)</f>
        <v>6</v>
      </c>
      <c r="P29" s="65">
        <f>VLOOKUP($A29,'Return Data'!$B$7:$R$2843,15,0)</f>
        <v>14.491300000000001</v>
      </c>
      <c r="Q29" s="66">
        <f>RANK(P29,P$8:P$40,0)</f>
        <v>4</v>
      </c>
      <c r="R29" s="65">
        <f>VLOOKUP($A29,'Return Data'!$B$7:$R$2843,16,0)</f>
        <v>12.78</v>
      </c>
      <c r="S29" s="67">
        <f t="shared" si="5"/>
        <v>16</v>
      </c>
    </row>
    <row r="30" spans="1:19" x14ac:dyDescent="0.3">
      <c r="A30" s="63" t="s">
        <v>520</v>
      </c>
      <c r="B30" s="64">
        <f>VLOOKUP($A30,'Return Data'!$B$7:$R$2843,3,0)</f>
        <v>44358</v>
      </c>
      <c r="C30" s="65">
        <f>VLOOKUP($A30,'Return Data'!$B$7:$R$2843,4,0)</f>
        <v>14.3483</v>
      </c>
      <c r="D30" s="65">
        <f>VLOOKUP($A30,'Return Data'!$B$7:$R$2843,10,0)</f>
        <v>2.3109999999999999</v>
      </c>
      <c r="E30" s="66">
        <f t="shared" si="0"/>
        <v>32</v>
      </c>
      <c r="F30" s="65">
        <f>VLOOKUP($A30,'Return Data'!$B$7:$R$2843,11,0)</f>
        <v>10.2537</v>
      </c>
      <c r="G30" s="66">
        <f t="shared" si="1"/>
        <v>31</v>
      </c>
      <c r="H30" s="65">
        <f>VLOOKUP($A30,'Return Data'!$B$7:$R$2843,12,0)</f>
        <v>24.979700000000001</v>
      </c>
      <c r="I30" s="66">
        <f t="shared" si="2"/>
        <v>29</v>
      </c>
      <c r="J30" s="65">
        <f>VLOOKUP($A30,'Return Data'!$B$7:$R$2843,13,0)</f>
        <v>36.514000000000003</v>
      </c>
      <c r="K30" s="66">
        <f t="shared" si="3"/>
        <v>31</v>
      </c>
      <c r="L30" s="65"/>
      <c r="M30" s="66"/>
      <c r="N30" s="65"/>
      <c r="O30" s="66"/>
      <c r="P30" s="65"/>
      <c r="Q30" s="66"/>
      <c r="R30" s="65">
        <f>VLOOKUP($A30,'Return Data'!$B$7:$R$2843,16,0)</f>
        <v>14.0709</v>
      </c>
      <c r="S30" s="67">
        <f t="shared" si="5"/>
        <v>10</v>
      </c>
    </row>
    <row r="31" spans="1:19" x14ac:dyDescent="0.3">
      <c r="A31" s="63" t="s">
        <v>2012</v>
      </c>
      <c r="B31" s="64">
        <f>VLOOKUP($A31,'Return Data'!$B$7:$R$2843,3,0)</f>
        <v>44358</v>
      </c>
      <c r="C31" s="65">
        <f>VLOOKUP($A31,'Return Data'!$B$7:$R$2843,4,0)</f>
        <v>12.947800000000001</v>
      </c>
      <c r="D31" s="65">
        <f>VLOOKUP($A31,'Return Data'!$B$7:$R$2843,10,0)</f>
        <v>3.8990999999999998</v>
      </c>
      <c r="E31" s="66">
        <f t="shared" si="0"/>
        <v>25</v>
      </c>
      <c r="F31" s="65">
        <f>VLOOKUP($A31,'Return Data'!$B$7:$R$2843,11,0)</f>
        <v>12.125500000000001</v>
      </c>
      <c r="G31" s="66">
        <f t="shared" si="1"/>
        <v>28</v>
      </c>
      <c r="H31" s="65">
        <f>VLOOKUP($A31,'Return Data'!$B$7:$R$2843,12,0)</f>
        <v>23.730699999999999</v>
      </c>
      <c r="I31" s="66">
        <f t="shared" si="2"/>
        <v>33</v>
      </c>
      <c r="J31" s="65">
        <f>VLOOKUP($A31,'Return Data'!$B$7:$R$2843,13,0)</f>
        <v>36.029200000000003</v>
      </c>
      <c r="K31" s="66">
        <f t="shared" si="3"/>
        <v>32</v>
      </c>
      <c r="L31" s="65">
        <f>VLOOKUP($A31,'Return Data'!$B$7:$R$2843,17,0)</f>
        <v>9.9771999999999998</v>
      </c>
      <c r="M31" s="66">
        <f t="shared" ref="M31:M40" si="7">RANK(L31,L$8:L$40,0)</f>
        <v>28</v>
      </c>
      <c r="N31" s="65"/>
      <c r="O31" s="66"/>
      <c r="P31" s="65"/>
      <c r="Q31" s="66"/>
      <c r="R31" s="65">
        <f>VLOOKUP($A31,'Return Data'!$B$7:$R$2843,16,0)</f>
        <v>8.6388999999999996</v>
      </c>
      <c r="S31" s="67">
        <f t="shared" si="5"/>
        <v>32</v>
      </c>
    </row>
    <row r="32" spans="1:19" x14ac:dyDescent="0.3">
      <c r="A32" s="63" t="s">
        <v>521</v>
      </c>
      <c r="B32" s="64">
        <f>VLOOKUP($A32,'Return Data'!$B$7:$R$2843,3,0)</f>
        <v>44358</v>
      </c>
      <c r="C32" s="65">
        <f>VLOOKUP($A32,'Return Data'!$B$7:$R$2843,4,0)</f>
        <v>61.546999999999997</v>
      </c>
      <c r="D32" s="65">
        <f>VLOOKUP($A32,'Return Data'!$B$7:$R$2843,10,0)</f>
        <v>6.2813999999999997</v>
      </c>
      <c r="E32" s="66">
        <f t="shared" si="0"/>
        <v>7</v>
      </c>
      <c r="F32" s="65">
        <f>VLOOKUP($A32,'Return Data'!$B$7:$R$2843,11,0)</f>
        <v>21.556999999999999</v>
      </c>
      <c r="G32" s="66">
        <f t="shared" si="1"/>
        <v>5</v>
      </c>
      <c r="H32" s="65">
        <f>VLOOKUP($A32,'Return Data'!$B$7:$R$2843,12,0)</f>
        <v>39.192799999999998</v>
      </c>
      <c r="I32" s="66">
        <f t="shared" si="2"/>
        <v>7</v>
      </c>
      <c r="J32" s="65">
        <f>VLOOKUP($A32,'Return Data'!$B$7:$R$2843,13,0)</f>
        <v>54.6205</v>
      </c>
      <c r="K32" s="66">
        <f t="shared" si="3"/>
        <v>8</v>
      </c>
      <c r="L32" s="65">
        <f>VLOOKUP($A32,'Return Data'!$B$7:$R$2843,17,0)</f>
        <v>6.9097</v>
      </c>
      <c r="M32" s="66">
        <f t="shared" si="7"/>
        <v>29</v>
      </c>
      <c r="N32" s="65">
        <f>VLOOKUP($A32,'Return Data'!$B$7:$R$2843,14,0)</f>
        <v>3.9765999999999999</v>
      </c>
      <c r="O32" s="66">
        <f t="shared" ref="O32:O40" si="8">RANK(N32,N$8:N$40,0)</f>
        <v>26</v>
      </c>
      <c r="P32" s="65">
        <f>VLOOKUP($A32,'Return Data'!$B$7:$R$2843,15,0)</f>
        <v>8.2468000000000004</v>
      </c>
      <c r="Q32" s="66">
        <f t="shared" ref="Q32:Q40" si="9">RANK(P32,P$8:P$40,0)</f>
        <v>22</v>
      </c>
      <c r="R32" s="65">
        <f>VLOOKUP($A32,'Return Data'!$B$7:$R$2843,16,0)</f>
        <v>12.0168</v>
      </c>
      <c r="S32" s="67">
        <f t="shared" si="5"/>
        <v>21</v>
      </c>
    </row>
    <row r="33" spans="1:19" x14ac:dyDescent="0.3">
      <c r="A33" s="63" t="s">
        <v>527</v>
      </c>
      <c r="B33" s="64">
        <f>VLOOKUP($A33,'Return Data'!$B$7:$R$2843,3,0)</f>
        <v>44358</v>
      </c>
      <c r="C33" s="65">
        <f>VLOOKUP($A33,'Return Data'!$B$7:$R$2843,4,0)</f>
        <v>90.09</v>
      </c>
      <c r="D33" s="65">
        <f>VLOOKUP($A33,'Return Data'!$B$7:$R$2843,10,0)</f>
        <v>6.1256000000000004</v>
      </c>
      <c r="E33" s="66">
        <f t="shared" si="0"/>
        <v>9</v>
      </c>
      <c r="F33" s="65">
        <f>VLOOKUP($A33,'Return Data'!$B$7:$R$2843,11,0)</f>
        <v>16.681799999999999</v>
      </c>
      <c r="G33" s="66">
        <f t="shared" si="1"/>
        <v>16</v>
      </c>
      <c r="H33" s="65">
        <f>VLOOKUP($A33,'Return Data'!$B$7:$R$2843,12,0)</f>
        <v>31.806899999999999</v>
      </c>
      <c r="I33" s="66">
        <f t="shared" si="2"/>
        <v>18</v>
      </c>
      <c r="J33" s="65">
        <f>VLOOKUP($A33,'Return Data'!$B$7:$R$2843,13,0)</f>
        <v>48.418500000000002</v>
      </c>
      <c r="K33" s="66">
        <f t="shared" si="3"/>
        <v>14</v>
      </c>
      <c r="L33" s="65">
        <f>VLOOKUP($A33,'Return Data'!$B$7:$R$2843,17,0)</f>
        <v>14.2691</v>
      </c>
      <c r="M33" s="66">
        <f t="shared" si="7"/>
        <v>19</v>
      </c>
      <c r="N33" s="65">
        <f>VLOOKUP($A33,'Return Data'!$B$7:$R$2843,14,0)</f>
        <v>10.579000000000001</v>
      </c>
      <c r="O33" s="66">
        <f t="shared" si="8"/>
        <v>16</v>
      </c>
      <c r="P33" s="65">
        <f>VLOOKUP($A33,'Return Data'!$B$7:$R$2843,15,0)</f>
        <v>10.015599999999999</v>
      </c>
      <c r="Q33" s="66">
        <f t="shared" si="9"/>
        <v>20</v>
      </c>
      <c r="R33" s="65">
        <f>VLOOKUP($A33,'Return Data'!$B$7:$R$2843,16,0)</f>
        <v>13.5001</v>
      </c>
      <c r="S33" s="67">
        <f t="shared" si="5"/>
        <v>13</v>
      </c>
    </row>
    <row r="34" spans="1:19" x14ac:dyDescent="0.3">
      <c r="A34" s="63" t="s">
        <v>529</v>
      </c>
      <c r="B34" s="64">
        <f>VLOOKUP($A34,'Return Data'!$B$7:$R$2843,3,0)</f>
        <v>44358</v>
      </c>
      <c r="C34" s="65">
        <f>VLOOKUP($A34,'Return Data'!$B$7:$R$2843,4,0)</f>
        <v>100.55</v>
      </c>
      <c r="D34" s="65">
        <f>VLOOKUP($A34,'Return Data'!$B$7:$R$2843,10,0)</f>
        <v>4.5544000000000002</v>
      </c>
      <c r="E34" s="66">
        <f t="shared" si="0"/>
        <v>22</v>
      </c>
      <c r="F34" s="65">
        <f>VLOOKUP($A34,'Return Data'!$B$7:$R$2843,11,0)</f>
        <v>15.8277</v>
      </c>
      <c r="G34" s="66">
        <f t="shared" si="1"/>
        <v>21</v>
      </c>
      <c r="H34" s="65">
        <f>VLOOKUP($A34,'Return Data'!$B$7:$R$2843,12,0)</f>
        <v>31.7134</v>
      </c>
      <c r="I34" s="66">
        <f t="shared" si="2"/>
        <v>19</v>
      </c>
      <c r="J34" s="65">
        <f>VLOOKUP($A34,'Return Data'!$B$7:$R$2843,13,0)</f>
        <v>47.802399999999999</v>
      </c>
      <c r="K34" s="66">
        <f t="shared" si="3"/>
        <v>16</v>
      </c>
      <c r="L34" s="65">
        <f>VLOOKUP($A34,'Return Data'!$B$7:$R$2843,17,0)</f>
        <v>14.223100000000001</v>
      </c>
      <c r="M34" s="66">
        <f t="shared" si="7"/>
        <v>20</v>
      </c>
      <c r="N34" s="65">
        <f>VLOOKUP($A34,'Return Data'!$B$7:$R$2843,14,0)</f>
        <v>9.8523999999999994</v>
      </c>
      <c r="O34" s="66">
        <f t="shared" si="8"/>
        <v>20</v>
      </c>
      <c r="P34" s="65">
        <f>VLOOKUP($A34,'Return Data'!$B$7:$R$2843,15,0)</f>
        <v>14.133599999999999</v>
      </c>
      <c r="Q34" s="66">
        <f t="shared" si="9"/>
        <v>6</v>
      </c>
      <c r="R34" s="65">
        <f>VLOOKUP($A34,'Return Data'!$B$7:$R$2843,16,0)</f>
        <v>11.376200000000001</v>
      </c>
      <c r="S34" s="67">
        <f t="shared" si="5"/>
        <v>26</v>
      </c>
    </row>
    <row r="35" spans="1:19" x14ac:dyDescent="0.3">
      <c r="A35" s="63" t="s">
        <v>531</v>
      </c>
      <c r="B35" s="64">
        <f>VLOOKUP($A35,'Return Data'!$B$7:$R$2843,3,0)</f>
        <v>44358</v>
      </c>
      <c r="C35" s="65">
        <f>VLOOKUP($A35,'Return Data'!$B$7:$R$2843,4,0)</f>
        <v>244.739</v>
      </c>
      <c r="D35" s="65">
        <f>VLOOKUP($A35,'Return Data'!$B$7:$R$2843,10,0)</f>
        <v>20.0471</v>
      </c>
      <c r="E35" s="66">
        <f t="shared" si="0"/>
        <v>1</v>
      </c>
      <c r="F35" s="65">
        <f>VLOOKUP($A35,'Return Data'!$B$7:$R$2843,11,0)</f>
        <v>34.335900000000002</v>
      </c>
      <c r="G35" s="66">
        <f t="shared" si="1"/>
        <v>1</v>
      </c>
      <c r="H35" s="65">
        <f>VLOOKUP($A35,'Return Data'!$B$7:$R$2843,12,0)</f>
        <v>55.947200000000002</v>
      </c>
      <c r="I35" s="66">
        <f t="shared" si="2"/>
        <v>1</v>
      </c>
      <c r="J35" s="65">
        <f>VLOOKUP($A35,'Return Data'!$B$7:$R$2843,13,0)</f>
        <v>91.43</v>
      </c>
      <c r="K35" s="66">
        <f t="shared" si="3"/>
        <v>1</v>
      </c>
      <c r="L35" s="65">
        <f>VLOOKUP($A35,'Return Data'!$B$7:$R$2843,17,0)</f>
        <v>32.193600000000004</v>
      </c>
      <c r="M35" s="66">
        <f t="shared" si="7"/>
        <v>1</v>
      </c>
      <c r="N35" s="65">
        <f>VLOOKUP($A35,'Return Data'!$B$7:$R$2843,14,0)</f>
        <v>23.998200000000001</v>
      </c>
      <c r="O35" s="66">
        <f t="shared" si="8"/>
        <v>1</v>
      </c>
      <c r="P35" s="65">
        <f>VLOOKUP($A35,'Return Data'!$B$7:$R$2843,15,0)</f>
        <v>17.680199999999999</v>
      </c>
      <c r="Q35" s="66">
        <f t="shared" si="9"/>
        <v>1</v>
      </c>
      <c r="R35" s="65">
        <f>VLOOKUP($A35,'Return Data'!$B$7:$R$2843,16,0)</f>
        <v>17.113800000000001</v>
      </c>
      <c r="S35" s="67">
        <f t="shared" si="5"/>
        <v>3</v>
      </c>
    </row>
    <row r="36" spans="1:19" x14ac:dyDescent="0.3">
      <c r="A36" s="63" t="s">
        <v>1843</v>
      </c>
      <c r="B36" s="64">
        <f>VLOOKUP($A36,'Return Data'!$B$7:$R$2843,3,0)</f>
        <v>44358</v>
      </c>
      <c r="C36" s="65">
        <f>VLOOKUP($A36,'Return Data'!$B$7:$R$2843,4,0)</f>
        <v>439.25200431464202</v>
      </c>
      <c r="D36" s="65">
        <f>VLOOKUP($A36,'Return Data'!$B$7:$R$2843,10,0)</f>
        <v>4.9261999999999997</v>
      </c>
      <c r="E36" s="66">
        <f t="shared" si="0"/>
        <v>19</v>
      </c>
      <c r="F36" s="65">
        <f>VLOOKUP($A36,'Return Data'!$B$7:$R$2843,11,0)</f>
        <v>15.192299999999999</v>
      </c>
      <c r="G36" s="66">
        <f t="shared" si="1"/>
        <v>22</v>
      </c>
      <c r="H36" s="65">
        <f>VLOOKUP($A36,'Return Data'!$B$7:$R$2843,12,0)</f>
        <v>31.1755</v>
      </c>
      <c r="I36" s="66">
        <f t="shared" si="2"/>
        <v>20</v>
      </c>
      <c r="J36" s="65">
        <f>VLOOKUP($A36,'Return Data'!$B$7:$R$2843,13,0)</f>
        <v>43.6051</v>
      </c>
      <c r="K36" s="66">
        <f t="shared" si="3"/>
        <v>23</v>
      </c>
      <c r="L36" s="65">
        <f>VLOOKUP($A36,'Return Data'!$B$7:$R$2843,17,0)</f>
        <v>15.510400000000001</v>
      </c>
      <c r="M36" s="66">
        <f t="shared" si="7"/>
        <v>13</v>
      </c>
      <c r="N36" s="65">
        <f>VLOOKUP($A36,'Return Data'!$B$7:$R$2843,14,0)</f>
        <v>13.446099999999999</v>
      </c>
      <c r="O36" s="66">
        <f t="shared" si="8"/>
        <v>8</v>
      </c>
      <c r="P36" s="65">
        <f>VLOOKUP($A36,'Return Data'!$B$7:$R$2843,15,0)</f>
        <v>13.2744</v>
      </c>
      <c r="Q36" s="66">
        <f t="shared" si="9"/>
        <v>8</v>
      </c>
      <c r="R36" s="65">
        <f>VLOOKUP($A36,'Return Data'!$B$7:$R$2843,16,0)</f>
        <v>15.9971</v>
      </c>
      <c r="S36" s="67">
        <f t="shared" si="5"/>
        <v>4</v>
      </c>
    </row>
    <row r="37" spans="1:19" x14ac:dyDescent="0.3">
      <c r="A37" s="63" t="s">
        <v>534</v>
      </c>
      <c r="B37" s="64">
        <f>VLOOKUP($A37,'Return Data'!$B$7:$R$2843,3,0)</f>
        <v>44358</v>
      </c>
      <c r="C37" s="65">
        <f>VLOOKUP($A37,'Return Data'!$B$7:$R$2843,4,0)</f>
        <v>21.380500000000001</v>
      </c>
      <c r="D37" s="65">
        <f>VLOOKUP($A37,'Return Data'!$B$7:$R$2843,10,0)</f>
        <v>3.5476000000000001</v>
      </c>
      <c r="E37" s="66">
        <f t="shared" si="0"/>
        <v>29</v>
      </c>
      <c r="F37" s="65">
        <f>VLOOKUP($A37,'Return Data'!$B$7:$R$2843,11,0)</f>
        <v>9.8678000000000008</v>
      </c>
      <c r="G37" s="66">
        <f t="shared" si="1"/>
        <v>32</v>
      </c>
      <c r="H37" s="65">
        <f>VLOOKUP($A37,'Return Data'!$B$7:$R$2843,12,0)</f>
        <v>24.047000000000001</v>
      </c>
      <c r="I37" s="66">
        <f t="shared" si="2"/>
        <v>32</v>
      </c>
      <c r="J37" s="65">
        <f>VLOOKUP($A37,'Return Data'!$B$7:$R$2843,13,0)</f>
        <v>37.498699999999999</v>
      </c>
      <c r="K37" s="66">
        <f t="shared" si="3"/>
        <v>30</v>
      </c>
      <c r="L37" s="65">
        <f>VLOOKUP($A37,'Return Data'!$B$7:$R$2843,17,0)</f>
        <v>11.7263</v>
      </c>
      <c r="M37" s="66">
        <f t="shared" si="7"/>
        <v>26</v>
      </c>
      <c r="N37" s="65">
        <f>VLOOKUP($A37,'Return Data'!$B$7:$R$2843,14,0)</f>
        <v>9.6434999999999995</v>
      </c>
      <c r="O37" s="66">
        <f t="shared" si="8"/>
        <v>21</v>
      </c>
      <c r="P37" s="65">
        <f>VLOOKUP($A37,'Return Data'!$B$7:$R$2843,15,0)</f>
        <v>10.557600000000001</v>
      </c>
      <c r="Q37" s="66">
        <f t="shared" si="9"/>
        <v>18</v>
      </c>
      <c r="R37" s="65">
        <f>VLOOKUP($A37,'Return Data'!$B$7:$R$2843,16,0)</f>
        <v>10.6464</v>
      </c>
      <c r="S37" s="67">
        <f t="shared" si="5"/>
        <v>28</v>
      </c>
    </row>
    <row r="38" spans="1:19" x14ac:dyDescent="0.3">
      <c r="A38" s="63" t="s">
        <v>535</v>
      </c>
      <c r="B38" s="64">
        <f>VLOOKUP($A38,'Return Data'!$B$7:$R$2843,3,0)</f>
        <v>44358</v>
      </c>
      <c r="C38" s="65">
        <f>VLOOKUP($A38,'Return Data'!$B$7:$R$2843,4,0)</f>
        <v>121.7221</v>
      </c>
      <c r="D38" s="65">
        <f>VLOOKUP($A38,'Return Data'!$B$7:$R$2843,10,0)</f>
        <v>5.6593</v>
      </c>
      <c r="E38" s="66">
        <f t="shared" si="0"/>
        <v>14</v>
      </c>
      <c r="F38" s="65">
        <f>VLOOKUP($A38,'Return Data'!$B$7:$R$2843,11,0)</f>
        <v>17.205200000000001</v>
      </c>
      <c r="G38" s="66">
        <f t="shared" si="1"/>
        <v>14</v>
      </c>
      <c r="H38" s="65">
        <f>VLOOKUP($A38,'Return Data'!$B$7:$R$2843,12,0)</f>
        <v>31.008900000000001</v>
      </c>
      <c r="I38" s="66">
        <f t="shared" si="2"/>
        <v>21</v>
      </c>
      <c r="J38" s="65">
        <f>VLOOKUP($A38,'Return Data'!$B$7:$R$2843,13,0)</f>
        <v>44.090600000000002</v>
      </c>
      <c r="K38" s="66">
        <f t="shared" si="3"/>
        <v>22</v>
      </c>
      <c r="L38" s="65">
        <f>VLOOKUP($A38,'Return Data'!$B$7:$R$2843,17,0)</f>
        <v>14.870100000000001</v>
      </c>
      <c r="M38" s="66">
        <f t="shared" si="7"/>
        <v>17</v>
      </c>
      <c r="N38" s="65">
        <f>VLOOKUP($A38,'Return Data'!$B$7:$R$2843,14,0)</f>
        <v>12.177199999999999</v>
      </c>
      <c r="O38" s="66">
        <f t="shared" si="8"/>
        <v>12</v>
      </c>
      <c r="P38" s="65">
        <f>VLOOKUP($A38,'Return Data'!$B$7:$R$2843,15,0)</f>
        <v>13.0268</v>
      </c>
      <c r="Q38" s="66">
        <f t="shared" si="9"/>
        <v>9</v>
      </c>
      <c r="R38" s="65">
        <f>VLOOKUP($A38,'Return Data'!$B$7:$R$2843,16,0)</f>
        <v>12.636100000000001</v>
      </c>
      <c r="S38" s="67">
        <f t="shared" si="5"/>
        <v>18</v>
      </c>
    </row>
    <row r="39" spans="1:19" x14ac:dyDescent="0.3">
      <c r="A39" s="63" t="s">
        <v>538</v>
      </c>
      <c r="B39" s="64">
        <f>VLOOKUP($A39,'Return Data'!$B$7:$R$2843,3,0)</f>
        <v>44358</v>
      </c>
      <c r="C39" s="65">
        <f>VLOOKUP($A39,'Return Data'!$B$7:$R$2843,4,0)</f>
        <v>378.96830625276499</v>
      </c>
      <c r="D39" s="65">
        <f>VLOOKUP($A39,'Return Data'!$B$7:$R$2843,10,0)</f>
        <v>4.5976999999999997</v>
      </c>
      <c r="E39" s="66">
        <f t="shared" si="0"/>
        <v>21</v>
      </c>
      <c r="F39" s="65">
        <f>VLOOKUP($A39,'Return Data'!$B$7:$R$2843,11,0)</f>
        <v>16.317299999999999</v>
      </c>
      <c r="G39" s="66">
        <f t="shared" si="1"/>
        <v>19</v>
      </c>
      <c r="H39" s="65">
        <f>VLOOKUP($A39,'Return Data'!$B$7:$R$2843,12,0)</f>
        <v>33.375399999999999</v>
      </c>
      <c r="I39" s="66">
        <f t="shared" si="2"/>
        <v>15</v>
      </c>
      <c r="J39" s="65">
        <f>VLOOKUP($A39,'Return Data'!$B$7:$R$2843,13,0)</f>
        <v>47.956499999999998</v>
      </c>
      <c r="K39" s="66">
        <f t="shared" si="3"/>
        <v>15</v>
      </c>
      <c r="L39" s="65">
        <f>VLOOKUP($A39,'Return Data'!$B$7:$R$2843,17,0)</f>
        <v>12.9331</v>
      </c>
      <c r="M39" s="66">
        <f t="shared" si="7"/>
        <v>24</v>
      </c>
      <c r="N39" s="65">
        <f>VLOOKUP($A39,'Return Data'!$B$7:$R$2843,14,0)</f>
        <v>10.513</v>
      </c>
      <c r="O39" s="66">
        <f t="shared" si="8"/>
        <v>17</v>
      </c>
      <c r="P39" s="65">
        <f>VLOOKUP($A39,'Return Data'!$B$7:$R$2843,15,0)</f>
        <v>10.1927</v>
      </c>
      <c r="Q39" s="66">
        <f t="shared" si="9"/>
        <v>19</v>
      </c>
      <c r="R39" s="65">
        <f>VLOOKUP($A39,'Return Data'!$B$7:$R$2843,16,0)</f>
        <v>15.196899999999999</v>
      </c>
      <c r="S39" s="67">
        <f t="shared" si="5"/>
        <v>6</v>
      </c>
    </row>
    <row r="40" spans="1:19" x14ac:dyDescent="0.3">
      <c r="A40" s="63" t="s">
        <v>540</v>
      </c>
      <c r="B40" s="64">
        <f>VLOOKUP($A40,'Return Data'!$B$7:$R$2843,3,0)</f>
        <v>44358</v>
      </c>
      <c r="C40" s="65">
        <f>VLOOKUP($A40,'Return Data'!$B$7:$R$2843,4,0)</f>
        <v>231.967116805828</v>
      </c>
      <c r="D40" s="65">
        <f>VLOOKUP($A40,'Return Data'!$B$7:$R$2843,10,0)</f>
        <v>7.4733000000000001</v>
      </c>
      <c r="E40" s="66">
        <f t="shared" si="0"/>
        <v>4</v>
      </c>
      <c r="F40" s="65">
        <f>VLOOKUP($A40,'Return Data'!$B$7:$R$2843,11,0)</f>
        <v>21.2561</v>
      </c>
      <c r="G40" s="66">
        <f t="shared" si="1"/>
        <v>6</v>
      </c>
      <c r="H40" s="65">
        <f>VLOOKUP($A40,'Return Data'!$B$7:$R$2843,12,0)</f>
        <v>38.57</v>
      </c>
      <c r="I40" s="66">
        <f t="shared" si="2"/>
        <v>8</v>
      </c>
      <c r="J40" s="65">
        <f>VLOOKUP($A40,'Return Data'!$B$7:$R$2843,13,0)</f>
        <v>54.7667</v>
      </c>
      <c r="K40" s="66">
        <f t="shared" si="3"/>
        <v>7</v>
      </c>
      <c r="L40" s="65">
        <f>VLOOKUP($A40,'Return Data'!$B$7:$R$2843,17,0)</f>
        <v>15.7562</v>
      </c>
      <c r="M40" s="66">
        <f t="shared" si="7"/>
        <v>10</v>
      </c>
      <c r="N40" s="65">
        <f>VLOOKUP($A40,'Return Data'!$B$7:$R$2843,14,0)</f>
        <v>10.236000000000001</v>
      </c>
      <c r="O40" s="66">
        <f t="shared" si="8"/>
        <v>18</v>
      </c>
      <c r="P40" s="65">
        <f>VLOOKUP($A40,'Return Data'!$B$7:$R$2843,15,0)</f>
        <v>11.601699999999999</v>
      </c>
      <c r="Q40" s="66">
        <f t="shared" si="9"/>
        <v>13</v>
      </c>
      <c r="R40" s="65">
        <f>VLOOKUP($A40,'Return Data'!$B$7:$R$2843,16,0)</f>
        <v>12.6181</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5.768945454545455</v>
      </c>
      <c r="E42" s="74"/>
      <c r="F42" s="75">
        <f>AVERAGE(F8:F40)</f>
        <v>17.132666666666665</v>
      </c>
      <c r="G42" s="74"/>
      <c r="H42" s="75">
        <f>AVERAGE(H8:H40)</f>
        <v>33.6661303030303</v>
      </c>
      <c r="I42" s="74"/>
      <c r="J42" s="75">
        <f>AVERAGE(J8:J40)</f>
        <v>49.854630303030305</v>
      </c>
      <c r="K42" s="74"/>
      <c r="L42" s="75">
        <f>AVERAGE(L8:L40)</f>
        <v>15.890213793103445</v>
      </c>
      <c r="M42" s="74"/>
      <c r="N42" s="75">
        <f>AVERAGE(N8:N40)</f>
        <v>11.917842307692307</v>
      </c>
      <c r="O42" s="74"/>
      <c r="P42" s="75">
        <f>AVERAGE(P8:P40)</f>
        <v>12.279254545454547</v>
      </c>
      <c r="Q42" s="74"/>
      <c r="R42" s="75">
        <f>AVERAGE(R8:R40)</f>
        <v>13.177075757575752</v>
      </c>
      <c r="S42" s="76"/>
    </row>
    <row r="43" spans="1:19" x14ac:dyDescent="0.3">
      <c r="A43" s="73" t="s">
        <v>28</v>
      </c>
      <c r="B43" s="74"/>
      <c r="C43" s="74"/>
      <c r="D43" s="75">
        <f>MIN(D8:D40)</f>
        <v>1.7312000000000001</v>
      </c>
      <c r="E43" s="74"/>
      <c r="F43" s="75">
        <f>MIN(F8:F40)</f>
        <v>9.2088999999999999</v>
      </c>
      <c r="G43" s="74"/>
      <c r="H43" s="75">
        <f>MIN(H8:H40)</f>
        <v>23.730699999999999</v>
      </c>
      <c r="I43" s="74"/>
      <c r="J43" s="75">
        <f>MIN(J8:J40)</f>
        <v>34.576599999999999</v>
      </c>
      <c r="K43" s="74"/>
      <c r="L43" s="75">
        <f>MIN(L8:L40)</f>
        <v>6.9097</v>
      </c>
      <c r="M43" s="74"/>
      <c r="N43" s="75">
        <f>MIN(N8:N40)</f>
        <v>3.9765999999999999</v>
      </c>
      <c r="O43" s="74"/>
      <c r="P43" s="75">
        <f>MIN(P8:P40)</f>
        <v>8.2468000000000004</v>
      </c>
      <c r="Q43" s="74"/>
      <c r="R43" s="75">
        <f>MIN(R8:R40)</f>
        <v>8.6100999999999992</v>
      </c>
      <c r="S43" s="76"/>
    </row>
    <row r="44" spans="1:19" ht="15" thickBot="1" x14ac:dyDescent="0.35">
      <c r="A44" s="77" t="s">
        <v>29</v>
      </c>
      <c r="B44" s="78"/>
      <c r="C44" s="78"/>
      <c r="D44" s="79">
        <f>MAX(D8:D40)</f>
        <v>20.0471</v>
      </c>
      <c r="E44" s="78"/>
      <c r="F44" s="79">
        <f>MAX(F8:F40)</f>
        <v>34.335900000000002</v>
      </c>
      <c r="G44" s="78"/>
      <c r="H44" s="79">
        <f>MAX(H8:H40)</f>
        <v>55.947200000000002</v>
      </c>
      <c r="I44" s="78"/>
      <c r="J44" s="79">
        <f>MAX(J8:J40)</f>
        <v>91.43</v>
      </c>
      <c r="K44" s="78"/>
      <c r="L44" s="79">
        <f>MAX(L8:L40)</f>
        <v>32.193600000000004</v>
      </c>
      <c r="M44" s="78"/>
      <c r="N44" s="79">
        <f>MAX(N8:N40)</f>
        <v>23.998200000000001</v>
      </c>
      <c r="O44" s="78"/>
      <c r="P44" s="79">
        <f>MAX(P8:P40)</f>
        <v>17.680199999999999</v>
      </c>
      <c r="Q44" s="78"/>
      <c r="R44" s="79">
        <f>MAX(R8:R40)</f>
        <v>24.524999999999999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44358</v>
      </c>
      <c r="C8" s="65">
        <f>VLOOKUP($A8,'Return Data'!$B$7:$R$2843,4,0)</f>
        <v>51.228200000000001</v>
      </c>
      <c r="D8" s="65">
        <f>VLOOKUP($A8,'Return Data'!$B$7:$R$2843,10,0)</f>
        <v>10.8491</v>
      </c>
      <c r="E8" s="66">
        <f t="shared" ref="E8:E15" si="0">RANK(D8,D$8:D$31,0)</f>
        <v>14</v>
      </c>
      <c r="F8" s="65">
        <f>VLOOKUP($A8,'Return Data'!$B$7:$R$2843,11,0)</f>
        <v>20.334700000000002</v>
      </c>
      <c r="G8" s="66">
        <f t="shared" ref="G8:G15" si="1">RANK(F8,F$8:F$31,0)</f>
        <v>1</v>
      </c>
      <c r="H8" s="65">
        <f>VLOOKUP($A8,'Return Data'!$B$7:$R$2843,12,0)</f>
        <v>26.021799999999999</v>
      </c>
      <c r="I8" s="66">
        <f t="shared" ref="I8:I15" si="2">RANK(H8,H$8:H$31,0)</f>
        <v>1</v>
      </c>
      <c r="J8" s="65">
        <f>VLOOKUP($A8,'Return Data'!$B$7:$R$2843,13,0)</f>
        <v>28.4343</v>
      </c>
      <c r="K8" s="66">
        <f t="shared" ref="K8:K15" si="3">RANK(J8,J$8:J$31,0)</f>
        <v>1</v>
      </c>
      <c r="L8" s="65">
        <f>VLOOKUP($A8,'Return Data'!$B$7:$R$2843,17,0)</f>
        <v>10.547700000000001</v>
      </c>
      <c r="M8" s="66">
        <f t="shared" ref="M8:M15" si="4">RANK(L8,L$8:L$31,0)</f>
        <v>10</v>
      </c>
      <c r="N8" s="65">
        <f>VLOOKUP($A8,'Return Data'!$B$7:$R$2843,14,0)</f>
        <v>8.4323999999999995</v>
      </c>
      <c r="O8" s="66">
        <f t="shared" ref="O8:O15" si="5">RANK(N8,N$8:N$31,0)</f>
        <v>14</v>
      </c>
      <c r="P8" s="65">
        <f>VLOOKUP($A8,'Return Data'!$B$7:$R$2843,15,0)</f>
        <v>9.8574999999999999</v>
      </c>
      <c r="Q8" s="66">
        <f t="shared" ref="Q8:Q15" si="6">RANK(P8,P$8:P$31,0)</f>
        <v>4</v>
      </c>
      <c r="R8" s="65">
        <f>VLOOKUP($A8,'Return Data'!$B$7:$R$2843,16,0)</f>
        <v>11.175599999999999</v>
      </c>
      <c r="S8" s="67">
        <f t="shared" ref="S8:S15" si="7">RANK(R8,R$8:R$31,0)</f>
        <v>1</v>
      </c>
    </row>
    <row r="9" spans="1:20" x14ac:dyDescent="0.3">
      <c r="A9" s="63" t="s">
        <v>1616</v>
      </c>
      <c r="B9" s="64">
        <f>VLOOKUP($A9,'Return Data'!$B$7:$R$2843,3,0)</f>
        <v>44358</v>
      </c>
      <c r="C9" s="65">
        <f>VLOOKUP($A9,'Return Data'!$B$7:$R$2843,4,0)</f>
        <v>25.648299999999999</v>
      </c>
      <c r="D9" s="65">
        <f>VLOOKUP($A9,'Return Data'!$B$7:$R$2843,10,0)</f>
        <v>13.359299999999999</v>
      </c>
      <c r="E9" s="66">
        <f t="shared" si="0"/>
        <v>7</v>
      </c>
      <c r="F9" s="65">
        <f>VLOOKUP($A9,'Return Data'!$B$7:$R$2843,11,0)</f>
        <v>12.6233</v>
      </c>
      <c r="G9" s="66">
        <f t="shared" si="1"/>
        <v>9</v>
      </c>
      <c r="H9" s="65">
        <f>VLOOKUP($A9,'Return Data'!$B$7:$R$2843,12,0)</f>
        <v>17.569600000000001</v>
      </c>
      <c r="I9" s="66">
        <f t="shared" si="2"/>
        <v>8</v>
      </c>
      <c r="J9" s="65">
        <f>VLOOKUP($A9,'Return Data'!$B$7:$R$2843,13,0)</f>
        <v>19.482800000000001</v>
      </c>
      <c r="K9" s="66">
        <f t="shared" si="3"/>
        <v>7</v>
      </c>
      <c r="L9" s="65">
        <f>VLOOKUP($A9,'Return Data'!$B$7:$R$2843,17,0)</f>
        <v>12.3925</v>
      </c>
      <c r="M9" s="66">
        <f t="shared" si="4"/>
        <v>3</v>
      </c>
      <c r="N9" s="65">
        <f>VLOOKUP($A9,'Return Data'!$B$7:$R$2843,14,0)</f>
        <v>8.4154999999999998</v>
      </c>
      <c r="O9" s="66">
        <f t="shared" si="5"/>
        <v>15</v>
      </c>
      <c r="P9" s="65">
        <f>VLOOKUP($A9,'Return Data'!$B$7:$R$2843,15,0)</f>
        <v>8.5754000000000001</v>
      </c>
      <c r="Q9" s="66">
        <f t="shared" si="6"/>
        <v>10</v>
      </c>
      <c r="R9" s="65">
        <f>VLOOKUP($A9,'Return Data'!$B$7:$R$2843,16,0)</f>
        <v>9.6683000000000003</v>
      </c>
      <c r="S9" s="67">
        <f t="shared" si="7"/>
        <v>10</v>
      </c>
    </row>
    <row r="10" spans="1:20" x14ac:dyDescent="0.3">
      <c r="A10" s="63" t="s">
        <v>1617</v>
      </c>
      <c r="B10" s="64">
        <f>VLOOKUP($A10,'Return Data'!$B$7:$R$2843,3,0)</f>
        <v>44358</v>
      </c>
      <c r="C10" s="65">
        <f>VLOOKUP($A10,'Return Data'!$B$7:$R$2843,4,0)</f>
        <v>31.9192</v>
      </c>
      <c r="D10" s="65">
        <f>VLOOKUP($A10,'Return Data'!$B$7:$R$2843,10,0)</f>
        <v>7.2419000000000002</v>
      </c>
      <c r="E10" s="66">
        <f t="shared" si="0"/>
        <v>19</v>
      </c>
      <c r="F10" s="65">
        <f>VLOOKUP($A10,'Return Data'!$B$7:$R$2843,11,0)</f>
        <v>7.1559999999999997</v>
      </c>
      <c r="G10" s="66">
        <f t="shared" si="1"/>
        <v>20</v>
      </c>
      <c r="H10" s="65">
        <f>VLOOKUP($A10,'Return Data'!$B$7:$R$2843,12,0)</f>
        <v>11.3256</v>
      </c>
      <c r="I10" s="66">
        <f t="shared" si="2"/>
        <v>20</v>
      </c>
      <c r="J10" s="65">
        <f>VLOOKUP($A10,'Return Data'!$B$7:$R$2843,13,0)</f>
        <v>12.127000000000001</v>
      </c>
      <c r="K10" s="66">
        <f t="shared" si="3"/>
        <v>20</v>
      </c>
      <c r="L10" s="65">
        <f>VLOOKUP($A10,'Return Data'!$B$7:$R$2843,17,0)</f>
        <v>10.788600000000001</v>
      </c>
      <c r="M10" s="66">
        <f t="shared" si="4"/>
        <v>8</v>
      </c>
      <c r="N10" s="65">
        <f>VLOOKUP($A10,'Return Data'!$B$7:$R$2843,14,0)</f>
        <v>11.4595</v>
      </c>
      <c r="O10" s="66">
        <f t="shared" si="5"/>
        <v>3</v>
      </c>
      <c r="P10" s="65">
        <f>VLOOKUP($A10,'Return Data'!$B$7:$R$2843,15,0)</f>
        <v>9.6021000000000001</v>
      </c>
      <c r="Q10" s="66">
        <f t="shared" si="6"/>
        <v>7</v>
      </c>
      <c r="R10" s="65">
        <f>VLOOKUP($A10,'Return Data'!$B$7:$R$2843,16,0)</f>
        <v>9.6027000000000005</v>
      </c>
      <c r="S10" s="67">
        <f t="shared" si="7"/>
        <v>12</v>
      </c>
    </row>
    <row r="11" spans="1:20" x14ac:dyDescent="0.3">
      <c r="A11" s="63" t="s">
        <v>1618</v>
      </c>
      <c r="B11" s="64">
        <f>VLOOKUP($A11,'Return Data'!$B$7:$R$2843,3,0)</f>
        <v>44358</v>
      </c>
      <c r="C11" s="65">
        <f>VLOOKUP($A11,'Return Data'!$B$7:$R$2843,4,0)</f>
        <v>38.660600000000002</v>
      </c>
      <c r="D11" s="65">
        <f>VLOOKUP($A11,'Return Data'!$B$7:$R$2843,10,0)</f>
        <v>9.5778999999999996</v>
      </c>
      <c r="E11" s="66">
        <f t="shared" si="0"/>
        <v>16</v>
      </c>
      <c r="F11" s="65">
        <f>VLOOKUP($A11,'Return Data'!$B$7:$R$2843,11,0)</f>
        <v>11.2447</v>
      </c>
      <c r="G11" s="66">
        <f t="shared" si="1"/>
        <v>12</v>
      </c>
      <c r="H11" s="65">
        <f>VLOOKUP($A11,'Return Data'!$B$7:$R$2843,12,0)</f>
        <v>14.1457</v>
      </c>
      <c r="I11" s="66">
        <f t="shared" si="2"/>
        <v>14</v>
      </c>
      <c r="J11" s="65">
        <f>VLOOKUP($A11,'Return Data'!$B$7:$R$2843,13,0)</f>
        <v>14.950100000000001</v>
      </c>
      <c r="K11" s="66">
        <f t="shared" si="3"/>
        <v>14</v>
      </c>
      <c r="L11" s="65">
        <f>VLOOKUP($A11,'Return Data'!$B$7:$R$2843,17,0)</f>
        <v>9.8346999999999998</v>
      </c>
      <c r="M11" s="66">
        <f t="shared" si="4"/>
        <v>11</v>
      </c>
      <c r="N11" s="65">
        <f>VLOOKUP($A11,'Return Data'!$B$7:$R$2843,14,0)</f>
        <v>9.5404999999999998</v>
      </c>
      <c r="O11" s="66">
        <f t="shared" si="5"/>
        <v>8</v>
      </c>
      <c r="P11" s="65">
        <f>VLOOKUP($A11,'Return Data'!$B$7:$R$2843,15,0)</f>
        <v>9.8543000000000003</v>
      </c>
      <c r="Q11" s="66">
        <f t="shared" si="6"/>
        <v>5</v>
      </c>
      <c r="R11" s="65">
        <f>VLOOKUP($A11,'Return Data'!$B$7:$R$2843,16,0)</f>
        <v>10.1287</v>
      </c>
      <c r="S11" s="67">
        <f t="shared" si="7"/>
        <v>5</v>
      </c>
    </row>
    <row r="12" spans="1:20" x14ac:dyDescent="0.3">
      <c r="A12" s="63" t="s">
        <v>1619</v>
      </c>
      <c r="B12" s="64">
        <f>VLOOKUP($A12,'Return Data'!$B$7:$R$2843,3,0)</f>
        <v>44358</v>
      </c>
      <c r="C12" s="65">
        <f>VLOOKUP($A12,'Return Data'!$B$7:$R$2843,4,0)</f>
        <v>22.940100000000001</v>
      </c>
      <c r="D12" s="65">
        <f>VLOOKUP($A12,'Return Data'!$B$7:$R$2843,10,0)</f>
        <v>13.952</v>
      </c>
      <c r="E12" s="66">
        <f t="shared" si="0"/>
        <v>5</v>
      </c>
      <c r="F12" s="65">
        <f>VLOOKUP($A12,'Return Data'!$B$7:$R$2843,11,0)</f>
        <v>9.7177000000000007</v>
      </c>
      <c r="G12" s="66">
        <f t="shared" si="1"/>
        <v>17</v>
      </c>
      <c r="H12" s="65">
        <f>VLOOKUP($A12,'Return Data'!$B$7:$R$2843,12,0)</f>
        <v>12.154</v>
      </c>
      <c r="I12" s="66">
        <f t="shared" si="2"/>
        <v>17</v>
      </c>
      <c r="J12" s="65">
        <f>VLOOKUP($A12,'Return Data'!$B$7:$R$2843,13,0)</f>
        <v>16.936900000000001</v>
      </c>
      <c r="K12" s="66">
        <f t="shared" si="3"/>
        <v>12</v>
      </c>
      <c r="L12" s="65">
        <f>VLOOKUP($A12,'Return Data'!$B$7:$R$2843,17,0)</f>
        <v>4.2910000000000004</v>
      </c>
      <c r="M12" s="66">
        <f t="shared" si="4"/>
        <v>20</v>
      </c>
      <c r="N12" s="65">
        <f>VLOOKUP($A12,'Return Data'!$B$7:$R$2843,14,0)</f>
        <v>2.3288000000000002</v>
      </c>
      <c r="O12" s="66">
        <f t="shared" si="5"/>
        <v>20</v>
      </c>
      <c r="P12" s="65">
        <f>VLOOKUP($A12,'Return Data'!$B$7:$R$2843,15,0)</f>
        <v>5.2228000000000003</v>
      </c>
      <c r="Q12" s="66">
        <f t="shared" si="6"/>
        <v>19</v>
      </c>
      <c r="R12" s="65">
        <f>VLOOKUP($A12,'Return Data'!$B$7:$R$2843,16,0)</f>
        <v>6.9360999999999997</v>
      </c>
      <c r="S12" s="67">
        <f t="shared" si="7"/>
        <v>21</v>
      </c>
    </row>
    <row r="13" spans="1:20" x14ac:dyDescent="0.3">
      <c r="A13" s="63" t="s">
        <v>1620</v>
      </c>
      <c r="B13" s="64">
        <f>VLOOKUP($A13,'Return Data'!$B$7:$R$2843,3,0)</f>
        <v>44358</v>
      </c>
      <c r="C13" s="65">
        <f>VLOOKUP($A13,'Return Data'!$B$7:$R$2843,4,0)</f>
        <v>78.832999999999998</v>
      </c>
      <c r="D13" s="65">
        <f>VLOOKUP($A13,'Return Data'!$B$7:$R$2843,10,0)</f>
        <v>13.730399999999999</v>
      </c>
      <c r="E13" s="66">
        <f t="shared" si="0"/>
        <v>6</v>
      </c>
      <c r="F13" s="65">
        <f>VLOOKUP($A13,'Return Data'!$B$7:$R$2843,11,0)</f>
        <v>14.256500000000001</v>
      </c>
      <c r="G13" s="66">
        <f t="shared" si="1"/>
        <v>6</v>
      </c>
      <c r="H13" s="65">
        <f>VLOOKUP($A13,'Return Data'!$B$7:$R$2843,12,0)</f>
        <v>17.0715</v>
      </c>
      <c r="I13" s="66">
        <f t="shared" si="2"/>
        <v>10</v>
      </c>
      <c r="J13" s="65">
        <f>VLOOKUP($A13,'Return Data'!$B$7:$R$2843,13,0)</f>
        <v>19.427800000000001</v>
      </c>
      <c r="K13" s="66">
        <f t="shared" si="3"/>
        <v>8</v>
      </c>
      <c r="L13" s="65">
        <f>VLOOKUP($A13,'Return Data'!$B$7:$R$2843,17,0)</f>
        <v>13.4184</v>
      </c>
      <c r="M13" s="66">
        <f t="shared" si="4"/>
        <v>2</v>
      </c>
      <c r="N13" s="65">
        <f>VLOOKUP($A13,'Return Data'!$B$7:$R$2843,14,0)</f>
        <v>12.1722</v>
      </c>
      <c r="O13" s="66">
        <f t="shared" si="5"/>
        <v>2</v>
      </c>
      <c r="P13" s="65">
        <f>VLOOKUP($A13,'Return Data'!$B$7:$R$2843,15,0)</f>
        <v>10.5428</v>
      </c>
      <c r="Q13" s="66">
        <f t="shared" si="6"/>
        <v>3</v>
      </c>
      <c r="R13" s="65">
        <f>VLOOKUP($A13,'Return Data'!$B$7:$R$2843,16,0)</f>
        <v>10.4488</v>
      </c>
      <c r="S13" s="67">
        <f t="shared" si="7"/>
        <v>4</v>
      </c>
    </row>
    <row r="14" spans="1:20" x14ac:dyDescent="0.3">
      <c r="A14" s="63" t="s">
        <v>1621</v>
      </c>
      <c r="B14" s="64">
        <f>VLOOKUP($A14,'Return Data'!$B$7:$R$2843,3,0)</f>
        <v>44358</v>
      </c>
      <c r="C14" s="65">
        <f>VLOOKUP($A14,'Return Data'!$B$7:$R$2843,4,0)</f>
        <v>46.5886</v>
      </c>
      <c r="D14" s="65">
        <f>VLOOKUP($A14,'Return Data'!$B$7:$R$2843,10,0)</f>
        <v>17.3248</v>
      </c>
      <c r="E14" s="66">
        <f t="shared" si="0"/>
        <v>3</v>
      </c>
      <c r="F14" s="65">
        <f>VLOOKUP($A14,'Return Data'!$B$7:$R$2843,11,0)</f>
        <v>14.725899999999999</v>
      </c>
      <c r="G14" s="66">
        <f t="shared" si="1"/>
        <v>5</v>
      </c>
      <c r="H14" s="65">
        <f>VLOOKUP($A14,'Return Data'!$B$7:$R$2843,12,0)</f>
        <v>18.586400000000001</v>
      </c>
      <c r="I14" s="66">
        <f t="shared" si="2"/>
        <v>6</v>
      </c>
      <c r="J14" s="65">
        <f>VLOOKUP($A14,'Return Data'!$B$7:$R$2843,13,0)</f>
        <v>19.629100000000001</v>
      </c>
      <c r="K14" s="66">
        <f t="shared" si="3"/>
        <v>6</v>
      </c>
      <c r="L14" s="65">
        <f>VLOOKUP($A14,'Return Data'!$B$7:$R$2843,17,0)</f>
        <v>10.7818</v>
      </c>
      <c r="M14" s="66">
        <f t="shared" si="4"/>
        <v>9</v>
      </c>
      <c r="N14" s="65">
        <f>VLOOKUP($A14,'Return Data'!$B$7:$R$2843,14,0)</f>
        <v>7.5129999999999999</v>
      </c>
      <c r="O14" s="66">
        <f t="shared" si="5"/>
        <v>17</v>
      </c>
      <c r="P14" s="65">
        <f>VLOOKUP($A14,'Return Data'!$B$7:$R$2843,15,0)</f>
        <v>8.4728999999999992</v>
      </c>
      <c r="Q14" s="66">
        <f t="shared" si="6"/>
        <v>11</v>
      </c>
      <c r="R14" s="65">
        <f>VLOOKUP($A14,'Return Data'!$B$7:$R$2843,16,0)</f>
        <v>8.8683999999999994</v>
      </c>
      <c r="S14" s="67">
        <f t="shared" si="7"/>
        <v>15</v>
      </c>
    </row>
    <row r="15" spans="1:20" x14ac:dyDescent="0.3">
      <c r="A15" s="63" t="s">
        <v>1622</v>
      </c>
      <c r="B15" s="64">
        <f>VLOOKUP($A15,'Return Data'!$B$7:$R$2843,3,0)</f>
        <v>44358</v>
      </c>
      <c r="C15" s="65">
        <f>VLOOKUP($A15,'Return Data'!$B$7:$R$2843,4,0)</f>
        <v>70.580699999999993</v>
      </c>
      <c r="D15" s="65">
        <f>VLOOKUP($A15,'Return Data'!$B$7:$R$2843,10,0)</f>
        <v>12.995799999999999</v>
      </c>
      <c r="E15" s="66">
        <f t="shared" si="0"/>
        <v>9</v>
      </c>
      <c r="F15" s="65">
        <f>VLOOKUP($A15,'Return Data'!$B$7:$R$2843,11,0)</f>
        <v>12.7186</v>
      </c>
      <c r="G15" s="66">
        <f t="shared" si="1"/>
        <v>8</v>
      </c>
      <c r="H15" s="65">
        <f>VLOOKUP($A15,'Return Data'!$B$7:$R$2843,12,0)</f>
        <v>17.3964</v>
      </c>
      <c r="I15" s="66">
        <f t="shared" si="2"/>
        <v>9</v>
      </c>
      <c r="J15" s="65">
        <f>VLOOKUP($A15,'Return Data'!$B$7:$R$2843,13,0)</f>
        <v>17.332599999999999</v>
      </c>
      <c r="K15" s="66">
        <f t="shared" si="3"/>
        <v>11</v>
      </c>
      <c r="L15" s="65">
        <f>VLOOKUP($A15,'Return Data'!$B$7:$R$2843,17,0)</f>
        <v>9.2833000000000006</v>
      </c>
      <c r="M15" s="66">
        <f t="shared" si="4"/>
        <v>12</v>
      </c>
      <c r="N15" s="65">
        <f>VLOOKUP($A15,'Return Data'!$B$7:$R$2843,14,0)</f>
        <v>8.7273999999999994</v>
      </c>
      <c r="O15" s="66">
        <f t="shared" si="5"/>
        <v>11</v>
      </c>
      <c r="P15" s="65">
        <f>VLOOKUP($A15,'Return Data'!$B$7:$R$2843,15,0)</f>
        <v>8.2632999999999992</v>
      </c>
      <c r="Q15" s="66">
        <f t="shared" si="6"/>
        <v>15</v>
      </c>
      <c r="R15" s="65">
        <f>VLOOKUP($A15,'Return Data'!$B$7:$R$2843,16,0)</f>
        <v>9.6321999999999992</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44358</v>
      </c>
      <c r="C17" s="65">
        <f>VLOOKUP($A17,'Return Data'!$B$7:$R$2843,4,0)</f>
        <v>59.101100000000002</v>
      </c>
      <c r="D17" s="65">
        <f>VLOOKUP($A17,'Return Data'!$B$7:$R$2843,10,0)</f>
        <v>19.3995</v>
      </c>
      <c r="E17" s="66">
        <f t="shared" ref="E17:E26" si="8">RANK(D17,D$8:D$31,0)</f>
        <v>2</v>
      </c>
      <c r="F17" s="65">
        <f>VLOOKUP($A17,'Return Data'!$B$7:$R$2843,11,0)</f>
        <v>19.444700000000001</v>
      </c>
      <c r="G17" s="66">
        <f t="shared" ref="G17:G26" si="9">RANK(F17,F$8:F$31,0)</f>
        <v>2</v>
      </c>
      <c r="H17" s="65">
        <f>VLOOKUP($A17,'Return Data'!$B$7:$R$2843,12,0)</f>
        <v>23.853200000000001</v>
      </c>
      <c r="I17" s="66">
        <f t="shared" ref="I17:I26" si="10">RANK(H17,H$8:H$31,0)</f>
        <v>2</v>
      </c>
      <c r="J17" s="65">
        <f>VLOOKUP($A17,'Return Data'!$B$7:$R$2843,13,0)</f>
        <v>25.619</v>
      </c>
      <c r="K17" s="66">
        <f t="shared" ref="K17:K26" si="11">RANK(J17,J$8:J$31,0)</f>
        <v>2</v>
      </c>
      <c r="L17" s="65">
        <f>VLOOKUP($A17,'Return Data'!$B$7:$R$2843,17,0)</f>
        <v>11.020899999999999</v>
      </c>
      <c r="M17" s="66">
        <f t="shared" ref="M17:M26" si="12">RANK(L17,L$8:L$31,0)</f>
        <v>5</v>
      </c>
      <c r="N17" s="65">
        <f>VLOOKUP($A17,'Return Data'!$B$7:$R$2843,14,0)</f>
        <v>10.293900000000001</v>
      </c>
      <c r="O17" s="66">
        <f t="shared" ref="O17:O26" si="13">RANK(N17,N$8:N$31,0)</f>
        <v>6</v>
      </c>
      <c r="P17" s="65">
        <f>VLOOKUP($A17,'Return Data'!$B$7:$R$2843,15,0)</f>
        <v>9.6282999999999994</v>
      </c>
      <c r="Q17" s="66">
        <f>RANK(P17,P$8:P$31,0)</f>
        <v>6</v>
      </c>
      <c r="R17" s="65">
        <f>VLOOKUP($A17,'Return Data'!$B$7:$R$2843,16,0)</f>
        <v>9.9741999999999997</v>
      </c>
      <c r="S17" s="67">
        <f t="shared" ref="S17:S26" si="14">RANK(R17,R$8:R$31,0)</f>
        <v>8</v>
      </c>
    </row>
    <row r="18" spans="1:19" x14ac:dyDescent="0.3">
      <c r="A18" s="63" t="s">
        <v>1625</v>
      </c>
      <c r="B18" s="64">
        <f>VLOOKUP($A18,'Return Data'!$B$7:$R$2843,3,0)</f>
        <v>44358</v>
      </c>
      <c r="C18" s="65">
        <f>VLOOKUP($A18,'Return Data'!$B$7:$R$2843,4,0)</f>
        <v>47.375500000000002</v>
      </c>
      <c r="D18" s="65">
        <f>VLOOKUP($A18,'Return Data'!$B$7:$R$2843,10,0)</f>
        <v>13.2582</v>
      </c>
      <c r="E18" s="66">
        <f t="shared" si="8"/>
        <v>8</v>
      </c>
      <c r="F18" s="65">
        <f>VLOOKUP($A18,'Return Data'!$B$7:$R$2843,11,0)</f>
        <v>11.2103</v>
      </c>
      <c r="G18" s="66">
        <f t="shared" si="9"/>
        <v>13</v>
      </c>
      <c r="H18" s="65">
        <f>VLOOKUP($A18,'Return Data'!$B$7:$R$2843,12,0)</f>
        <v>16.430299999999999</v>
      </c>
      <c r="I18" s="66">
        <f t="shared" si="10"/>
        <v>11</v>
      </c>
      <c r="J18" s="65">
        <f>VLOOKUP($A18,'Return Data'!$B$7:$R$2843,13,0)</f>
        <v>17.3657</v>
      </c>
      <c r="K18" s="66">
        <f t="shared" si="11"/>
        <v>10</v>
      </c>
      <c r="L18" s="65">
        <f>VLOOKUP($A18,'Return Data'!$B$7:$R$2843,17,0)</f>
        <v>10.957000000000001</v>
      </c>
      <c r="M18" s="66">
        <f t="shared" si="12"/>
        <v>6</v>
      </c>
      <c r="N18" s="65">
        <f>VLOOKUP($A18,'Return Data'!$B$7:$R$2843,14,0)</f>
        <v>9.9618000000000002</v>
      </c>
      <c r="O18" s="66">
        <f t="shared" si="13"/>
        <v>7</v>
      </c>
      <c r="P18" s="65">
        <f>VLOOKUP($A18,'Return Data'!$B$7:$R$2843,15,0)</f>
        <v>8.7190999999999992</v>
      </c>
      <c r="Q18" s="66">
        <f>RANK(P18,P$8:P$31,0)</f>
        <v>9</v>
      </c>
      <c r="R18" s="65">
        <f>VLOOKUP($A18,'Return Data'!$B$7:$R$2843,16,0)</f>
        <v>9.1091999999999995</v>
      </c>
      <c r="S18" s="67">
        <f t="shared" si="14"/>
        <v>14</v>
      </c>
    </row>
    <row r="19" spans="1:19" x14ac:dyDescent="0.3">
      <c r="A19" s="63" t="s">
        <v>1626</v>
      </c>
      <c r="B19" s="64">
        <f>VLOOKUP($A19,'Return Data'!$B$7:$R$2843,3,0)</f>
        <v>44358</v>
      </c>
      <c r="C19" s="65">
        <f>VLOOKUP($A19,'Return Data'!$B$7:$R$2843,4,0)</f>
        <v>55.881500000000003</v>
      </c>
      <c r="D19" s="65">
        <f>VLOOKUP($A19,'Return Data'!$B$7:$R$2843,10,0)</f>
        <v>10.0328</v>
      </c>
      <c r="E19" s="66">
        <f t="shared" si="8"/>
        <v>15</v>
      </c>
      <c r="F19" s="65">
        <f>VLOOKUP($A19,'Return Data'!$B$7:$R$2843,11,0)</f>
        <v>10.767899999999999</v>
      </c>
      <c r="G19" s="66">
        <f t="shared" si="9"/>
        <v>15</v>
      </c>
      <c r="H19" s="65">
        <f>VLOOKUP($A19,'Return Data'!$B$7:$R$2843,12,0)</f>
        <v>14.6515</v>
      </c>
      <c r="I19" s="66">
        <f t="shared" si="10"/>
        <v>12</v>
      </c>
      <c r="J19" s="65">
        <f>VLOOKUP($A19,'Return Data'!$B$7:$R$2843,13,0)</f>
        <v>17.683199999999999</v>
      </c>
      <c r="K19" s="66">
        <f t="shared" si="11"/>
        <v>9</v>
      </c>
      <c r="L19" s="65">
        <f>VLOOKUP($A19,'Return Data'!$B$7:$R$2843,17,0)</f>
        <v>10.9222</v>
      </c>
      <c r="M19" s="66">
        <f t="shared" si="12"/>
        <v>7</v>
      </c>
      <c r="N19" s="65">
        <f>VLOOKUP($A19,'Return Data'!$B$7:$R$2843,14,0)</f>
        <v>10.357799999999999</v>
      </c>
      <c r="O19" s="66">
        <f t="shared" si="13"/>
        <v>5</v>
      </c>
      <c r="P19" s="65">
        <f>VLOOKUP($A19,'Return Data'!$B$7:$R$2843,15,0)</f>
        <v>10.835000000000001</v>
      </c>
      <c r="Q19" s="66">
        <f>RANK(P19,P$8:P$31,0)</f>
        <v>2</v>
      </c>
      <c r="R19" s="65">
        <f>VLOOKUP($A19,'Return Data'!$B$7:$R$2843,16,0)</f>
        <v>11.076599999999999</v>
      </c>
      <c r="S19" s="67">
        <f t="shared" si="14"/>
        <v>2</v>
      </c>
    </row>
    <row r="20" spans="1:19" x14ac:dyDescent="0.3">
      <c r="A20" s="63" t="s">
        <v>1627</v>
      </c>
      <c r="B20" s="64">
        <f>VLOOKUP($A20,'Return Data'!$B$7:$R$2843,3,0)</f>
        <v>44358</v>
      </c>
      <c r="C20" s="65">
        <f>VLOOKUP($A20,'Return Data'!$B$7:$R$2843,4,0)</f>
        <v>27.148</v>
      </c>
      <c r="D20" s="65">
        <f>VLOOKUP($A20,'Return Data'!$B$7:$R$2843,10,0)</f>
        <v>7.8613</v>
      </c>
      <c r="E20" s="66">
        <f t="shared" si="8"/>
        <v>18</v>
      </c>
      <c r="F20" s="65">
        <f>VLOOKUP($A20,'Return Data'!$B$7:$R$2843,11,0)</f>
        <v>8.2231000000000005</v>
      </c>
      <c r="G20" s="66">
        <f t="shared" si="9"/>
        <v>19</v>
      </c>
      <c r="H20" s="65">
        <f>VLOOKUP($A20,'Return Data'!$B$7:$R$2843,12,0)</f>
        <v>11.9816</v>
      </c>
      <c r="I20" s="66">
        <f t="shared" si="10"/>
        <v>18</v>
      </c>
      <c r="J20" s="65">
        <f>VLOOKUP($A20,'Return Data'!$B$7:$R$2843,13,0)</f>
        <v>14.4162</v>
      </c>
      <c r="K20" s="66">
        <f t="shared" si="11"/>
        <v>17</v>
      </c>
      <c r="L20" s="65">
        <f>VLOOKUP($A20,'Return Data'!$B$7:$R$2843,17,0)</f>
        <v>8.6339000000000006</v>
      </c>
      <c r="M20" s="66">
        <f t="shared" si="12"/>
        <v>16</v>
      </c>
      <c r="N20" s="65">
        <f>VLOOKUP($A20,'Return Data'!$B$7:$R$2843,14,0)</f>
        <v>8.4553999999999991</v>
      </c>
      <c r="O20" s="66">
        <f t="shared" si="13"/>
        <v>13</v>
      </c>
      <c r="P20" s="65">
        <f>VLOOKUP($A20,'Return Data'!$B$7:$R$2843,15,0)</f>
        <v>8.4278999999999993</v>
      </c>
      <c r="Q20" s="66">
        <f>RANK(P20,P$8:P$31,0)</f>
        <v>12</v>
      </c>
      <c r="R20" s="65">
        <f>VLOOKUP($A20,'Return Data'!$B$7:$R$2843,16,0)</f>
        <v>9.1972000000000005</v>
      </c>
      <c r="S20" s="67">
        <f t="shared" si="14"/>
        <v>13</v>
      </c>
    </row>
    <row r="21" spans="1:19" x14ac:dyDescent="0.3">
      <c r="A21" s="63" t="s">
        <v>1628</v>
      </c>
      <c r="B21" s="64">
        <f>VLOOKUP($A21,'Return Data'!$B$7:$R$2843,3,0)</f>
        <v>44358</v>
      </c>
      <c r="C21" s="65">
        <f>VLOOKUP($A21,'Return Data'!$B$7:$R$2843,4,0)</f>
        <v>17.019300000000001</v>
      </c>
      <c r="D21" s="65">
        <f>VLOOKUP($A21,'Return Data'!$B$7:$R$2843,10,0)</f>
        <v>4.8985000000000003</v>
      </c>
      <c r="E21" s="66">
        <f t="shared" si="8"/>
        <v>21</v>
      </c>
      <c r="F21" s="65">
        <f>VLOOKUP($A21,'Return Data'!$B$7:$R$2843,11,0)</f>
        <v>12.2323</v>
      </c>
      <c r="G21" s="66">
        <f t="shared" si="9"/>
        <v>11</v>
      </c>
      <c r="H21" s="65">
        <f>VLOOKUP($A21,'Return Data'!$B$7:$R$2843,12,0)</f>
        <v>18.313800000000001</v>
      </c>
      <c r="I21" s="66">
        <f t="shared" si="10"/>
        <v>7</v>
      </c>
      <c r="J21" s="65">
        <f>VLOOKUP($A21,'Return Data'!$B$7:$R$2843,13,0)</f>
        <v>16.040400000000002</v>
      </c>
      <c r="K21" s="66">
        <f t="shared" si="11"/>
        <v>13</v>
      </c>
      <c r="L21" s="65">
        <f>VLOOKUP($A21,'Return Data'!$B$7:$R$2843,17,0)</f>
        <v>8.4992999999999999</v>
      </c>
      <c r="M21" s="66">
        <f t="shared" si="12"/>
        <v>17</v>
      </c>
      <c r="N21" s="65">
        <f>VLOOKUP($A21,'Return Data'!$B$7:$R$2843,14,0)</f>
        <v>8.8460999999999999</v>
      </c>
      <c r="O21" s="66">
        <f t="shared" si="13"/>
        <v>9</v>
      </c>
      <c r="P21" s="65"/>
      <c r="Q21" s="66"/>
      <c r="R21" s="65">
        <f>VLOOKUP($A21,'Return Data'!$B$7:$R$2843,16,0)</f>
        <v>10.095800000000001</v>
      </c>
      <c r="S21" s="67">
        <f t="shared" si="14"/>
        <v>6</v>
      </c>
    </row>
    <row r="22" spans="1:19" x14ac:dyDescent="0.3">
      <c r="A22" s="63" t="s">
        <v>1629</v>
      </c>
      <c r="B22" s="64">
        <f>VLOOKUP($A22,'Return Data'!$B$7:$R$2843,3,0)</f>
        <v>44358</v>
      </c>
      <c r="C22" s="65">
        <f>VLOOKUP($A22,'Return Data'!$B$7:$R$2843,4,0)</f>
        <v>44.206400000000002</v>
      </c>
      <c r="D22" s="65">
        <f>VLOOKUP($A22,'Return Data'!$B$7:$R$2843,10,0)</f>
        <v>19.426400000000001</v>
      </c>
      <c r="E22" s="66">
        <f t="shared" si="8"/>
        <v>1</v>
      </c>
      <c r="F22" s="65">
        <f>VLOOKUP($A22,'Return Data'!$B$7:$R$2843,11,0)</f>
        <v>17.136600000000001</v>
      </c>
      <c r="G22" s="66">
        <f t="shared" si="9"/>
        <v>3</v>
      </c>
      <c r="H22" s="65">
        <f>VLOOKUP($A22,'Return Data'!$B$7:$R$2843,12,0)</f>
        <v>21.669</v>
      </c>
      <c r="I22" s="66">
        <f t="shared" si="10"/>
        <v>4</v>
      </c>
      <c r="J22" s="65">
        <f>VLOOKUP($A22,'Return Data'!$B$7:$R$2843,13,0)</f>
        <v>23.849299999999999</v>
      </c>
      <c r="K22" s="66">
        <f t="shared" si="11"/>
        <v>3</v>
      </c>
      <c r="L22" s="65">
        <f>VLOOKUP($A22,'Return Data'!$B$7:$R$2843,17,0)</f>
        <v>14.8422</v>
      </c>
      <c r="M22" s="66">
        <f t="shared" si="12"/>
        <v>1</v>
      </c>
      <c r="N22" s="65">
        <f>VLOOKUP($A22,'Return Data'!$B$7:$R$2843,14,0)</f>
        <v>12.560499999999999</v>
      </c>
      <c r="O22" s="66">
        <f t="shared" si="13"/>
        <v>1</v>
      </c>
      <c r="P22" s="65">
        <f>VLOOKUP($A22,'Return Data'!$B$7:$R$2843,15,0)</f>
        <v>11.3293</v>
      </c>
      <c r="Q22" s="66">
        <f>RANK(P22,P$8:P$31,0)</f>
        <v>1</v>
      </c>
      <c r="R22" s="65">
        <f>VLOOKUP($A22,'Return Data'!$B$7:$R$2843,16,0)</f>
        <v>11.073600000000001</v>
      </c>
      <c r="S22" s="67">
        <f t="shared" si="14"/>
        <v>3</v>
      </c>
    </row>
    <row r="23" spans="1:19" x14ac:dyDescent="0.3">
      <c r="A23" s="63" t="s">
        <v>1630</v>
      </c>
      <c r="B23" s="64">
        <f>VLOOKUP($A23,'Return Data'!$B$7:$R$2843,3,0)</f>
        <v>44358</v>
      </c>
      <c r="C23" s="65">
        <f>VLOOKUP($A23,'Return Data'!$B$7:$R$2843,4,0)</f>
        <v>43.757399999999997</v>
      </c>
      <c r="D23" s="65">
        <f>VLOOKUP($A23,'Return Data'!$B$7:$R$2843,10,0)</f>
        <v>11.330399999999999</v>
      </c>
      <c r="E23" s="66">
        <f t="shared" si="8"/>
        <v>13</v>
      </c>
      <c r="F23" s="65">
        <f>VLOOKUP($A23,'Return Data'!$B$7:$R$2843,11,0)</f>
        <v>10.033099999999999</v>
      </c>
      <c r="G23" s="66">
        <f t="shared" si="9"/>
        <v>16</v>
      </c>
      <c r="H23" s="65">
        <f>VLOOKUP($A23,'Return Data'!$B$7:$R$2843,12,0)</f>
        <v>13.633900000000001</v>
      </c>
      <c r="I23" s="66">
        <f t="shared" si="10"/>
        <v>15</v>
      </c>
      <c r="J23" s="65">
        <f>VLOOKUP($A23,'Return Data'!$B$7:$R$2843,13,0)</f>
        <v>14.1242</v>
      </c>
      <c r="K23" s="66">
        <f t="shared" si="11"/>
        <v>18</v>
      </c>
      <c r="L23" s="65">
        <f>VLOOKUP($A23,'Return Data'!$B$7:$R$2843,17,0)</f>
        <v>8.7027000000000001</v>
      </c>
      <c r="M23" s="66">
        <f t="shared" si="12"/>
        <v>15</v>
      </c>
      <c r="N23" s="65">
        <f>VLOOKUP($A23,'Return Data'!$B$7:$R$2843,14,0)</f>
        <v>8.7166999999999994</v>
      </c>
      <c r="O23" s="66">
        <f t="shared" si="13"/>
        <v>12</v>
      </c>
      <c r="P23" s="65">
        <f>VLOOKUP($A23,'Return Data'!$B$7:$R$2843,15,0)</f>
        <v>8.2957999999999998</v>
      </c>
      <c r="Q23" s="66">
        <f>RANK(P23,P$8:P$31,0)</f>
        <v>14</v>
      </c>
      <c r="R23" s="65">
        <f>VLOOKUP($A23,'Return Data'!$B$7:$R$2843,16,0)</f>
        <v>8.2380999999999993</v>
      </c>
      <c r="S23" s="67">
        <f t="shared" si="14"/>
        <v>17</v>
      </c>
    </row>
    <row r="24" spans="1:19" x14ac:dyDescent="0.3">
      <c r="A24" s="63" t="s">
        <v>1631</v>
      </c>
      <c r="B24" s="64">
        <f>VLOOKUP($A24,'Return Data'!$B$7:$R$2843,3,0)</f>
        <v>44358</v>
      </c>
      <c r="C24" s="65">
        <f>VLOOKUP($A24,'Return Data'!$B$7:$R$2843,4,0)</f>
        <v>68.772900000000007</v>
      </c>
      <c r="D24" s="65">
        <f>VLOOKUP($A24,'Return Data'!$B$7:$R$2843,10,0)</f>
        <v>6.4172000000000002</v>
      </c>
      <c r="E24" s="66">
        <f t="shared" si="8"/>
        <v>20</v>
      </c>
      <c r="F24" s="65">
        <f>VLOOKUP($A24,'Return Data'!$B$7:$R$2843,11,0)</f>
        <v>7.1222000000000003</v>
      </c>
      <c r="G24" s="66">
        <f t="shared" si="9"/>
        <v>21</v>
      </c>
      <c r="H24" s="65">
        <f>VLOOKUP($A24,'Return Data'!$B$7:$R$2843,12,0)</f>
        <v>11.449299999999999</v>
      </c>
      <c r="I24" s="66">
        <f t="shared" si="10"/>
        <v>19</v>
      </c>
      <c r="J24" s="65">
        <f>VLOOKUP($A24,'Return Data'!$B$7:$R$2843,13,0)</f>
        <v>11.7864</v>
      </c>
      <c r="K24" s="66">
        <f t="shared" si="11"/>
        <v>21</v>
      </c>
      <c r="L24" s="65">
        <f>VLOOKUP($A24,'Return Data'!$B$7:$R$2843,17,0)</f>
        <v>9.1530000000000005</v>
      </c>
      <c r="M24" s="66">
        <f t="shared" si="12"/>
        <v>14</v>
      </c>
      <c r="N24" s="65">
        <f>VLOOKUP($A24,'Return Data'!$B$7:$R$2843,14,0)</f>
        <v>8.8198000000000008</v>
      </c>
      <c r="O24" s="66">
        <f t="shared" si="13"/>
        <v>10</v>
      </c>
      <c r="P24" s="65">
        <f>VLOOKUP($A24,'Return Data'!$B$7:$R$2843,15,0)</f>
        <v>7.8127000000000004</v>
      </c>
      <c r="Q24" s="66">
        <f>RANK(P24,P$8:P$31,0)</f>
        <v>17</v>
      </c>
      <c r="R24" s="65">
        <f>VLOOKUP($A24,'Return Data'!$B$7:$R$2843,16,0)</f>
        <v>8.2182999999999993</v>
      </c>
      <c r="S24" s="67">
        <f t="shared" si="14"/>
        <v>18</v>
      </c>
    </row>
    <row r="25" spans="1:19" x14ac:dyDescent="0.3">
      <c r="A25" s="63" t="s">
        <v>2015</v>
      </c>
      <c r="B25" s="64">
        <f>VLOOKUP($A25,'Return Data'!$B$7:$R$2843,3,0)</f>
        <v>44358</v>
      </c>
      <c r="C25" s="65">
        <f>VLOOKUP($A25,'Return Data'!$B$7:$R$2843,4,0)</f>
        <v>24.375399999999999</v>
      </c>
      <c r="D25" s="65">
        <f>VLOOKUP($A25,'Return Data'!$B$7:$R$2843,10,0)</f>
        <v>3.6631</v>
      </c>
      <c r="E25" s="66">
        <f t="shared" si="8"/>
        <v>22</v>
      </c>
      <c r="F25" s="65">
        <f>VLOOKUP($A25,'Return Data'!$B$7:$R$2843,11,0)</f>
        <v>8.8886000000000003</v>
      </c>
      <c r="G25" s="66">
        <f t="shared" si="9"/>
        <v>18</v>
      </c>
      <c r="H25" s="65">
        <f>VLOOKUP($A25,'Return Data'!$B$7:$R$2843,12,0)</f>
        <v>11.202</v>
      </c>
      <c r="I25" s="66">
        <f t="shared" si="10"/>
        <v>21</v>
      </c>
      <c r="J25" s="65">
        <f>VLOOKUP($A25,'Return Data'!$B$7:$R$2843,13,0)</f>
        <v>12.670199999999999</v>
      </c>
      <c r="K25" s="66">
        <f t="shared" si="11"/>
        <v>19</v>
      </c>
      <c r="L25" s="65">
        <f>VLOOKUP($A25,'Return Data'!$B$7:$R$2843,17,0)</f>
        <v>7.2115999999999998</v>
      </c>
      <c r="M25" s="66">
        <f t="shared" si="12"/>
        <v>19</v>
      </c>
      <c r="N25" s="65">
        <f>VLOOKUP($A25,'Return Data'!$B$7:$R$2843,14,0)</f>
        <v>7.5305999999999997</v>
      </c>
      <c r="O25" s="66">
        <f t="shared" si="13"/>
        <v>16</v>
      </c>
      <c r="P25" s="65">
        <f>VLOOKUP($A25,'Return Data'!$B$7:$R$2843,15,0)</f>
        <v>7.8315000000000001</v>
      </c>
      <c r="Q25" s="66">
        <f>RANK(P25,P$8:P$31,0)</f>
        <v>16</v>
      </c>
      <c r="R25" s="65">
        <f>VLOOKUP($A25,'Return Data'!$B$7:$R$2843,16,0)</f>
        <v>8.8238000000000003</v>
      </c>
      <c r="S25" s="67">
        <f t="shared" si="14"/>
        <v>16</v>
      </c>
    </row>
    <row r="26" spans="1:19" x14ac:dyDescent="0.3">
      <c r="A26" s="63" t="s">
        <v>1632</v>
      </c>
      <c r="B26" s="64">
        <f>VLOOKUP($A26,'Return Data'!$B$7:$R$2843,3,0)</f>
        <v>44358</v>
      </c>
      <c r="C26" s="65">
        <f>VLOOKUP($A26,'Return Data'!$B$7:$R$2843,4,0)</f>
        <v>45.042299999999997</v>
      </c>
      <c r="D26" s="65">
        <f>VLOOKUP($A26,'Return Data'!$B$7:$R$2843,10,0)</f>
        <v>12.6737</v>
      </c>
      <c r="E26" s="66">
        <f t="shared" si="8"/>
        <v>11</v>
      </c>
      <c r="F26" s="65">
        <f>VLOOKUP($A26,'Return Data'!$B$7:$R$2843,11,0)</f>
        <v>12.26</v>
      </c>
      <c r="G26" s="66">
        <f t="shared" si="9"/>
        <v>10</v>
      </c>
      <c r="H26" s="65">
        <f>VLOOKUP($A26,'Return Data'!$B$7:$R$2843,12,0)</f>
        <v>14.1798</v>
      </c>
      <c r="I26" s="66">
        <f t="shared" si="10"/>
        <v>13</v>
      </c>
      <c r="J26" s="65">
        <f>VLOOKUP($A26,'Return Data'!$B$7:$R$2843,13,0)</f>
        <v>14.634499999999999</v>
      </c>
      <c r="K26" s="66">
        <f t="shared" si="11"/>
        <v>15</v>
      </c>
      <c r="L26" s="65">
        <f>VLOOKUP($A26,'Return Data'!$B$7:$R$2843,17,0)</f>
        <v>-0.82889999999999997</v>
      </c>
      <c r="M26" s="66">
        <f t="shared" si="12"/>
        <v>21</v>
      </c>
      <c r="N26" s="65">
        <f>VLOOKUP($A26,'Return Data'!$B$7:$R$2843,14,0)</f>
        <v>1.7922</v>
      </c>
      <c r="O26" s="66">
        <f t="shared" si="13"/>
        <v>21</v>
      </c>
      <c r="P26" s="65">
        <f>VLOOKUP($A26,'Return Data'!$B$7:$R$2843,15,0)</f>
        <v>4.4397000000000002</v>
      </c>
      <c r="Q26" s="66">
        <f>RANK(P26,P$8:P$31,0)</f>
        <v>20</v>
      </c>
      <c r="R26" s="65">
        <f>VLOOKUP($A26,'Return Data'!$B$7:$R$2843,16,0)</f>
        <v>7.0102000000000002</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44358</v>
      </c>
      <c r="C28" s="65">
        <f>VLOOKUP($A28,'Return Data'!$B$7:$R$2843,4,0)</f>
        <v>53.3307</v>
      </c>
      <c r="D28" s="65">
        <f>VLOOKUP($A28,'Return Data'!$B$7:$R$2843,10,0)</f>
        <v>15.0268</v>
      </c>
      <c r="E28" s="66">
        <f>RANK(D28,D$8:D$31,0)</f>
        <v>4</v>
      </c>
      <c r="F28" s="65">
        <f>VLOOKUP($A28,'Return Data'!$B$7:$R$2843,11,0)</f>
        <v>16.0184</v>
      </c>
      <c r="G28" s="66">
        <f>RANK(F28,F$8:F$31,0)</f>
        <v>4</v>
      </c>
      <c r="H28" s="65">
        <f>VLOOKUP($A28,'Return Data'!$B$7:$R$2843,12,0)</f>
        <v>21.944900000000001</v>
      </c>
      <c r="I28" s="66">
        <f>RANK(H28,H$8:H$31,0)</f>
        <v>3</v>
      </c>
      <c r="J28" s="65">
        <f>VLOOKUP($A28,'Return Data'!$B$7:$R$2843,13,0)</f>
        <v>23.695499999999999</v>
      </c>
      <c r="K28" s="66">
        <f>RANK(J28,J$8:J$31,0)</f>
        <v>4</v>
      </c>
      <c r="L28" s="65">
        <f>VLOOKUP($A28,'Return Data'!$B$7:$R$2843,17,0)</f>
        <v>12.1982</v>
      </c>
      <c r="M28" s="66">
        <f>RANK(L28,L$8:L$31,0)</f>
        <v>4</v>
      </c>
      <c r="N28" s="65">
        <f>VLOOKUP($A28,'Return Data'!$B$7:$R$2843,14,0)</f>
        <v>10.3912</v>
      </c>
      <c r="O28" s="66">
        <f>RANK(N28,N$8:N$31,0)</f>
        <v>4</v>
      </c>
      <c r="P28" s="65">
        <f>VLOOKUP($A28,'Return Data'!$B$7:$R$2843,15,0)</f>
        <v>9.5943000000000005</v>
      </c>
      <c r="Q28" s="66">
        <f>RANK(P28,P$8:P$31,0)</f>
        <v>8</v>
      </c>
      <c r="R28" s="65">
        <f>VLOOKUP($A28,'Return Data'!$B$7:$R$2843,16,0)</f>
        <v>10.0153</v>
      </c>
      <c r="S28" s="67">
        <f>RANK(R28,R$8:R$31,0)</f>
        <v>7</v>
      </c>
    </row>
    <row r="29" spans="1:19" x14ac:dyDescent="0.3">
      <c r="A29" s="63" t="s">
        <v>1635</v>
      </c>
      <c r="B29" s="64">
        <f>VLOOKUP($A29,'Return Data'!$B$7:$R$2843,3,0)</f>
        <v>44358</v>
      </c>
      <c r="C29" s="65">
        <f>VLOOKUP($A29,'Return Data'!$B$7:$R$2843,4,0)</f>
        <v>22.9315</v>
      </c>
      <c r="D29" s="65">
        <f>VLOOKUP($A29,'Return Data'!$B$7:$R$2843,10,0)</f>
        <v>9.3500999999999994</v>
      </c>
      <c r="E29" s="66">
        <f>RANK(D29,D$8:D$31,0)</f>
        <v>17</v>
      </c>
      <c r="F29" s="65">
        <f>VLOOKUP($A29,'Return Data'!$B$7:$R$2843,11,0)</f>
        <v>10.899100000000001</v>
      </c>
      <c r="G29" s="66">
        <f>RANK(F29,F$8:F$31,0)</f>
        <v>14</v>
      </c>
      <c r="H29" s="65">
        <f>VLOOKUP($A29,'Return Data'!$B$7:$R$2843,12,0)</f>
        <v>13.2897</v>
      </c>
      <c r="I29" s="66">
        <f>RANK(H29,H$8:H$31,0)</f>
        <v>16</v>
      </c>
      <c r="J29" s="65">
        <f>VLOOKUP($A29,'Return Data'!$B$7:$R$2843,13,0)</f>
        <v>14.4732</v>
      </c>
      <c r="K29" s="66">
        <f>RANK(J29,J$8:J$31,0)</f>
        <v>16</v>
      </c>
      <c r="L29" s="65">
        <f>VLOOKUP($A29,'Return Data'!$B$7:$R$2843,17,0)</f>
        <v>8.1892999999999994</v>
      </c>
      <c r="M29" s="66">
        <f>RANK(L29,L$8:L$31,0)</f>
        <v>18</v>
      </c>
      <c r="N29" s="65">
        <f>VLOOKUP($A29,'Return Data'!$B$7:$R$2843,14,0)</f>
        <v>5.5613000000000001</v>
      </c>
      <c r="O29" s="66">
        <f>RANK(N29,N$8:N$31,0)</f>
        <v>19</v>
      </c>
      <c r="P29" s="65">
        <f>VLOOKUP($A29,'Return Data'!$B$7:$R$2843,15,0)</f>
        <v>6.9995000000000003</v>
      </c>
      <c r="Q29" s="66">
        <f>RANK(P29,P$8:P$31,0)</f>
        <v>18</v>
      </c>
      <c r="R29" s="65">
        <f>VLOOKUP($A29,'Return Data'!$B$7:$R$2843,16,0)</f>
        <v>8.0009999999999994</v>
      </c>
      <c r="S29" s="67">
        <f>RANK(R29,R$8:R$31,0)</f>
        <v>19</v>
      </c>
    </row>
    <row r="30" spans="1:19" x14ac:dyDescent="0.3">
      <c r="A30" s="63" t="s">
        <v>1636</v>
      </c>
      <c r="B30" s="64">
        <f>VLOOKUP($A30,'Return Data'!$B$7:$R$2843,3,0)</f>
        <v>44358</v>
      </c>
      <c r="C30" s="65">
        <f>VLOOKUP($A30,'Return Data'!$B$7:$R$2843,4,0)</f>
        <v>0.96899999999999997</v>
      </c>
      <c r="D30" s="65">
        <f>VLOOKUP($A30,'Return Data'!$B$7:$R$2843,10,0)</f>
        <v>11.335000000000001</v>
      </c>
      <c r="E30" s="66">
        <f>RANK(D30,D$8:D$31,0)</f>
        <v>12</v>
      </c>
      <c r="F30" s="65">
        <f>VLOOKUP($A30,'Return Data'!$B$7:$R$2843,11,0)</f>
        <v>-40.262099999999997</v>
      </c>
      <c r="G30" s="66">
        <f>RANK(F30,F$8:F$31,0)</f>
        <v>22</v>
      </c>
      <c r="H30" s="65"/>
      <c r="I30" s="66"/>
      <c r="J30" s="65"/>
      <c r="K30" s="66"/>
      <c r="L30" s="65"/>
      <c r="M30" s="66"/>
      <c r="N30" s="65"/>
      <c r="O30" s="66"/>
      <c r="P30" s="65"/>
      <c r="Q30" s="66"/>
      <c r="R30" s="65">
        <f>VLOOKUP($A30,'Return Data'!$B$7:$R$2843,16,0)</f>
        <v>-11.0609</v>
      </c>
      <c r="S30" s="67">
        <f>RANK(R30,R$8:R$31,0)</f>
        <v>22</v>
      </c>
    </row>
    <row r="31" spans="1:19" x14ac:dyDescent="0.3">
      <c r="A31" s="63" t="s">
        <v>1637</v>
      </c>
      <c r="B31" s="64">
        <f>VLOOKUP($A31,'Return Data'!$B$7:$R$2843,3,0)</f>
        <v>44358</v>
      </c>
      <c r="C31" s="65">
        <f>VLOOKUP($A31,'Return Data'!$B$7:$R$2843,4,0)</f>
        <v>50.456499999999998</v>
      </c>
      <c r="D31" s="65">
        <f>VLOOKUP($A31,'Return Data'!$B$7:$R$2843,10,0)</f>
        <v>12.941000000000001</v>
      </c>
      <c r="E31" s="66">
        <f>RANK(D31,D$8:D$31,0)</f>
        <v>10</v>
      </c>
      <c r="F31" s="65">
        <f>VLOOKUP($A31,'Return Data'!$B$7:$R$2843,11,0)</f>
        <v>12.786199999999999</v>
      </c>
      <c r="G31" s="66">
        <f>RANK(F31,F$8:F$31,0)</f>
        <v>7</v>
      </c>
      <c r="H31" s="65">
        <f>VLOOKUP($A31,'Return Data'!$B$7:$R$2843,12,0)</f>
        <v>20.4968</v>
      </c>
      <c r="I31" s="66">
        <f>RANK(H31,H$8:H$31,0)</f>
        <v>5</v>
      </c>
      <c r="J31" s="65">
        <f>VLOOKUP($A31,'Return Data'!$B$7:$R$2843,13,0)</f>
        <v>22.355599999999999</v>
      </c>
      <c r="K31" s="66">
        <f>RANK(J31,J$8:J$31,0)</f>
        <v>5</v>
      </c>
      <c r="L31" s="65">
        <f>VLOOKUP($A31,'Return Data'!$B$7:$R$2843,17,0)</f>
        <v>9.1697000000000006</v>
      </c>
      <c r="M31" s="66">
        <f>RANK(L31,L$8:L$31,0)</f>
        <v>13</v>
      </c>
      <c r="N31" s="65">
        <f>VLOOKUP($A31,'Return Data'!$B$7:$R$2843,14,0)</f>
        <v>7.1901000000000002</v>
      </c>
      <c r="O31" s="66">
        <f>RANK(N31,N$8:N$31,0)</f>
        <v>18</v>
      </c>
      <c r="P31" s="65">
        <f>VLOOKUP($A31,'Return Data'!$B$7:$R$2843,15,0)</f>
        <v>8.3086000000000002</v>
      </c>
      <c r="Q31" s="66">
        <f>RANK(P31,P$8:P$31,0)</f>
        <v>13</v>
      </c>
      <c r="R31" s="65">
        <f>VLOOKUP($A31,'Return Data'!$B$7:$R$2843,16,0)</f>
        <v>9.6724999999999994</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11.665690909090909</v>
      </c>
      <c r="E33" s="74"/>
      <c r="F33" s="75">
        <f>AVERAGE(F8:F31)</f>
        <v>9.978990909090907</v>
      </c>
      <c r="G33" s="74"/>
      <c r="H33" s="75">
        <f>AVERAGE(H8:H31)</f>
        <v>16.541276190476193</v>
      </c>
      <c r="I33" s="74"/>
      <c r="J33" s="75">
        <f>AVERAGE(J8:J31)</f>
        <v>17.954000000000001</v>
      </c>
      <c r="K33" s="74"/>
      <c r="L33" s="75">
        <f>AVERAGE(L8:L31)</f>
        <v>9.5242428571428555</v>
      </c>
      <c r="M33" s="74"/>
      <c r="N33" s="75">
        <f>AVERAGE(N8:N31)</f>
        <v>8.5269857142857131</v>
      </c>
      <c r="O33" s="74"/>
      <c r="P33" s="75">
        <f>AVERAGE(P8:P31)</f>
        <v>8.6306400000000014</v>
      </c>
      <c r="Q33" s="74"/>
      <c r="R33" s="75">
        <f>AVERAGE(R8:R31)</f>
        <v>8.4502590909090891</v>
      </c>
      <c r="S33" s="76"/>
    </row>
    <row r="34" spans="1:19" x14ac:dyDescent="0.3">
      <c r="A34" s="73" t="s">
        <v>28</v>
      </c>
      <c r="B34" s="74"/>
      <c r="C34" s="74"/>
      <c r="D34" s="75">
        <f>MIN(D8:D31)</f>
        <v>3.6631</v>
      </c>
      <c r="E34" s="74"/>
      <c r="F34" s="75">
        <f>MIN(F8:F31)</f>
        <v>-40.262099999999997</v>
      </c>
      <c r="G34" s="74"/>
      <c r="H34" s="75">
        <f>MIN(H8:H31)</f>
        <v>11.202</v>
      </c>
      <c r="I34" s="74"/>
      <c r="J34" s="75">
        <f>MIN(J8:J31)</f>
        <v>11.7864</v>
      </c>
      <c r="K34" s="74"/>
      <c r="L34" s="75">
        <f>MIN(L8:L31)</f>
        <v>-0.82889999999999997</v>
      </c>
      <c r="M34" s="74"/>
      <c r="N34" s="75">
        <f>MIN(N8:N31)</f>
        <v>1.7922</v>
      </c>
      <c r="O34" s="74"/>
      <c r="P34" s="75">
        <f>MIN(P8:P31)</f>
        <v>4.4397000000000002</v>
      </c>
      <c r="Q34" s="74"/>
      <c r="R34" s="75">
        <f>MIN(R8:R31)</f>
        <v>-11.0609</v>
      </c>
      <c r="S34" s="76"/>
    </row>
    <row r="35" spans="1:19" ht="15" thickBot="1" x14ac:dyDescent="0.35">
      <c r="A35" s="77" t="s">
        <v>29</v>
      </c>
      <c r="B35" s="78"/>
      <c r="C35" s="78"/>
      <c r="D35" s="79">
        <f>MAX(D8:D31)</f>
        <v>19.426400000000001</v>
      </c>
      <c r="E35" s="78"/>
      <c r="F35" s="79">
        <f>MAX(F8:F31)</f>
        <v>20.334700000000002</v>
      </c>
      <c r="G35" s="78"/>
      <c r="H35" s="79">
        <f>MAX(H8:H31)</f>
        <v>26.021799999999999</v>
      </c>
      <c r="I35" s="78"/>
      <c r="J35" s="79">
        <f>MAX(J8:J31)</f>
        <v>28.4343</v>
      </c>
      <c r="K35" s="78"/>
      <c r="L35" s="79">
        <f>MAX(L8:L31)</f>
        <v>14.8422</v>
      </c>
      <c r="M35" s="78"/>
      <c r="N35" s="79">
        <f>MAX(N8:N31)</f>
        <v>12.560499999999999</v>
      </c>
      <c r="O35" s="78"/>
      <c r="P35" s="79">
        <f>MAX(P8:P31)</f>
        <v>11.3293</v>
      </c>
      <c r="Q35" s="78"/>
      <c r="R35" s="79">
        <f>MAX(R8:R31)</f>
        <v>11.175599999999999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44358</v>
      </c>
      <c r="C8" s="65">
        <f>VLOOKUP($A8,'Return Data'!$B$7:$R$2843,4,0)</f>
        <v>47.595500000000001</v>
      </c>
      <c r="D8" s="65">
        <f>VLOOKUP($A8,'Return Data'!$B$7:$R$2843,10,0)</f>
        <v>10.0063</v>
      </c>
      <c r="E8" s="66">
        <f t="shared" ref="E8:E15" si="0">RANK(D8,D$8:D$31,0)</f>
        <v>14</v>
      </c>
      <c r="F8" s="65">
        <f>VLOOKUP($A8,'Return Data'!$B$7:$R$2843,11,0)</f>
        <v>19.419699999999999</v>
      </c>
      <c r="G8" s="66">
        <f t="shared" ref="G8:G15" si="1">RANK(F8,F$8:F$31,0)</f>
        <v>1</v>
      </c>
      <c r="H8" s="65">
        <f>VLOOKUP($A8,'Return Data'!$B$7:$R$2843,12,0)</f>
        <v>25.037500000000001</v>
      </c>
      <c r="I8" s="66">
        <f t="shared" ref="I8:I15" si="2">RANK(H8,H$8:H$31,0)</f>
        <v>1</v>
      </c>
      <c r="J8" s="65">
        <f>VLOOKUP($A8,'Return Data'!$B$7:$R$2843,13,0)</f>
        <v>27.3353</v>
      </c>
      <c r="K8" s="66">
        <f t="shared" ref="K8:K15" si="3">RANK(J8,J$8:J$31,0)</f>
        <v>1</v>
      </c>
      <c r="L8" s="65">
        <f>VLOOKUP($A8,'Return Data'!$B$7:$R$2843,17,0)</f>
        <v>9.6472999999999995</v>
      </c>
      <c r="M8" s="66">
        <f t="shared" ref="M8:M15" si="4">RANK(L8,L$8:L$31,0)</f>
        <v>8</v>
      </c>
      <c r="N8" s="65">
        <f>VLOOKUP($A8,'Return Data'!$B$7:$R$2843,14,0)</f>
        <v>7.5708000000000002</v>
      </c>
      <c r="O8" s="66">
        <f t="shared" ref="O8:O15" si="5">RANK(N8,N$8:N$31,0)</f>
        <v>12</v>
      </c>
      <c r="P8" s="65">
        <f>VLOOKUP($A8,'Return Data'!$B$7:$R$2843,15,0)</f>
        <v>8.7852999999999994</v>
      </c>
      <c r="Q8" s="66">
        <f t="shared" ref="Q8:Q15" si="6">RANK(P8,P$8:P$31,0)</f>
        <v>5</v>
      </c>
      <c r="R8" s="65">
        <f>VLOOKUP($A8,'Return Data'!$B$7:$R$2843,16,0)</f>
        <v>9.5729000000000006</v>
      </c>
      <c r="S8" s="67">
        <f t="shared" ref="S8:S15" si="7">RANK(R8,R$8:R$31,0)</f>
        <v>3</v>
      </c>
    </row>
    <row r="9" spans="1:20" x14ac:dyDescent="0.3">
      <c r="A9" s="63" t="s">
        <v>1639</v>
      </c>
      <c r="B9" s="64">
        <f>VLOOKUP($A9,'Return Data'!$B$7:$R$2843,3,0)</f>
        <v>44358</v>
      </c>
      <c r="C9" s="65">
        <f>VLOOKUP($A9,'Return Data'!$B$7:$R$2843,4,0)</f>
        <v>23.139299999999999</v>
      </c>
      <c r="D9" s="65">
        <f>VLOOKUP($A9,'Return Data'!$B$7:$R$2843,10,0)</f>
        <v>12.209</v>
      </c>
      <c r="E9" s="66">
        <f t="shared" si="0"/>
        <v>9</v>
      </c>
      <c r="F9" s="65">
        <f>VLOOKUP($A9,'Return Data'!$B$7:$R$2843,11,0)</f>
        <v>11.430199999999999</v>
      </c>
      <c r="G9" s="66">
        <f t="shared" si="1"/>
        <v>10</v>
      </c>
      <c r="H9" s="65">
        <f>VLOOKUP($A9,'Return Data'!$B$7:$R$2843,12,0)</f>
        <v>16.308900000000001</v>
      </c>
      <c r="I9" s="66">
        <f t="shared" si="2"/>
        <v>8</v>
      </c>
      <c r="J9" s="65">
        <f>VLOOKUP($A9,'Return Data'!$B$7:$R$2843,13,0)</f>
        <v>18.164999999999999</v>
      </c>
      <c r="K9" s="66">
        <f t="shared" si="3"/>
        <v>6</v>
      </c>
      <c r="L9" s="65">
        <f>VLOOKUP($A9,'Return Data'!$B$7:$R$2843,17,0)</f>
        <v>11.2456</v>
      </c>
      <c r="M9" s="66">
        <f t="shared" si="4"/>
        <v>4</v>
      </c>
      <c r="N9" s="65">
        <f>VLOOKUP($A9,'Return Data'!$B$7:$R$2843,14,0)</f>
        <v>7.34</v>
      </c>
      <c r="O9" s="66">
        <f t="shared" si="5"/>
        <v>14</v>
      </c>
      <c r="P9" s="65">
        <f>VLOOKUP($A9,'Return Data'!$B$7:$R$2843,15,0)</f>
        <v>7.3712</v>
      </c>
      <c r="Q9" s="66">
        <f t="shared" si="6"/>
        <v>14</v>
      </c>
      <c r="R9" s="65">
        <f>VLOOKUP($A9,'Return Data'!$B$7:$R$2843,16,0)</f>
        <v>7.9912999999999998</v>
      </c>
      <c r="S9" s="67">
        <f t="shared" si="7"/>
        <v>15</v>
      </c>
    </row>
    <row r="10" spans="1:20" x14ac:dyDescent="0.3">
      <c r="A10" s="63" t="s">
        <v>1640</v>
      </c>
      <c r="B10" s="64">
        <f>VLOOKUP($A10,'Return Data'!$B$7:$R$2843,3,0)</f>
        <v>44358</v>
      </c>
      <c r="C10" s="65">
        <f>VLOOKUP($A10,'Return Data'!$B$7:$R$2843,4,0)</f>
        <v>29.717199999999998</v>
      </c>
      <c r="D10" s="65">
        <f>VLOOKUP($A10,'Return Data'!$B$7:$R$2843,10,0)</f>
        <v>6.3696999999999999</v>
      </c>
      <c r="E10" s="66">
        <f t="shared" si="0"/>
        <v>19</v>
      </c>
      <c r="F10" s="65">
        <f>VLOOKUP($A10,'Return Data'!$B$7:$R$2843,11,0)</f>
        <v>6.2476000000000003</v>
      </c>
      <c r="G10" s="66">
        <f t="shared" si="1"/>
        <v>21</v>
      </c>
      <c r="H10" s="65">
        <f>VLOOKUP($A10,'Return Data'!$B$7:$R$2843,12,0)</f>
        <v>10.366300000000001</v>
      </c>
      <c r="I10" s="66">
        <f t="shared" si="2"/>
        <v>20</v>
      </c>
      <c r="J10" s="65">
        <f>VLOOKUP($A10,'Return Data'!$B$7:$R$2843,13,0)</f>
        <v>11.1439</v>
      </c>
      <c r="K10" s="66">
        <f t="shared" si="3"/>
        <v>19</v>
      </c>
      <c r="L10" s="65">
        <f>VLOOKUP($A10,'Return Data'!$B$7:$R$2843,17,0)</f>
        <v>9.8459000000000003</v>
      </c>
      <c r="M10" s="66">
        <f t="shared" si="4"/>
        <v>7</v>
      </c>
      <c r="N10" s="65">
        <f>VLOOKUP($A10,'Return Data'!$B$7:$R$2843,14,0)</f>
        <v>10.552099999999999</v>
      </c>
      <c r="O10" s="66">
        <f t="shared" si="5"/>
        <v>3</v>
      </c>
      <c r="P10" s="65">
        <f>VLOOKUP($A10,'Return Data'!$B$7:$R$2843,15,0)</f>
        <v>8.6800999999999995</v>
      </c>
      <c r="Q10" s="66">
        <f t="shared" si="6"/>
        <v>7</v>
      </c>
      <c r="R10" s="65">
        <f>VLOOKUP($A10,'Return Data'!$B$7:$R$2843,16,0)</f>
        <v>6.7112999999999996</v>
      </c>
      <c r="S10" s="67">
        <f t="shared" si="7"/>
        <v>19</v>
      </c>
    </row>
    <row r="11" spans="1:20" x14ac:dyDescent="0.3">
      <c r="A11" s="63" t="s">
        <v>1641</v>
      </c>
      <c r="B11" s="64">
        <f>VLOOKUP($A11,'Return Data'!$B$7:$R$2843,3,0)</f>
        <v>44358</v>
      </c>
      <c r="C11" s="65">
        <f>VLOOKUP($A11,'Return Data'!$B$7:$R$2843,4,0)</f>
        <v>33.808399999999999</v>
      </c>
      <c r="D11" s="65">
        <f>VLOOKUP($A11,'Return Data'!$B$7:$R$2843,10,0)</f>
        <v>7.8940000000000001</v>
      </c>
      <c r="E11" s="66">
        <f t="shared" si="0"/>
        <v>17</v>
      </c>
      <c r="F11" s="65">
        <f>VLOOKUP($A11,'Return Data'!$B$7:$R$2843,11,0)</f>
        <v>9.5686</v>
      </c>
      <c r="G11" s="66">
        <f t="shared" si="1"/>
        <v>14</v>
      </c>
      <c r="H11" s="65">
        <f>VLOOKUP($A11,'Return Data'!$B$7:$R$2843,12,0)</f>
        <v>12.4518</v>
      </c>
      <c r="I11" s="66">
        <f t="shared" si="2"/>
        <v>16</v>
      </c>
      <c r="J11" s="65">
        <f>VLOOKUP($A11,'Return Data'!$B$7:$R$2843,13,0)</f>
        <v>13.196099999999999</v>
      </c>
      <c r="K11" s="66">
        <f t="shared" si="3"/>
        <v>18</v>
      </c>
      <c r="L11" s="65">
        <f>VLOOKUP($A11,'Return Data'!$B$7:$R$2843,17,0)</f>
        <v>8.1470000000000002</v>
      </c>
      <c r="M11" s="66">
        <f t="shared" si="4"/>
        <v>14</v>
      </c>
      <c r="N11" s="65">
        <f>VLOOKUP($A11,'Return Data'!$B$7:$R$2843,14,0)</f>
        <v>7.76</v>
      </c>
      <c r="O11" s="66">
        <f t="shared" si="5"/>
        <v>11</v>
      </c>
      <c r="P11" s="65">
        <f>VLOOKUP($A11,'Return Data'!$B$7:$R$2843,15,0)</f>
        <v>7.7965999999999998</v>
      </c>
      <c r="Q11" s="66">
        <f t="shared" si="6"/>
        <v>8</v>
      </c>
      <c r="R11" s="65">
        <f>VLOOKUP($A11,'Return Data'!$B$7:$R$2843,16,0)</f>
        <v>7.5545999999999998</v>
      </c>
      <c r="S11" s="67">
        <f t="shared" si="7"/>
        <v>16</v>
      </c>
    </row>
    <row r="12" spans="1:20" x14ac:dyDescent="0.3">
      <c r="A12" s="63" t="s">
        <v>1642</v>
      </c>
      <c r="B12" s="64">
        <f>VLOOKUP($A12,'Return Data'!$B$7:$R$2843,3,0)</f>
        <v>44358</v>
      </c>
      <c r="C12" s="65">
        <f>VLOOKUP($A12,'Return Data'!$B$7:$R$2843,4,0)</f>
        <v>22.005600000000001</v>
      </c>
      <c r="D12" s="65">
        <f>VLOOKUP($A12,'Return Data'!$B$7:$R$2843,10,0)</f>
        <v>13.3805</v>
      </c>
      <c r="E12" s="66">
        <f t="shared" si="0"/>
        <v>5</v>
      </c>
      <c r="F12" s="65">
        <f>VLOOKUP($A12,'Return Data'!$B$7:$R$2843,11,0)</f>
        <v>9.0693999999999999</v>
      </c>
      <c r="G12" s="66">
        <f t="shared" si="1"/>
        <v>17</v>
      </c>
      <c r="H12" s="65">
        <f>VLOOKUP($A12,'Return Data'!$B$7:$R$2843,12,0)</f>
        <v>11.473000000000001</v>
      </c>
      <c r="I12" s="66">
        <f t="shared" si="2"/>
        <v>17</v>
      </c>
      <c r="J12" s="65">
        <f>VLOOKUP($A12,'Return Data'!$B$7:$R$2843,13,0)</f>
        <v>16.214099999999998</v>
      </c>
      <c r="K12" s="66">
        <f t="shared" si="3"/>
        <v>11</v>
      </c>
      <c r="L12" s="65">
        <f>VLOOKUP($A12,'Return Data'!$B$7:$R$2843,17,0)</f>
        <v>3.6635</v>
      </c>
      <c r="M12" s="66">
        <f t="shared" si="4"/>
        <v>20</v>
      </c>
      <c r="N12" s="65">
        <f>VLOOKUP($A12,'Return Data'!$B$7:$R$2843,14,0)</f>
        <v>1.7202999999999999</v>
      </c>
      <c r="O12" s="66">
        <f t="shared" si="5"/>
        <v>20</v>
      </c>
      <c r="P12" s="65">
        <f>VLOOKUP($A12,'Return Data'!$B$7:$R$2843,15,0)</f>
        <v>4.5888</v>
      </c>
      <c r="Q12" s="66">
        <f t="shared" si="6"/>
        <v>19</v>
      </c>
      <c r="R12" s="65">
        <f>VLOOKUP($A12,'Return Data'!$B$7:$R$2843,16,0)</f>
        <v>6.6551999999999998</v>
      </c>
      <c r="S12" s="67">
        <f t="shared" si="7"/>
        <v>20</v>
      </c>
    </row>
    <row r="13" spans="1:20" x14ac:dyDescent="0.3">
      <c r="A13" s="63" t="s">
        <v>1643</v>
      </c>
      <c r="B13" s="64">
        <f>VLOOKUP($A13,'Return Data'!$B$7:$R$2843,3,0)</f>
        <v>44358</v>
      </c>
      <c r="C13" s="65">
        <f>VLOOKUP($A13,'Return Data'!$B$7:$R$2843,4,0)</f>
        <v>83.207469179825296</v>
      </c>
      <c r="D13" s="65">
        <f>VLOOKUP($A13,'Return Data'!$B$7:$R$2843,10,0)</f>
        <v>12.398199999999999</v>
      </c>
      <c r="E13" s="66">
        <f t="shared" si="0"/>
        <v>6</v>
      </c>
      <c r="F13" s="65">
        <f>VLOOKUP($A13,'Return Data'!$B$7:$R$2843,11,0)</f>
        <v>12.871700000000001</v>
      </c>
      <c r="G13" s="66">
        <f t="shared" si="1"/>
        <v>6</v>
      </c>
      <c r="H13" s="65">
        <f>VLOOKUP($A13,'Return Data'!$B$7:$R$2843,12,0)</f>
        <v>15.6547</v>
      </c>
      <c r="I13" s="66">
        <f t="shared" si="2"/>
        <v>10</v>
      </c>
      <c r="J13" s="65">
        <f>VLOOKUP($A13,'Return Data'!$B$7:$R$2843,13,0)</f>
        <v>17.977599999999999</v>
      </c>
      <c r="K13" s="66">
        <f t="shared" si="3"/>
        <v>7</v>
      </c>
      <c r="L13" s="65">
        <f>VLOOKUP($A13,'Return Data'!$B$7:$R$2843,17,0)</f>
        <v>12.1526</v>
      </c>
      <c r="M13" s="66">
        <f t="shared" si="4"/>
        <v>2</v>
      </c>
      <c r="N13" s="65">
        <f>VLOOKUP($A13,'Return Data'!$B$7:$R$2843,14,0)</f>
        <v>10.975300000000001</v>
      </c>
      <c r="O13" s="66">
        <f t="shared" si="5"/>
        <v>2</v>
      </c>
      <c r="P13" s="65">
        <f>VLOOKUP($A13,'Return Data'!$B$7:$R$2843,15,0)</f>
        <v>9.3423999999999996</v>
      </c>
      <c r="Q13" s="66">
        <f t="shared" si="6"/>
        <v>3</v>
      </c>
      <c r="R13" s="65">
        <f>VLOOKUP($A13,'Return Data'!$B$7:$R$2843,16,0)</f>
        <v>8.5770999999999997</v>
      </c>
      <c r="S13" s="67">
        <f t="shared" si="7"/>
        <v>9</v>
      </c>
    </row>
    <row r="14" spans="1:20" x14ac:dyDescent="0.3">
      <c r="A14" s="63" t="s">
        <v>1644</v>
      </c>
      <c r="B14" s="64">
        <f>VLOOKUP($A14,'Return Data'!$B$7:$R$2843,3,0)</f>
        <v>44358</v>
      </c>
      <c r="C14" s="65">
        <f>VLOOKUP($A14,'Return Data'!$B$7:$R$2843,4,0)</f>
        <v>42.685899999999997</v>
      </c>
      <c r="D14" s="65">
        <f>VLOOKUP($A14,'Return Data'!$B$7:$R$2843,10,0)</f>
        <v>15.569000000000001</v>
      </c>
      <c r="E14" s="66">
        <f t="shared" si="0"/>
        <v>3</v>
      </c>
      <c r="F14" s="65">
        <f>VLOOKUP($A14,'Return Data'!$B$7:$R$2843,11,0)</f>
        <v>12.897</v>
      </c>
      <c r="G14" s="66">
        <f t="shared" si="1"/>
        <v>5</v>
      </c>
      <c r="H14" s="65">
        <f>VLOOKUP($A14,'Return Data'!$B$7:$R$2843,12,0)</f>
        <v>16.6571</v>
      </c>
      <c r="I14" s="66">
        <f t="shared" si="2"/>
        <v>6</v>
      </c>
      <c r="J14" s="65">
        <f>VLOOKUP($A14,'Return Data'!$B$7:$R$2843,13,0)</f>
        <v>17.630199999999999</v>
      </c>
      <c r="K14" s="66">
        <f t="shared" si="3"/>
        <v>8</v>
      </c>
      <c r="L14" s="65">
        <f>VLOOKUP($A14,'Return Data'!$B$7:$R$2843,17,0)</f>
        <v>8.9806000000000008</v>
      </c>
      <c r="M14" s="66">
        <f t="shared" si="4"/>
        <v>10</v>
      </c>
      <c r="N14" s="65">
        <f>VLOOKUP($A14,'Return Data'!$B$7:$R$2843,14,0)</f>
        <v>5.734</v>
      </c>
      <c r="O14" s="66">
        <f t="shared" si="5"/>
        <v>18</v>
      </c>
      <c r="P14" s="65">
        <f>VLOOKUP($A14,'Return Data'!$B$7:$R$2843,15,0)</f>
        <v>7.0632999999999999</v>
      </c>
      <c r="Q14" s="66">
        <f t="shared" si="6"/>
        <v>15</v>
      </c>
      <c r="R14" s="65">
        <f>VLOOKUP($A14,'Return Data'!$B$7:$R$2843,16,0)</f>
        <v>8.9060000000000006</v>
      </c>
      <c r="S14" s="67">
        <f t="shared" si="7"/>
        <v>7</v>
      </c>
    </row>
    <row r="15" spans="1:20" x14ac:dyDescent="0.3">
      <c r="A15" s="63" t="s">
        <v>1645</v>
      </c>
      <c r="B15" s="64">
        <f>VLOOKUP($A15,'Return Data'!$B$7:$R$2843,3,0)</f>
        <v>44358</v>
      </c>
      <c r="C15" s="65">
        <f>VLOOKUP($A15,'Return Data'!$B$7:$R$2843,4,0)</f>
        <v>66.248999999999995</v>
      </c>
      <c r="D15" s="65">
        <f>VLOOKUP($A15,'Return Data'!$B$7:$R$2843,10,0)</f>
        <v>12.2973</v>
      </c>
      <c r="E15" s="66">
        <f t="shared" si="0"/>
        <v>8</v>
      </c>
      <c r="F15" s="65">
        <f>VLOOKUP($A15,'Return Data'!$B$7:$R$2843,11,0)</f>
        <v>11.9716</v>
      </c>
      <c r="G15" s="66">
        <f t="shared" si="1"/>
        <v>8</v>
      </c>
      <c r="H15" s="65">
        <f>VLOOKUP($A15,'Return Data'!$B$7:$R$2843,12,0)</f>
        <v>16.5639</v>
      </c>
      <c r="I15" s="66">
        <f t="shared" si="2"/>
        <v>7</v>
      </c>
      <c r="J15" s="65">
        <f>VLOOKUP($A15,'Return Data'!$B$7:$R$2843,13,0)</f>
        <v>16.435099999999998</v>
      </c>
      <c r="K15" s="66">
        <f t="shared" si="3"/>
        <v>10</v>
      </c>
      <c r="L15" s="65">
        <f>VLOOKUP($A15,'Return Data'!$B$7:$R$2843,17,0)</f>
        <v>8.4286999999999992</v>
      </c>
      <c r="M15" s="66">
        <f t="shared" si="4"/>
        <v>12</v>
      </c>
      <c r="N15" s="65">
        <f>VLOOKUP($A15,'Return Data'!$B$7:$R$2843,14,0)</f>
        <v>7.9138999999999999</v>
      </c>
      <c r="O15" s="66">
        <f t="shared" si="5"/>
        <v>9</v>
      </c>
      <c r="P15" s="65">
        <f>VLOOKUP($A15,'Return Data'!$B$7:$R$2843,15,0)</f>
        <v>7.4570999999999996</v>
      </c>
      <c r="Q15" s="66">
        <f t="shared" si="6"/>
        <v>13</v>
      </c>
      <c r="R15" s="65">
        <f>VLOOKUP($A15,'Return Data'!$B$7:$R$2843,16,0)</f>
        <v>9.5573999999999995</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44358</v>
      </c>
      <c r="C17" s="65">
        <f>VLOOKUP($A17,'Return Data'!$B$7:$R$2843,4,0)</f>
        <v>56.707700000000003</v>
      </c>
      <c r="D17" s="65">
        <f>VLOOKUP($A17,'Return Data'!$B$7:$R$2843,10,0)</f>
        <v>18.9954</v>
      </c>
      <c r="E17" s="66">
        <f t="shared" ref="E17:E26" si="8">RANK(D17,D$8:D$31,0)</f>
        <v>1</v>
      </c>
      <c r="F17" s="65">
        <f>VLOOKUP($A17,'Return Data'!$B$7:$R$2843,11,0)</f>
        <v>19.003699999999998</v>
      </c>
      <c r="G17" s="66">
        <f t="shared" ref="G17:G26" si="9">RANK(F17,F$8:F$31,0)</f>
        <v>2</v>
      </c>
      <c r="H17" s="65">
        <f>VLOOKUP($A17,'Return Data'!$B$7:$R$2843,12,0)</f>
        <v>23.3765</v>
      </c>
      <c r="I17" s="66">
        <f t="shared" ref="I17:I26" si="10">RANK(H17,H$8:H$31,0)</f>
        <v>2</v>
      </c>
      <c r="J17" s="65">
        <f>VLOOKUP($A17,'Return Data'!$B$7:$R$2843,13,0)</f>
        <v>25.106300000000001</v>
      </c>
      <c r="K17" s="66">
        <f t="shared" ref="K17:K26" si="11">RANK(J17,J$8:J$31,0)</f>
        <v>2</v>
      </c>
      <c r="L17" s="65">
        <f>VLOOKUP($A17,'Return Data'!$B$7:$R$2843,17,0)</f>
        <v>10.566000000000001</v>
      </c>
      <c r="M17" s="66">
        <f t="shared" ref="M17:M26" si="12">RANK(L17,L$8:L$31,0)</f>
        <v>5</v>
      </c>
      <c r="N17" s="65">
        <f>VLOOKUP($A17,'Return Data'!$B$7:$R$2843,14,0)</f>
        <v>9.8038000000000007</v>
      </c>
      <c r="O17" s="66">
        <f t="shared" ref="O17:O26" si="13">RANK(N17,N$8:N$31,0)</f>
        <v>4</v>
      </c>
      <c r="P17" s="65">
        <f>VLOOKUP($A17,'Return Data'!$B$7:$R$2843,15,0)</f>
        <v>9.0624000000000002</v>
      </c>
      <c r="Q17" s="66">
        <f>RANK(P17,P$8:P$31,0)</f>
        <v>4</v>
      </c>
      <c r="R17" s="65">
        <f>VLOOKUP($A17,'Return Data'!$B$7:$R$2843,16,0)</f>
        <v>10.442500000000001</v>
      </c>
      <c r="S17" s="67">
        <f t="shared" ref="S17:S26" si="14">RANK(R17,R$8:R$31,0)</f>
        <v>1</v>
      </c>
    </row>
    <row r="18" spans="1:19" x14ac:dyDescent="0.3">
      <c r="A18" s="63" t="s">
        <v>1648</v>
      </c>
      <c r="B18" s="64">
        <f>VLOOKUP($A18,'Return Data'!$B$7:$R$2843,3,0)</f>
        <v>44358</v>
      </c>
      <c r="C18" s="65">
        <f>VLOOKUP($A18,'Return Data'!$B$7:$R$2843,4,0)</f>
        <v>44.189100000000003</v>
      </c>
      <c r="D18" s="65">
        <f>VLOOKUP($A18,'Return Data'!$B$7:$R$2843,10,0)</f>
        <v>11.6088</v>
      </c>
      <c r="E18" s="66">
        <f t="shared" si="8"/>
        <v>11</v>
      </c>
      <c r="F18" s="65">
        <f>VLOOKUP($A18,'Return Data'!$B$7:$R$2843,11,0)</f>
        <v>9.5101999999999993</v>
      </c>
      <c r="G18" s="66">
        <f t="shared" si="9"/>
        <v>15</v>
      </c>
      <c r="H18" s="65">
        <f>VLOOKUP($A18,'Return Data'!$B$7:$R$2843,12,0)</f>
        <v>14.5937</v>
      </c>
      <c r="I18" s="66">
        <f t="shared" si="10"/>
        <v>11</v>
      </c>
      <c r="J18" s="65">
        <f>VLOOKUP($A18,'Return Data'!$B$7:$R$2843,13,0)</f>
        <v>15.4031</v>
      </c>
      <c r="K18" s="66">
        <f t="shared" si="11"/>
        <v>12</v>
      </c>
      <c r="L18" s="65">
        <f>VLOOKUP($A18,'Return Data'!$B$7:$R$2843,17,0)</f>
        <v>9.0498999999999992</v>
      </c>
      <c r="M18" s="66">
        <f t="shared" si="12"/>
        <v>9</v>
      </c>
      <c r="N18" s="65">
        <f>VLOOKUP($A18,'Return Data'!$B$7:$R$2843,14,0)</f>
        <v>8.4850999999999992</v>
      </c>
      <c r="O18" s="66">
        <f t="shared" si="13"/>
        <v>7</v>
      </c>
      <c r="P18" s="65">
        <f>VLOOKUP($A18,'Return Data'!$B$7:$R$2843,15,0)</f>
        <v>7.6131000000000002</v>
      </c>
      <c r="Q18" s="66">
        <f>RANK(P18,P$8:P$31,0)</f>
        <v>9</v>
      </c>
      <c r="R18" s="65">
        <f>VLOOKUP($A18,'Return Data'!$B$7:$R$2843,16,0)</f>
        <v>8.9649000000000001</v>
      </c>
      <c r="S18" s="67">
        <f t="shared" si="14"/>
        <v>6</v>
      </c>
    </row>
    <row r="19" spans="1:19" x14ac:dyDescent="0.3">
      <c r="A19" s="63" t="s">
        <v>1649</v>
      </c>
      <c r="B19" s="64">
        <f>VLOOKUP($A19,'Return Data'!$B$7:$R$2843,3,0)</f>
        <v>44358</v>
      </c>
      <c r="C19" s="65">
        <f>VLOOKUP($A19,'Return Data'!$B$7:$R$2843,4,0)</f>
        <v>52.439399999999999</v>
      </c>
      <c r="D19" s="65">
        <f>VLOOKUP($A19,'Return Data'!$B$7:$R$2843,10,0)</f>
        <v>9.0959000000000003</v>
      </c>
      <c r="E19" s="66">
        <f t="shared" si="8"/>
        <v>15</v>
      </c>
      <c r="F19" s="65">
        <f>VLOOKUP($A19,'Return Data'!$B$7:$R$2843,11,0)</f>
        <v>9.8109000000000002</v>
      </c>
      <c r="G19" s="66">
        <f t="shared" si="9"/>
        <v>13</v>
      </c>
      <c r="H19" s="65">
        <f>VLOOKUP($A19,'Return Data'!$B$7:$R$2843,12,0)</f>
        <v>13.676</v>
      </c>
      <c r="I19" s="66">
        <f t="shared" si="10"/>
        <v>12</v>
      </c>
      <c r="J19" s="65">
        <f>VLOOKUP($A19,'Return Data'!$B$7:$R$2843,13,0)</f>
        <v>16.677199999999999</v>
      </c>
      <c r="K19" s="66">
        <f t="shared" si="11"/>
        <v>9</v>
      </c>
      <c r="L19" s="65">
        <f>VLOOKUP($A19,'Return Data'!$B$7:$R$2843,17,0)</f>
        <v>10.1113</v>
      </c>
      <c r="M19" s="66">
        <f t="shared" si="12"/>
        <v>6</v>
      </c>
      <c r="N19" s="65">
        <f>VLOOKUP($A19,'Return Data'!$B$7:$R$2843,14,0)</f>
        <v>9.5774000000000008</v>
      </c>
      <c r="O19" s="66">
        <f t="shared" si="13"/>
        <v>6</v>
      </c>
      <c r="P19" s="65">
        <f>VLOOKUP($A19,'Return Data'!$B$7:$R$2843,15,0)</f>
        <v>9.9943000000000008</v>
      </c>
      <c r="Q19" s="66">
        <f>RANK(P19,P$8:P$31,0)</f>
        <v>1</v>
      </c>
      <c r="R19" s="65">
        <f>VLOOKUP($A19,'Return Data'!$B$7:$R$2843,16,0)</f>
        <v>10.1067</v>
      </c>
      <c r="S19" s="67">
        <f t="shared" si="14"/>
        <v>2</v>
      </c>
    </row>
    <row r="20" spans="1:19" x14ac:dyDescent="0.3">
      <c r="A20" s="63" t="s">
        <v>1650</v>
      </c>
      <c r="B20" s="64">
        <f>VLOOKUP($A20,'Return Data'!$B$7:$R$2843,3,0)</f>
        <v>44358</v>
      </c>
      <c r="C20" s="65">
        <f>VLOOKUP($A20,'Return Data'!$B$7:$R$2843,4,0)</f>
        <v>25.207000000000001</v>
      </c>
      <c r="D20" s="65">
        <f>VLOOKUP($A20,'Return Data'!$B$7:$R$2843,10,0)</f>
        <v>6.9257</v>
      </c>
      <c r="E20" s="66">
        <f t="shared" si="8"/>
        <v>18</v>
      </c>
      <c r="F20" s="65">
        <f>VLOOKUP($A20,'Return Data'!$B$7:$R$2843,11,0)</f>
        <v>7.2691999999999997</v>
      </c>
      <c r="G20" s="66">
        <f t="shared" si="9"/>
        <v>18</v>
      </c>
      <c r="H20" s="65">
        <f>VLOOKUP($A20,'Return Data'!$B$7:$R$2843,12,0)</f>
        <v>10.976900000000001</v>
      </c>
      <c r="I20" s="66">
        <f t="shared" si="10"/>
        <v>18</v>
      </c>
      <c r="J20" s="65">
        <f>VLOOKUP($A20,'Return Data'!$B$7:$R$2843,13,0)</f>
        <v>13.3612</v>
      </c>
      <c r="K20" s="66">
        <f t="shared" si="11"/>
        <v>17</v>
      </c>
      <c r="L20" s="65">
        <f>VLOOKUP($A20,'Return Data'!$B$7:$R$2843,17,0)</f>
        <v>7.6452999999999998</v>
      </c>
      <c r="M20" s="66">
        <f t="shared" si="12"/>
        <v>16</v>
      </c>
      <c r="N20" s="65">
        <f>VLOOKUP($A20,'Return Data'!$B$7:$R$2843,14,0)</f>
        <v>7.5156000000000001</v>
      </c>
      <c r="O20" s="66">
        <f t="shared" si="13"/>
        <v>13</v>
      </c>
      <c r="P20" s="65">
        <f>VLOOKUP($A20,'Return Data'!$B$7:$R$2843,15,0)</f>
        <v>7.4805999999999999</v>
      </c>
      <c r="Q20" s="66">
        <f>RANK(P20,P$8:P$31,0)</f>
        <v>12</v>
      </c>
      <c r="R20" s="65">
        <f>VLOOKUP($A20,'Return Data'!$B$7:$R$2843,16,0)</f>
        <v>8.5267999999999997</v>
      </c>
      <c r="S20" s="67">
        <f t="shared" si="14"/>
        <v>10</v>
      </c>
    </row>
    <row r="21" spans="1:19" x14ac:dyDescent="0.3">
      <c r="A21" s="63" t="s">
        <v>1651</v>
      </c>
      <c r="B21" s="64">
        <f>VLOOKUP($A21,'Return Data'!$B$7:$R$2843,3,0)</f>
        <v>44358</v>
      </c>
      <c r="C21" s="65">
        <f>VLOOKUP($A21,'Return Data'!$B$7:$R$2843,4,0)</f>
        <v>15.6523</v>
      </c>
      <c r="D21" s="65">
        <f>VLOOKUP($A21,'Return Data'!$B$7:$R$2843,10,0)</f>
        <v>3.1366000000000001</v>
      </c>
      <c r="E21" s="66">
        <f t="shared" si="8"/>
        <v>21</v>
      </c>
      <c r="F21" s="65">
        <f>VLOOKUP($A21,'Return Data'!$B$7:$R$2843,11,0)</f>
        <v>10.101699999999999</v>
      </c>
      <c r="G21" s="66">
        <f t="shared" si="9"/>
        <v>12</v>
      </c>
      <c r="H21" s="65">
        <f>VLOOKUP($A21,'Return Data'!$B$7:$R$2843,12,0)</f>
        <v>16.1358</v>
      </c>
      <c r="I21" s="66">
        <f t="shared" si="10"/>
        <v>9</v>
      </c>
      <c r="J21" s="65">
        <f>VLOOKUP($A21,'Return Data'!$B$7:$R$2843,13,0)</f>
        <v>13.873799999999999</v>
      </c>
      <c r="K21" s="66">
        <f t="shared" si="11"/>
        <v>14</v>
      </c>
      <c r="L21" s="65">
        <f>VLOOKUP($A21,'Return Data'!$B$7:$R$2843,17,0)</f>
        <v>6.6421999999999999</v>
      </c>
      <c r="M21" s="66">
        <f t="shared" si="12"/>
        <v>18</v>
      </c>
      <c r="N21" s="65">
        <f>VLOOKUP($A21,'Return Data'!$B$7:$R$2843,14,0)</f>
        <v>7.1757</v>
      </c>
      <c r="O21" s="66">
        <f t="shared" si="13"/>
        <v>15</v>
      </c>
      <c r="P21" s="65"/>
      <c r="Q21" s="66"/>
      <c r="R21" s="65">
        <f>VLOOKUP($A21,'Return Data'!$B$7:$R$2843,16,0)</f>
        <v>8.4411000000000005</v>
      </c>
      <c r="S21" s="67">
        <f t="shared" si="14"/>
        <v>11</v>
      </c>
    </row>
    <row r="22" spans="1:19" x14ac:dyDescent="0.3">
      <c r="A22" s="63" t="s">
        <v>1652</v>
      </c>
      <c r="B22" s="64">
        <f>VLOOKUP($A22,'Return Data'!$B$7:$R$2843,3,0)</f>
        <v>44358</v>
      </c>
      <c r="C22" s="65">
        <f>VLOOKUP($A22,'Return Data'!$B$7:$R$2843,4,0)</f>
        <v>40.3932</v>
      </c>
      <c r="D22" s="65">
        <f>VLOOKUP($A22,'Return Data'!$B$7:$R$2843,10,0)</f>
        <v>18.133800000000001</v>
      </c>
      <c r="E22" s="66">
        <f t="shared" si="8"/>
        <v>2</v>
      </c>
      <c r="F22" s="65">
        <f>VLOOKUP($A22,'Return Data'!$B$7:$R$2843,11,0)</f>
        <v>15.8485</v>
      </c>
      <c r="G22" s="66">
        <f t="shared" si="9"/>
        <v>3</v>
      </c>
      <c r="H22" s="65">
        <f>VLOOKUP($A22,'Return Data'!$B$7:$R$2843,12,0)</f>
        <v>20.2896</v>
      </c>
      <c r="I22" s="66">
        <f t="shared" si="10"/>
        <v>4</v>
      </c>
      <c r="J22" s="65">
        <f>VLOOKUP($A22,'Return Data'!$B$7:$R$2843,13,0)</f>
        <v>22.3918</v>
      </c>
      <c r="K22" s="66">
        <f t="shared" si="11"/>
        <v>4</v>
      </c>
      <c r="L22" s="65">
        <f>VLOOKUP($A22,'Return Data'!$B$7:$R$2843,17,0)</f>
        <v>13.524800000000001</v>
      </c>
      <c r="M22" s="66">
        <f t="shared" si="12"/>
        <v>1</v>
      </c>
      <c r="N22" s="65">
        <f>VLOOKUP($A22,'Return Data'!$B$7:$R$2843,14,0)</f>
        <v>11.258900000000001</v>
      </c>
      <c r="O22" s="66">
        <f t="shared" si="13"/>
        <v>1</v>
      </c>
      <c r="P22" s="65">
        <f>VLOOKUP($A22,'Return Data'!$B$7:$R$2843,15,0)</f>
        <v>9.9636999999999993</v>
      </c>
      <c r="Q22" s="66">
        <f>RANK(P22,P$8:P$31,0)</f>
        <v>2</v>
      </c>
      <c r="R22" s="65">
        <f>VLOOKUP($A22,'Return Data'!$B$7:$R$2843,16,0)</f>
        <v>8.2861999999999991</v>
      </c>
      <c r="S22" s="67">
        <f t="shared" si="14"/>
        <v>13</v>
      </c>
    </row>
    <row r="23" spans="1:19" x14ac:dyDescent="0.3">
      <c r="A23" s="63" t="s">
        <v>1653</v>
      </c>
      <c r="B23" s="64">
        <f>VLOOKUP($A23,'Return Data'!$B$7:$R$2843,3,0)</f>
        <v>44358</v>
      </c>
      <c r="C23" s="65">
        <f>VLOOKUP($A23,'Return Data'!$B$7:$R$2843,4,0)</f>
        <v>41.3673</v>
      </c>
      <c r="D23" s="65">
        <f>VLOOKUP($A23,'Return Data'!$B$7:$R$2843,10,0)</f>
        <v>10.7174</v>
      </c>
      <c r="E23" s="66">
        <f t="shared" si="8"/>
        <v>13</v>
      </c>
      <c r="F23" s="65">
        <f>VLOOKUP($A23,'Return Data'!$B$7:$R$2843,11,0)</f>
        <v>9.4131999999999998</v>
      </c>
      <c r="G23" s="66">
        <f t="shared" si="9"/>
        <v>16</v>
      </c>
      <c r="H23" s="65">
        <f>VLOOKUP($A23,'Return Data'!$B$7:$R$2843,12,0)</f>
        <v>13.014699999999999</v>
      </c>
      <c r="I23" s="66">
        <f t="shared" si="10"/>
        <v>14</v>
      </c>
      <c r="J23" s="65">
        <f>VLOOKUP($A23,'Return Data'!$B$7:$R$2843,13,0)</f>
        <v>13.4884</v>
      </c>
      <c r="K23" s="66">
        <f t="shared" si="11"/>
        <v>16</v>
      </c>
      <c r="L23" s="65">
        <f>VLOOKUP($A23,'Return Data'!$B$7:$R$2843,17,0)</f>
        <v>8.1056000000000008</v>
      </c>
      <c r="M23" s="66">
        <f t="shared" si="12"/>
        <v>15</v>
      </c>
      <c r="N23" s="65">
        <f>VLOOKUP($A23,'Return Data'!$B$7:$R$2843,14,0)</f>
        <v>8.0610999999999997</v>
      </c>
      <c r="O23" s="66">
        <f t="shared" si="13"/>
        <v>8</v>
      </c>
      <c r="P23" s="65">
        <f>VLOOKUP($A23,'Return Data'!$B$7:$R$2843,15,0)</f>
        <v>7.5913000000000004</v>
      </c>
      <c r="Q23" s="66">
        <f>RANK(P23,P$8:P$31,0)</f>
        <v>10</v>
      </c>
      <c r="R23" s="65">
        <f>VLOOKUP($A23,'Return Data'!$B$7:$R$2843,16,0)</f>
        <v>6.0156000000000001</v>
      </c>
      <c r="S23" s="67">
        <f t="shared" si="14"/>
        <v>21</v>
      </c>
    </row>
    <row r="24" spans="1:19" x14ac:dyDescent="0.3">
      <c r="A24" s="63" t="s">
        <v>1654</v>
      </c>
      <c r="B24" s="64">
        <f>VLOOKUP($A24,'Return Data'!$B$7:$R$2843,3,0)</f>
        <v>44358</v>
      </c>
      <c r="C24" s="65">
        <f>VLOOKUP($A24,'Return Data'!$B$7:$R$2843,4,0)</f>
        <v>64.445700000000002</v>
      </c>
      <c r="D24" s="65">
        <f>VLOOKUP($A24,'Return Data'!$B$7:$R$2843,10,0)</f>
        <v>5.6231</v>
      </c>
      <c r="E24" s="66">
        <f t="shared" si="8"/>
        <v>20</v>
      </c>
      <c r="F24" s="65">
        <f>VLOOKUP($A24,'Return Data'!$B$7:$R$2843,11,0)</f>
        <v>6.3228</v>
      </c>
      <c r="G24" s="66">
        <f t="shared" si="9"/>
        <v>20</v>
      </c>
      <c r="H24" s="65">
        <f>VLOOKUP($A24,'Return Data'!$B$7:$R$2843,12,0)</f>
        <v>10.5716</v>
      </c>
      <c r="I24" s="66">
        <f t="shared" si="10"/>
        <v>19</v>
      </c>
      <c r="J24" s="65">
        <f>VLOOKUP($A24,'Return Data'!$B$7:$R$2843,13,0)</f>
        <v>10.8185</v>
      </c>
      <c r="K24" s="66">
        <f t="shared" si="11"/>
        <v>20</v>
      </c>
      <c r="L24" s="65">
        <f>VLOOKUP($A24,'Return Data'!$B$7:$R$2843,17,0)</f>
        <v>8.2103000000000002</v>
      </c>
      <c r="M24" s="66">
        <f t="shared" si="12"/>
        <v>13</v>
      </c>
      <c r="N24" s="65">
        <f>VLOOKUP($A24,'Return Data'!$B$7:$R$2843,14,0)</f>
        <v>7.8570000000000002</v>
      </c>
      <c r="O24" s="66">
        <f t="shared" si="13"/>
        <v>10</v>
      </c>
      <c r="P24" s="65">
        <f>VLOOKUP($A24,'Return Data'!$B$7:$R$2843,15,0)</f>
        <v>6.8792999999999997</v>
      </c>
      <c r="Q24" s="66">
        <f>RANK(P24,P$8:P$31,0)</f>
        <v>16</v>
      </c>
      <c r="R24" s="65">
        <f>VLOOKUP($A24,'Return Data'!$B$7:$R$2843,16,0)</f>
        <v>8.3583999999999996</v>
      </c>
      <c r="S24" s="67">
        <f t="shared" si="14"/>
        <v>12</v>
      </c>
    </row>
    <row r="25" spans="1:19" x14ac:dyDescent="0.3">
      <c r="A25" s="63" t="s">
        <v>2016</v>
      </c>
      <c r="B25" s="64">
        <f>VLOOKUP($A25,'Return Data'!$B$7:$R$2843,3,0)</f>
        <v>44358</v>
      </c>
      <c r="C25" s="65">
        <f>VLOOKUP($A25,'Return Data'!$B$7:$R$2843,4,0)</f>
        <v>21.452999999999999</v>
      </c>
      <c r="D25" s="65">
        <f>VLOOKUP($A25,'Return Data'!$B$7:$R$2843,10,0)</f>
        <v>1.7919</v>
      </c>
      <c r="E25" s="66">
        <f t="shared" si="8"/>
        <v>22</v>
      </c>
      <c r="F25" s="65">
        <f>VLOOKUP($A25,'Return Data'!$B$7:$R$2843,11,0)</f>
        <v>7.0275999999999996</v>
      </c>
      <c r="G25" s="66">
        <f t="shared" si="9"/>
        <v>19</v>
      </c>
      <c r="H25" s="65">
        <f>VLOOKUP($A25,'Return Data'!$B$7:$R$2843,12,0)</f>
        <v>9.2379999999999995</v>
      </c>
      <c r="I25" s="66">
        <f t="shared" si="10"/>
        <v>21</v>
      </c>
      <c r="J25" s="65">
        <f>VLOOKUP($A25,'Return Data'!$B$7:$R$2843,13,0)</f>
        <v>10.622999999999999</v>
      </c>
      <c r="K25" s="66">
        <f t="shared" si="11"/>
        <v>21</v>
      </c>
      <c r="L25" s="65">
        <f>VLOOKUP($A25,'Return Data'!$B$7:$R$2843,17,0)</f>
        <v>5.6421000000000001</v>
      </c>
      <c r="M25" s="66">
        <f t="shared" si="12"/>
        <v>19</v>
      </c>
      <c r="N25" s="65">
        <f>VLOOKUP($A25,'Return Data'!$B$7:$R$2843,14,0)</f>
        <v>5.8045</v>
      </c>
      <c r="O25" s="66">
        <f t="shared" si="13"/>
        <v>17</v>
      </c>
      <c r="P25" s="65">
        <f>VLOOKUP($A25,'Return Data'!$B$7:$R$2843,15,0)</f>
        <v>6.0792000000000002</v>
      </c>
      <c r="Q25" s="66">
        <f>RANK(P25,P$8:P$31,0)</f>
        <v>17</v>
      </c>
      <c r="R25" s="65">
        <f>VLOOKUP($A25,'Return Data'!$B$7:$R$2843,16,0)</f>
        <v>7.2695999999999996</v>
      </c>
      <c r="S25" s="67">
        <f t="shared" si="14"/>
        <v>17</v>
      </c>
    </row>
    <row r="26" spans="1:19" x14ac:dyDescent="0.3">
      <c r="A26" s="63" t="s">
        <v>1655</v>
      </c>
      <c r="B26" s="64">
        <f>VLOOKUP($A26,'Return Data'!$B$7:$R$2843,3,0)</f>
        <v>44358</v>
      </c>
      <c r="C26" s="65">
        <f>VLOOKUP($A26,'Return Data'!$B$7:$R$2843,4,0)</f>
        <v>42.038400000000003</v>
      </c>
      <c r="D26" s="65">
        <f>VLOOKUP($A26,'Return Data'!$B$7:$R$2843,10,0)</f>
        <v>12.028700000000001</v>
      </c>
      <c r="E26" s="66">
        <f t="shared" si="8"/>
        <v>10</v>
      </c>
      <c r="F26" s="65">
        <f>VLOOKUP($A26,'Return Data'!$B$7:$R$2843,11,0)</f>
        <v>11.597899999999999</v>
      </c>
      <c r="G26" s="66">
        <f t="shared" si="9"/>
        <v>9</v>
      </c>
      <c r="H26" s="65">
        <f>VLOOKUP($A26,'Return Data'!$B$7:$R$2843,12,0)</f>
        <v>13.4895</v>
      </c>
      <c r="I26" s="66">
        <f t="shared" si="10"/>
        <v>13</v>
      </c>
      <c r="J26" s="65">
        <f>VLOOKUP($A26,'Return Data'!$B$7:$R$2843,13,0)</f>
        <v>13.9267</v>
      </c>
      <c r="K26" s="66">
        <f t="shared" si="11"/>
        <v>13</v>
      </c>
      <c r="L26" s="65">
        <f>VLOOKUP($A26,'Return Data'!$B$7:$R$2843,17,0)</f>
        <v>-1.4816</v>
      </c>
      <c r="M26" s="66">
        <f t="shared" si="12"/>
        <v>21</v>
      </c>
      <c r="N26" s="65">
        <f>VLOOKUP($A26,'Return Data'!$B$7:$R$2843,14,0)</f>
        <v>1.0361</v>
      </c>
      <c r="O26" s="66">
        <f t="shared" si="13"/>
        <v>21</v>
      </c>
      <c r="P26" s="65">
        <f>VLOOKUP($A26,'Return Data'!$B$7:$R$2843,15,0)</f>
        <v>3.6139000000000001</v>
      </c>
      <c r="Q26" s="66">
        <f>RANK(P26,P$8:P$31,0)</f>
        <v>20</v>
      </c>
      <c r="R26" s="65">
        <f>VLOOKUP($A26,'Return Data'!$B$7:$R$2843,16,0)</f>
        <v>8.5902999999999992</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44358</v>
      </c>
      <c r="C28" s="65">
        <f>VLOOKUP($A28,'Return Data'!$B$7:$R$2843,4,0)</f>
        <v>49.863</v>
      </c>
      <c r="D28" s="65">
        <f>VLOOKUP($A28,'Return Data'!$B$7:$R$2843,10,0)</f>
        <v>14.4419</v>
      </c>
      <c r="E28" s="66">
        <f>RANK(D28,D$8:D$31,0)</f>
        <v>4</v>
      </c>
      <c r="F28" s="65">
        <f>VLOOKUP($A28,'Return Data'!$B$7:$R$2843,11,0)</f>
        <v>15.4076</v>
      </c>
      <c r="G28" s="66">
        <f>RANK(F28,F$8:F$31,0)</f>
        <v>4</v>
      </c>
      <c r="H28" s="65">
        <f>VLOOKUP($A28,'Return Data'!$B$7:$R$2843,12,0)</f>
        <v>21.264500000000002</v>
      </c>
      <c r="I28" s="66">
        <f>RANK(H28,H$8:H$31,0)</f>
        <v>3</v>
      </c>
      <c r="J28" s="65">
        <f>VLOOKUP($A28,'Return Data'!$B$7:$R$2843,13,0)</f>
        <v>22.9634</v>
      </c>
      <c r="K28" s="66">
        <f>RANK(J28,J$8:J$31,0)</f>
        <v>3</v>
      </c>
      <c r="L28" s="65">
        <f>VLOOKUP($A28,'Return Data'!$B$7:$R$2843,17,0)</f>
        <v>11.528499999999999</v>
      </c>
      <c r="M28" s="66">
        <f>RANK(L28,L$8:L$31,0)</f>
        <v>3</v>
      </c>
      <c r="N28" s="65">
        <f>VLOOKUP($A28,'Return Data'!$B$7:$R$2843,14,0)</f>
        <v>9.6717999999999993</v>
      </c>
      <c r="O28" s="66">
        <f>RANK(N28,N$8:N$31,0)</f>
        <v>5</v>
      </c>
      <c r="P28" s="65">
        <f>VLOOKUP($A28,'Return Data'!$B$7:$R$2843,15,0)</f>
        <v>8.7342999999999993</v>
      </c>
      <c r="Q28" s="66">
        <f>RANK(P28,P$8:P$31,0)</f>
        <v>6</v>
      </c>
      <c r="R28" s="65">
        <f>VLOOKUP($A28,'Return Data'!$B$7:$R$2843,16,0)</f>
        <v>8.2647999999999993</v>
      </c>
      <c r="S28" s="67">
        <f>RANK(R28,R$8:R$31,0)</f>
        <v>14</v>
      </c>
    </row>
    <row r="29" spans="1:19" x14ac:dyDescent="0.3">
      <c r="A29" s="63" t="s">
        <v>1658</v>
      </c>
      <c r="B29" s="64">
        <f>VLOOKUP($A29,'Return Data'!$B$7:$R$2843,3,0)</f>
        <v>44358</v>
      </c>
      <c r="C29" s="65">
        <f>VLOOKUP($A29,'Return Data'!$B$7:$R$2843,4,0)</f>
        <v>21.610099999999999</v>
      </c>
      <c r="D29" s="65">
        <f>VLOOKUP($A29,'Return Data'!$B$7:$R$2843,10,0)</f>
        <v>8.6346000000000007</v>
      </c>
      <c r="E29" s="66">
        <f>RANK(D29,D$8:D$31,0)</f>
        <v>16</v>
      </c>
      <c r="F29" s="65">
        <f>VLOOKUP($A29,'Return Data'!$B$7:$R$2843,11,0)</f>
        <v>10.226599999999999</v>
      </c>
      <c r="G29" s="66">
        <f>RANK(F29,F$8:F$31,0)</f>
        <v>11</v>
      </c>
      <c r="H29" s="65">
        <f>VLOOKUP($A29,'Return Data'!$B$7:$R$2843,12,0)</f>
        <v>12.5625</v>
      </c>
      <c r="I29" s="66">
        <f>RANK(H29,H$8:H$31,0)</f>
        <v>15</v>
      </c>
      <c r="J29" s="65">
        <f>VLOOKUP($A29,'Return Data'!$B$7:$R$2843,13,0)</f>
        <v>13.6692</v>
      </c>
      <c r="K29" s="66">
        <f>RANK(J29,J$8:J$31,0)</f>
        <v>15</v>
      </c>
      <c r="L29" s="65">
        <f>VLOOKUP($A29,'Return Data'!$B$7:$R$2843,17,0)</f>
        <v>7.3365</v>
      </c>
      <c r="M29" s="66">
        <f>RANK(L29,L$8:L$31,0)</f>
        <v>17</v>
      </c>
      <c r="N29" s="65">
        <f>VLOOKUP($A29,'Return Data'!$B$7:$R$2843,14,0)</f>
        <v>4.5926</v>
      </c>
      <c r="O29" s="66">
        <f>RANK(N29,N$8:N$31,0)</f>
        <v>19</v>
      </c>
      <c r="P29" s="65">
        <f>VLOOKUP($A29,'Return Data'!$B$7:$R$2843,15,0)</f>
        <v>5.9630999999999998</v>
      </c>
      <c r="Q29" s="66">
        <f>RANK(P29,P$8:P$31,0)</f>
        <v>18</v>
      </c>
      <c r="R29" s="65">
        <f>VLOOKUP($A29,'Return Data'!$B$7:$R$2843,16,0)</f>
        <v>7.0776000000000003</v>
      </c>
      <c r="S29" s="67">
        <f>RANK(R29,R$8:R$31,0)</f>
        <v>18</v>
      </c>
    </row>
    <row r="30" spans="1:19" x14ac:dyDescent="0.3">
      <c r="A30" s="63" t="s">
        <v>1659</v>
      </c>
      <c r="B30" s="64">
        <f>VLOOKUP($A30,'Return Data'!$B$7:$R$2843,3,0)</f>
        <v>44358</v>
      </c>
      <c r="C30" s="65">
        <f>VLOOKUP($A30,'Return Data'!$B$7:$R$2843,4,0)</f>
        <v>0.92290000000000005</v>
      </c>
      <c r="D30" s="65">
        <f>VLOOKUP($A30,'Return Data'!$B$7:$R$2843,10,0)</f>
        <v>11.2873</v>
      </c>
      <c r="E30" s="66">
        <f>RANK(D30,D$8:D$31,0)</f>
        <v>12</v>
      </c>
      <c r="F30" s="65">
        <f>VLOOKUP($A30,'Return Data'!$B$7:$R$2843,11,0)</f>
        <v>-40.660800000000002</v>
      </c>
      <c r="G30" s="66">
        <f>RANK(F30,F$8:F$31,0)</f>
        <v>22</v>
      </c>
      <c r="H30" s="65"/>
      <c r="I30" s="66"/>
      <c r="J30" s="65"/>
      <c r="K30" s="66"/>
      <c r="L30" s="65"/>
      <c r="M30" s="66"/>
      <c r="N30" s="65"/>
      <c r="O30" s="66"/>
      <c r="P30" s="65"/>
      <c r="Q30" s="66"/>
      <c r="R30" s="65">
        <f>VLOOKUP($A30,'Return Data'!$B$7:$R$2843,16,0)</f>
        <v>-11.229100000000001</v>
      </c>
      <c r="S30" s="67">
        <f>RANK(R30,R$8:R$31,0)</f>
        <v>22</v>
      </c>
    </row>
    <row r="31" spans="1:19" x14ac:dyDescent="0.3">
      <c r="A31" s="63" t="s">
        <v>1660</v>
      </c>
      <c r="B31" s="64">
        <f>VLOOKUP($A31,'Return Data'!$B$7:$R$2843,3,0)</f>
        <v>44358</v>
      </c>
      <c r="C31" s="65">
        <f>VLOOKUP($A31,'Return Data'!$B$7:$R$2843,4,0)</f>
        <v>47.771099999999997</v>
      </c>
      <c r="D31" s="65">
        <f>VLOOKUP($A31,'Return Data'!$B$7:$R$2843,10,0)</f>
        <v>12.314500000000001</v>
      </c>
      <c r="E31" s="66">
        <f>RANK(D31,D$8:D$31,0)</f>
        <v>7</v>
      </c>
      <c r="F31" s="65">
        <f>VLOOKUP($A31,'Return Data'!$B$7:$R$2843,11,0)</f>
        <v>12.132899999999999</v>
      </c>
      <c r="G31" s="66">
        <f>RANK(F31,F$8:F$31,0)</f>
        <v>7</v>
      </c>
      <c r="H31" s="65">
        <f>VLOOKUP($A31,'Return Data'!$B$7:$R$2843,12,0)</f>
        <v>19.7819</v>
      </c>
      <c r="I31" s="66">
        <f>RANK(H31,H$8:H$31,0)</f>
        <v>5</v>
      </c>
      <c r="J31" s="65">
        <f>VLOOKUP($A31,'Return Data'!$B$7:$R$2843,13,0)</f>
        <v>21.589600000000001</v>
      </c>
      <c r="K31" s="66">
        <f>RANK(J31,J$8:J$31,0)</f>
        <v>5</v>
      </c>
      <c r="L31" s="65">
        <f>VLOOKUP($A31,'Return Data'!$B$7:$R$2843,17,0)</f>
        <v>8.4621999999999993</v>
      </c>
      <c r="M31" s="66">
        <f>RANK(L31,L$8:L$31,0)</f>
        <v>11</v>
      </c>
      <c r="N31" s="65">
        <f>VLOOKUP($A31,'Return Data'!$B$7:$R$2843,14,0)</f>
        <v>6.4882</v>
      </c>
      <c r="O31" s="66">
        <f>RANK(N31,N$8:N$31,0)</f>
        <v>16</v>
      </c>
      <c r="P31" s="65">
        <f>VLOOKUP($A31,'Return Data'!$B$7:$R$2843,15,0)</f>
        <v>7.5822000000000003</v>
      </c>
      <c r="Q31" s="66">
        <f>RANK(P31,P$8:P$31,0)</f>
        <v>11</v>
      </c>
      <c r="R31" s="65">
        <f>VLOOKUP($A31,'Return Data'!$B$7:$R$2843,16,0)</f>
        <v>9.3483999999999998</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10.675436363636363</v>
      </c>
      <c r="E33" s="74"/>
      <c r="F33" s="75">
        <f>AVERAGE(F8:F31)</f>
        <v>8.9312636363636368</v>
      </c>
      <c r="G33" s="74"/>
      <c r="H33" s="75">
        <f>AVERAGE(H8:H31)</f>
        <v>15.404019047619048</v>
      </c>
      <c r="I33" s="74"/>
      <c r="J33" s="75">
        <f>AVERAGE(J8:J31)</f>
        <v>16.761404761904757</v>
      </c>
      <c r="K33" s="74"/>
      <c r="L33" s="75">
        <f>AVERAGE(L8:L31)</f>
        <v>8.4502047619047627</v>
      </c>
      <c r="M33" s="74"/>
      <c r="N33" s="75">
        <f>AVERAGE(N8:N31)</f>
        <v>7.4711523809523817</v>
      </c>
      <c r="O33" s="74"/>
      <c r="P33" s="75">
        <f>AVERAGE(P8:P31)</f>
        <v>7.5821099999999984</v>
      </c>
      <c r="Q33" s="74"/>
      <c r="R33" s="75">
        <f>AVERAGE(R8:R31)</f>
        <v>7.4540727272727274</v>
      </c>
      <c r="S33" s="76"/>
    </row>
    <row r="34" spans="1:19" x14ac:dyDescent="0.3">
      <c r="A34" s="73" t="s">
        <v>28</v>
      </c>
      <c r="B34" s="74"/>
      <c r="C34" s="74"/>
      <c r="D34" s="75">
        <f>MIN(D8:D31)</f>
        <v>1.7919</v>
      </c>
      <c r="E34" s="74"/>
      <c r="F34" s="75">
        <f>MIN(F8:F31)</f>
        <v>-40.660800000000002</v>
      </c>
      <c r="G34" s="74"/>
      <c r="H34" s="75">
        <f>MIN(H8:H31)</f>
        <v>9.2379999999999995</v>
      </c>
      <c r="I34" s="74"/>
      <c r="J34" s="75">
        <f>MIN(J8:J31)</f>
        <v>10.622999999999999</v>
      </c>
      <c r="K34" s="74"/>
      <c r="L34" s="75">
        <f>MIN(L8:L31)</f>
        <v>-1.4816</v>
      </c>
      <c r="M34" s="74"/>
      <c r="N34" s="75">
        <f>MIN(N8:N31)</f>
        <v>1.0361</v>
      </c>
      <c r="O34" s="74"/>
      <c r="P34" s="75">
        <f>MIN(P8:P31)</f>
        <v>3.6139000000000001</v>
      </c>
      <c r="Q34" s="74"/>
      <c r="R34" s="75">
        <f>MIN(R8:R31)</f>
        <v>-11.229100000000001</v>
      </c>
      <c r="S34" s="76"/>
    </row>
    <row r="35" spans="1:19" ht="15" thickBot="1" x14ac:dyDescent="0.35">
      <c r="A35" s="77" t="s">
        <v>29</v>
      </c>
      <c r="B35" s="78"/>
      <c r="C35" s="78"/>
      <c r="D35" s="79">
        <f>MAX(D8:D31)</f>
        <v>18.9954</v>
      </c>
      <c r="E35" s="78"/>
      <c r="F35" s="79">
        <f>MAX(F8:F31)</f>
        <v>19.419699999999999</v>
      </c>
      <c r="G35" s="78"/>
      <c r="H35" s="79">
        <f>MAX(H8:H31)</f>
        <v>25.037500000000001</v>
      </c>
      <c r="I35" s="78"/>
      <c r="J35" s="79">
        <f>MAX(J8:J31)</f>
        <v>27.3353</v>
      </c>
      <c r="K35" s="78"/>
      <c r="L35" s="79">
        <f>MAX(L8:L31)</f>
        <v>13.524800000000001</v>
      </c>
      <c r="M35" s="78"/>
      <c r="N35" s="79">
        <f>MAX(N8:N31)</f>
        <v>11.258900000000001</v>
      </c>
      <c r="O35" s="78"/>
      <c r="P35" s="79">
        <f>MAX(P8:P31)</f>
        <v>9.9943000000000008</v>
      </c>
      <c r="Q35" s="78"/>
      <c r="R35" s="79">
        <f>MAX(R8:R31)</f>
        <v>10.442500000000001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44358</v>
      </c>
      <c r="C8" s="65">
        <f>VLOOKUP($A8,'Return Data'!$B$7:$R$2843,4,0)</f>
        <v>17.850000000000001</v>
      </c>
      <c r="D8" s="65">
        <f>VLOOKUP($A8,'Return Data'!$B$7:$R$2843,10,0)</f>
        <v>2.2336999999999998</v>
      </c>
      <c r="E8" s="66">
        <f>RANK(D8,D$8:D$32,0)</f>
        <v>14</v>
      </c>
      <c r="F8" s="65">
        <f>VLOOKUP($A8,'Return Data'!$B$7:$R$2843,11,0)</f>
        <v>9.9138000000000002</v>
      </c>
      <c r="G8" s="66">
        <f>RANK(F8,F$8:F$32,0)</f>
        <v>8</v>
      </c>
      <c r="H8" s="65">
        <f>VLOOKUP($A8,'Return Data'!$B$7:$R$2843,12,0)</f>
        <v>19</v>
      </c>
      <c r="I8" s="66">
        <f>RANK(H8,H$8:H$32,0)</f>
        <v>10</v>
      </c>
      <c r="J8" s="65">
        <f>VLOOKUP($A8,'Return Data'!$B$7:$R$2843,13,0)</f>
        <v>28.417300000000001</v>
      </c>
      <c r="K8" s="66">
        <f>RANK(J8,J$8:J$32,0)</f>
        <v>8</v>
      </c>
      <c r="L8" s="65">
        <f>VLOOKUP($A8,'Return Data'!$B$7:$R$2843,17,0)</f>
        <v>11.5914</v>
      </c>
      <c r="M8" s="66">
        <f>RANK(L8,L$8:L$32,0)</f>
        <v>6</v>
      </c>
      <c r="N8" s="65">
        <f>VLOOKUP($A8,'Return Data'!$B$7:$R$2843,14,0)</f>
        <v>9.3986000000000001</v>
      </c>
      <c r="O8" s="66">
        <f>RANK(N8,N$8:N$32,0)</f>
        <v>7</v>
      </c>
      <c r="P8" s="65">
        <f>VLOOKUP($A8,'Return Data'!$B$7:$R$2843,15,0)</f>
        <v>10.114699999999999</v>
      </c>
      <c r="Q8" s="66">
        <f>RANK(P8,P$8:P$32,0)</f>
        <v>5</v>
      </c>
      <c r="R8" s="65">
        <f>VLOOKUP($A8,'Return Data'!$B$7:$R$2843,16,0)</f>
        <v>9.2643000000000004</v>
      </c>
      <c r="S8" s="67">
        <f>RANK(R8,R$8:R$32,0)</f>
        <v>15</v>
      </c>
    </row>
    <row r="9" spans="1:20" x14ac:dyDescent="0.3">
      <c r="A9" s="63" t="s">
        <v>1666</v>
      </c>
      <c r="B9" s="64">
        <f>VLOOKUP($A9,'Return Data'!$B$7:$R$2843,3,0)</f>
        <v>44358</v>
      </c>
      <c r="C9" s="65">
        <f>VLOOKUP($A9,'Return Data'!$B$7:$R$2843,4,0)</f>
        <v>16.86</v>
      </c>
      <c r="D9" s="65">
        <f>VLOOKUP($A9,'Return Data'!$B$7:$R$2843,10,0)</f>
        <v>2.1198999999999999</v>
      </c>
      <c r="E9" s="66">
        <f t="shared" ref="E9:E32" si="0">RANK(D9,D$8:D$32,0)</f>
        <v>17</v>
      </c>
      <c r="F9" s="65">
        <f>VLOOKUP($A9,'Return Data'!$B$7:$R$2843,11,0)</f>
        <v>7.2519</v>
      </c>
      <c r="G9" s="66">
        <f t="shared" ref="G9:G32" si="1">RANK(F9,F$8:F$32,0)</f>
        <v>16</v>
      </c>
      <c r="H9" s="65">
        <f>VLOOKUP($A9,'Return Data'!$B$7:$R$2843,12,0)</f>
        <v>18.315799999999999</v>
      </c>
      <c r="I9" s="66">
        <f t="shared" ref="I9:I32" si="2">RANK(H9,H$8:H$32,0)</f>
        <v>11</v>
      </c>
      <c r="J9" s="65">
        <f>VLOOKUP($A9,'Return Data'!$B$7:$R$2843,13,0)</f>
        <v>27.2453</v>
      </c>
      <c r="K9" s="66">
        <f t="shared" ref="K9:K32" si="3">RANK(J9,J$8:J$32,0)</f>
        <v>10</v>
      </c>
      <c r="L9" s="65">
        <f>VLOOKUP($A9,'Return Data'!$B$7:$R$2843,17,0)</f>
        <v>11.162599999999999</v>
      </c>
      <c r="M9" s="66">
        <f t="shared" ref="M9:M32" si="4">RANK(L9,L$8:L$32,0)</f>
        <v>10</v>
      </c>
      <c r="N9" s="65">
        <f>VLOOKUP($A9,'Return Data'!$B$7:$R$2843,14,0)</f>
        <v>10.2729</v>
      </c>
      <c r="O9" s="66">
        <f t="shared" ref="O9:O30" si="5">RANK(N9,N$8:N$32,0)</f>
        <v>5</v>
      </c>
      <c r="P9" s="65">
        <f>VLOOKUP($A9,'Return Data'!$B$7:$R$2843,15,0)</f>
        <v>10.367599999999999</v>
      </c>
      <c r="Q9" s="66">
        <f t="shared" ref="Q9:Q30" si="6">RANK(P9,P$8:P$32,0)</f>
        <v>3</v>
      </c>
      <c r="R9" s="65">
        <f>VLOOKUP($A9,'Return Data'!$B$7:$R$2843,16,0)</f>
        <v>9.3733000000000004</v>
      </c>
      <c r="S9" s="67">
        <f t="shared" ref="S9:S32" si="7">RANK(R9,R$8:R$32,0)</f>
        <v>13</v>
      </c>
    </row>
    <row r="10" spans="1:20" x14ac:dyDescent="0.3">
      <c r="A10" s="63" t="s">
        <v>1667</v>
      </c>
      <c r="B10" s="64">
        <f>VLOOKUP($A10,'Return Data'!$B$7:$R$2843,3,0)</f>
        <v>44358</v>
      </c>
      <c r="C10" s="65">
        <f>VLOOKUP($A10,'Return Data'!$B$7:$R$2843,4,0)</f>
        <v>12.07</v>
      </c>
      <c r="D10" s="65">
        <f>VLOOKUP($A10,'Return Data'!$B$7:$R$2843,10,0)</f>
        <v>1.6849000000000001</v>
      </c>
      <c r="E10" s="66">
        <f t="shared" si="0"/>
        <v>22</v>
      </c>
      <c r="F10" s="65">
        <f>VLOOKUP($A10,'Return Data'!$B$7:$R$2843,11,0)</f>
        <v>3.339</v>
      </c>
      <c r="G10" s="66">
        <f t="shared" si="1"/>
        <v>23</v>
      </c>
      <c r="H10" s="65">
        <f>VLOOKUP($A10,'Return Data'!$B$7:$R$2843,12,0)</f>
        <v>7.48</v>
      </c>
      <c r="I10" s="66">
        <f t="shared" si="2"/>
        <v>23</v>
      </c>
      <c r="J10" s="65">
        <f>VLOOKUP($A10,'Return Data'!$B$7:$R$2843,13,0)</f>
        <v>14.6249</v>
      </c>
      <c r="K10" s="66">
        <f t="shared" si="3"/>
        <v>23</v>
      </c>
      <c r="L10" s="65"/>
      <c r="M10" s="66"/>
      <c r="N10" s="65"/>
      <c r="O10" s="66"/>
      <c r="P10" s="65"/>
      <c r="Q10" s="66"/>
      <c r="R10" s="65">
        <f>VLOOKUP($A10,'Return Data'!$B$7:$R$2843,16,0)</f>
        <v>10.5123</v>
      </c>
      <c r="S10" s="67">
        <f t="shared" si="7"/>
        <v>5</v>
      </c>
    </row>
    <row r="11" spans="1:20" x14ac:dyDescent="0.3">
      <c r="A11" s="63" t="s">
        <v>1668</v>
      </c>
      <c r="B11" s="64">
        <f>VLOOKUP($A11,'Return Data'!$B$7:$R$2843,3,0)</f>
        <v>44358</v>
      </c>
      <c r="C11" s="65">
        <f>VLOOKUP($A11,'Return Data'!$B$7:$R$2843,4,0)</f>
        <v>16.584</v>
      </c>
      <c r="D11" s="65">
        <f>VLOOKUP($A11,'Return Data'!$B$7:$R$2843,10,0)</f>
        <v>4.7432999999999996</v>
      </c>
      <c r="E11" s="66">
        <f t="shared" si="0"/>
        <v>2</v>
      </c>
      <c r="F11" s="65">
        <f>VLOOKUP($A11,'Return Data'!$B$7:$R$2843,11,0)</f>
        <v>11.1379</v>
      </c>
      <c r="G11" s="66">
        <f t="shared" si="1"/>
        <v>5</v>
      </c>
      <c r="H11" s="65">
        <f>VLOOKUP($A11,'Return Data'!$B$7:$R$2843,12,0)</f>
        <v>19.921900000000001</v>
      </c>
      <c r="I11" s="66">
        <f t="shared" si="2"/>
        <v>7</v>
      </c>
      <c r="J11" s="65">
        <f>VLOOKUP($A11,'Return Data'!$B$7:$R$2843,13,0)</f>
        <v>29.714500000000001</v>
      </c>
      <c r="K11" s="66">
        <f t="shared" si="3"/>
        <v>7</v>
      </c>
      <c r="L11" s="65">
        <f>VLOOKUP($A11,'Return Data'!$B$7:$R$2843,17,0)</f>
        <v>11.3439</v>
      </c>
      <c r="M11" s="66">
        <f t="shared" si="4"/>
        <v>7</v>
      </c>
      <c r="N11" s="65">
        <f>VLOOKUP($A11,'Return Data'!$B$7:$R$2843,14,0)</f>
        <v>9.2530999999999999</v>
      </c>
      <c r="O11" s="66">
        <f t="shared" si="5"/>
        <v>9</v>
      </c>
      <c r="P11" s="65"/>
      <c r="Q11" s="66"/>
      <c r="R11" s="65">
        <f>VLOOKUP($A11,'Return Data'!$B$7:$R$2843,16,0)</f>
        <v>10.1999</v>
      </c>
      <c r="S11" s="67">
        <f t="shared" si="7"/>
        <v>6</v>
      </c>
    </row>
    <row r="12" spans="1:20" x14ac:dyDescent="0.3">
      <c r="A12" s="63" t="s">
        <v>1669</v>
      </c>
      <c r="B12" s="64">
        <f>VLOOKUP($A12,'Return Data'!$B$7:$R$2843,3,0)</f>
        <v>44358</v>
      </c>
      <c r="C12" s="65">
        <f>VLOOKUP($A12,'Return Data'!$B$7:$R$2843,4,0)</f>
        <v>18.2637</v>
      </c>
      <c r="D12" s="65">
        <f>VLOOKUP($A12,'Return Data'!$B$7:$R$2843,10,0)</f>
        <v>2.7199</v>
      </c>
      <c r="E12" s="66">
        <f t="shared" si="0"/>
        <v>12</v>
      </c>
      <c r="F12" s="65">
        <f>VLOOKUP($A12,'Return Data'!$B$7:$R$2843,11,0)</f>
        <v>8.3237000000000005</v>
      </c>
      <c r="G12" s="66">
        <f t="shared" si="1"/>
        <v>13</v>
      </c>
      <c r="H12" s="65">
        <f>VLOOKUP($A12,'Return Data'!$B$7:$R$2843,12,0)</f>
        <v>14.610900000000001</v>
      </c>
      <c r="I12" s="66">
        <f t="shared" si="2"/>
        <v>16</v>
      </c>
      <c r="J12" s="65">
        <f>VLOOKUP($A12,'Return Data'!$B$7:$R$2843,13,0)</f>
        <v>20.971699999999998</v>
      </c>
      <c r="K12" s="66">
        <f t="shared" si="3"/>
        <v>16</v>
      </c>
      <c r="L12" s="65">
        <f>VLOOKUP($A12,'Return Data'!$B$7:$R$2843,17,0)</f>
        <v>12.091900000000001</v>
      </c>
      <c r="M12" s="66">
        <f t="shared" si="4"/>
        <v>4</v>
      </c>
      <c r="N12" s="65">
        <f>VLOOKUP($A12,'Return Data'!$B$7:$R$2843,14,0)</f>
        <v>10.4749</v>
      </c>
      <c r="O12" s="66">
        <f t="shared" si="5"/>
        <v>3</v>
      </c>
      <c r="P12" s="65">
        <f>VLOOKUP($A12,'Return Data'!$B$7:$R$2843,15,0)</f>
        <v>10.2257</v>
      </c>
      <c r="Q12" s="66">
        <f t="shared" si="6"/>
        <v>4</v>
      </c>
      <c r="R12" s="65">
        <f>VLOOKUP($A12,'Return Data'!$B$7:$R$2843,16,0)</f>
        <v>9.4570000000000007</v>
      </c>
      <c r="S12" s="67">
        <f t="shared" si="7"/>
        <v>11</v>
      </c>
    </row>
    <row r="13" spans="1:20" x14ac:dyDescent="0.3">
      <c r="A13" s="63" t="s">
        <v>1670</v>
      </c>
      <c r="B13" s="64">
        <f>VLOOKUP($A13,'Return Data'!$B$7:$R$2843,3,0)</f>
        <v>44358</v>
      </c>
      <c r="C13" s="65">
        <f>VLOOKUP($A13,'Return Data'!$B$7:$R$2843,4,0)</f>
        <v>12.7408</v>
      </c>
      <c r="D13" s="65">
        <f>VLOOKUP($A13,'Return Data'!$B$7:$R$2843,10,0)</f>
        <v>3.9573</v>
      </c>
      <c r="E13" s="66">
        <f t="shared" si="0"/>
        <v>4</v>
      </c>
      <c r="F13" s="65">
        <f>VLOOKUP($A13,'Return Data'!$B$7:$R$2843,11,0)</f>
        <v>9.5530000000000008</v>
      </c>
      <c r="G13" s="66">
        <f t="shared" si="1"/>
        <v>11</v>
      </c>
      <c r="H13" s="65">
        <f>VLOOKUP($A13,'Return Data'!$B$7:$R$2843,12,0)</f>
        <v>20.153199999999998</v>
      </c>
      <c r="I13" s="66">
        <f t="shared" si="2"/>
        <v>6</v>
      </c>
      <c r="J13" s="65">
        <f>VLOOKUP($A13,'Return Data'!$B$7:$R$2843,13,0)</f>
        <v>27.341799999999999</v>
      </c>
      <c r="K13" s="66">
        <f t="shared" si="3"/>
        <v>9</v>
      </c>
      <c r="L13" s="65">
        <f>VLOOKUP($A13,'Return Data'!$B$7:$R$2843,17,0)</f>
        <v>10.2972</v>
      </c>
      <c r="M13" s="66">
        <f t="shared" si="4"/>
        <v>13</v>
      </c>
      <c r="N13" s="65"/>
      <c r="O13" s="66"/>
      <c r="P13" s="65"/>
      <c r="Q13" s="66"/>
      <c r="R13" s="65">
        <f>VLOOKUP($A13,'Return Data'!$B$7:$R$2843,16,0)</f>
        <v>9.0639000000000003</v>
      </c>
      <c r="S13" s="67">
        <f t="shared" si="7"/>
        <v>17</v>
      </c>
    </row>
    <row r="14" spans="1:20" x14ac:dyDescent="0.3">
      <c r="A14" s="63" t="s">
        <v>1671</v>
      </c>
      <c r="B14" s="64">
        <f>VLOOKUP($A14,'Return Data'!$B$7:$R$2843,3,0)</f>
        <v>44358</v>
      </c>
      <c r="C14" s="65">
        <f>VLOOKUP($A14,'Return Data'!$B$7:$R$2843,4,0)</f>
        <v>49.093000000000004</v>
      </c>
      <c r="D14" s="65">
        <f>VLOOKUP($A14,'Return Data'!$B$7:$R$2843,10,0)</f>
        <v>4.7988</v>
      </c>
      <c r="E14" s="66">
        <f t="shared" si="0"/>
        <v>1</v>
      </c>
      <c r="F14" s="65">
        <f>VLOOKUP($A14,'Return Data'!$B$7:$R$2843,11,0)</f>
        <v>13.5387</v>
      </c>
      <c r="G14" s="66">
        <f t="shared" si="1"/>
        <v>1</v>
      </c>
      <c r="H14" s="65">
        <f>VLOOKUP($A14,'Return Data'!$B$7:$R$2843,12,0)</f>
        <v>23.694199999999999</v>
      </c>
      <c r="I14" s="66">
        <f t="shared" si="2"/>
        <v>1</v>
      </c>
      <c r="J14" s="65">
        <f>VLOOKUP($A14,'Return Data'!$B$7:$R$2843,13,0)</f>
        <v>30.953099999999999</v>
      </c>
      <c r="K14" s="66">
        <f t="shared" si="3"/>
        <v>5</v>
      </c>
      <c r="L14" s="65">
        <f>VLOOKUP($A14,'Return Data'!$B$7:$R$2843,17,0)</f>
        <v>11.3222</v>
      </c>
      <c r="M14" s="66">
        <f t="shared" si="4"/>
        <v>8</v>
      </c>
      <c r="N14" s="65">
        <f>VLOOKUP($A14,'Return Data'!$B$7:$R$2843,14,0)</f>
        <v>10.2582</v>
      </c>
      <c r="O14" s="66">
        <f t="shared" si="5"/>
        <v>6</v>
      </c>
      <c r="P14" s="65">
        <f>VLOOKUP($A14,'Return Data'!$B$7:$R$2843,15,0)</f>
        <v>11.9185</v>
      </c>
      <c r="Q14" s="66">
        <f t="shared" si="6"/>
        <v>1</v>
      </c>
      <c r="R14" s="65">
        <f>VLOOKUP($A14,'Return Data'!$B$7:$R$2843,16,0)</f>
        <v>10.5443</v>
      </c>
      <c r="S14" s="67">
        <f t="shared" si="7"/>
        <v>4</v>
      </c>
    </row>
    <row r="15" spans="1:20" x14ac:dyDescent="0.3">
      <c r="A15" s="63" t="s">
        <v>1672</v>
      </c>
      <c r="B15" s="64">
        <f>VLOOKUP($A15,'Return Data'!$B$7:$R$2843,3,0)</f>
        <v>44358</v>
      </c>
      <c r="C15" s="65">
        <f>VLOOKUP($A15,'Return Data'!$B$7:$R$2843,4,0)</f>
        <v>17.100000000000001</v>
      </c>
      <c r="D15" s="65">
        <f>VLOOKUP($A15,'Return Data'!$B$7:$R$2843,10,0)</f>
        <v>2.1505000000000001</v>
      </c>
      <c r="E15" s="66">
        <f t="shared" si="0"/>
        <v>16</v>
      </c>
      <c r="F15" s="65">
        <f>VLOOKUP($A15,'Return Data'!$B$7:$R$2843,11,0)</f>
        <v>6.9417999999999997</v>
      </c>
      <c r="G15" s="66">
        <f t="shared" si="1"/>
        <v>18</v>
      </c>
      <c r="H15" s="65">
        <f>VLOOKUP($A15,'Return Data'!$B$7:$R$2843,12,0)</f>
        <v>13.1701</v>
      </c>
      <c r="I15" s="66">
        <f t="shared" si="2"/>
        <v>19</v>
      </c>
      <c r="J15" s="65">
        <f>VLOOKUP($A15,'Return Data'!$B$7:$R$2843,13,0)</f>
        <v>19.915800000000001</v>
      </c>
      <c r="K15" s="66">
        <f t="shared" si="3"/>
        <v>21</v>
      </c>
      <c r="L15" s="65">
        <f>VLOOKUP($A15,'Return Data'!$B$7:$R$2843,17,0)</f>
        <v>8.4718</v>
      </c>
      <c r="M15" s="66">
        <f t="shared" si="4"/>
        <v>18</v>
      </c>
      <c r="N15" s="65">
        <f>VLOOKUP($A15,'Return Data'!$B$7:$R$2843,14,0)</f>
        <v>8.6210000000000004</v>
      </c>
      <c r="O15" s="66">
        <f t="shared" si="5"/>
        <v>13</v>
      </c>
      <c r="P15" s="65">
        <f>VLOOKUP($A15,'Return Data'!$B$7:$R$2843,15,0)</f>
        <v>9.3335000000000008</v>
      </c>
      <c r="Q15" s="66">
        <f t="shared" si="6"/>
        <v>8</v>
      </c>
      <c r="R15" s="65">
        <f>VLOOKUP($A15,'Return Data'!$B$7:$R$2843,16,0)</f>
        <v>8.5756999999999994</v>
      </c>
      <c r="S15" s="67">
        <f t="shared" si="7"/>
        <v>19</v>
      </c>
    </row>
    <row r="16" spans="1:20" x14ac:dyDescent="0.3">
      <c r="A16" s="63" t="s">
        <v>1673</v>
      </c>
      <c r="B16" s="64">
        <f>VLOOKUP($A16,'Return Data'!$B$7:$R$2843,3,0)</f>
        <v>44358</v>
      </c>
      <c r="C16" s="65">
        <f>VLOOKUP($A16,'Return Data'!$B$7:$R$2843,4,0)</f>
        <v>21.6126</v>
      </c>
      <c r="D16" s="65">
        <f>VLOOKUP($A16,'Return Data'!$B$7:$R$2843,10,0)</f>
        <v>0.74399999999999999</v>
      </c>
      <c r="E16" s="66">
        <f t="shared" si="0"/>
        <v>23</v>
      </c>
      <c r="F16" s="65">
        <f>VLOOKUP($A16,'Return Data'!$B$7:$R$2843,11,0)</f>
        <v>7.2708000000000004</v>
      </c>
      <c r="G16" s="66">
        <f t="shared" si="1"/>
        <v>15</v>
      </c>
      <c r="H16" s="65">
        <f>VLOOKUP($A16,'Return Data'!$B$7:$R$2843,12,0)</f>
        <v>15.577299999999999</v>
      </c>
      <c r="I16" s="66">
        <f t="shared" si="2"/>
        <v>14</v>
      </c>
      <c r="J16" s="65">
        <f>VLOOKUP($A16,'Return Data'!$B$7:$R$2843,13,0)</f>
        <v>23.142399999999999</v>
      </c>
      <c r="K16" s="66">
        <f t="shared" si="3"/>
        <v>14</v>
      </c>
      <c r="L16" s="65">
        <f>VLOOKUP($A16,'Return Data'!$B$7:$R$2843,17,0)</f>
        <v>10.8932</v>
      </c>
      <c r="M16" s="66">
        <f t="shared" si="4"/>
        <v>11</v>
      </c>
      <c r="N16" s="65">
        <f>VLOOKUP($A16,'Return Data'!$B$7:$R$2843,14,0)</f>
        <v>8.8806999999999992</v>
      </c>
      <c r="O16" s="66">
        <f t="shared" si="5"/>
        <v>12</v>
      </c>
      <c r="P16" s="65">
        <f>VLOOKUP($A16,'Return Data'!$B$7:$R$2843,15,0)</f>
        <v>7.7129000000000003</v>
      </c>
      <c r="Q16" s="66">
        <f t="shared" si="6"/>
        <v>12</v>
      </c>
      <c r="R16" s="65">
        <f>VLOOKUP($A16,'Return Data'!$B$7:$R$2843,16,0)</f>
        <v>7.6806999999999999</v>
      </c>
      <c r="S16" s="67">
        <f t="shared" si="7"/>
        <v>22</v>
      </c>
    </row>
    <row r="17" spans="1:19" x14ac:dyDescent="0.3">
      <c r="A17" s="63" t="s">
        <v>1674</v>
      </c>
      <c r="B17" s="64">
        <f>VLOOKUP($A17,'Return Data'!$B$7:$R$2843,3,0)</f>
        <v>44358</v>
      </c>
      <c r="C17" s="65">
        <f>VLOOKUP($A17,'Return Data'!$B$7:$R$2843,4,0)</f>
        <v>25.32</v>
      </c>
      <c r="D17" s="65">
        <f>VLOOKUP($A17,'Return Data'!$B$7:$R$2843,10,0)</f>
        <v>2.0556000000000001</v>
      </c>
      <c r="E17" s="66">
        <f t="shared" si="0"/>
        <v>18</v>
      </c>
      <c r="F17" s="65">
        <f>VLOOKUP($A17,'Return Data'!$B$7:$R$2843,11,0)</f>
        <v>6.6554000000000002</v>
      </c>
      <c r="G17" s="66">
        <f t="shared" si="1"/>
        <v>20</v>
      </c>
      <c r="H17" s="65">
        <f>VLOOKUP($A17,'Return Data'!$B$7:$R$2843,12,0)</f>
        <v>12.934900000000001</v>
      </c>
      <c r="I17" s="66">
        <f t="shared" si="2"/>
        <v>20</v>
      </c>
      <c r="J17" s="65">
        <f>VLOOKUP($A17,'Return Data'!$B$7:$R$2843,13,0)</f>
        <v>20.1709</v>
      </c>
      <c r="K17" s="66">
        <f t="shared" si="3"/>
        <v>19</v>
      </c>
      <c r="L17" s="65">
        <f>VLOOKUP($A17,'Return Data'!$B$7:$R$2843,17,0)</f>
        <v>9.0417000000000005</v>
      </c>
      <c r="M17" s="66">
        <f t="shared" si="4"/>
        <v>17</v>
      </c>
      <c r="N17" s="65">
        <f>VLOOKUP($A17,'Return Data'!$B$7:$R$2843,14,0)</f>
        <v>8.2242999999999995</v>
      </c>
      <c r="O17" s="66">
        <f t="shared" si="5"/>
        <v>15</v>
      </c>
      <c r="P17" s="65">
        <f>VLOOKUP($A17,'Return Data'!$B$7:$R$2843,15,0)</f>
        <v>7.5416999999999996</v>
      </c>
      <c r="Q17" s="66">
        <f t="shared" si="6"/>
        <v>13</v>
      </c>
      <c r="R17" s="65">
        <f>VLOOKUP($A17,'Return Data'!$B$7:$R$2843,16,0)</f>
        <v>7.7869999999999999</v>
      </c>
      <c r="S17" s="67">
        <f t="shared" si="7"/>
        <v>21</v>
      </c>
    </row>
    <row r="18" spans="1:19" x14ac:dyDescent="0.3">
      <c r="A18" s="63" t="s">
        <v>1675</v>
      </c>
      <c r="B18" s="64">
        <f>VLOOKUP($A18,'Return Data'!$B$7:$R$2843,3,0)</f>
        <v>44358</v>
      </c>
      <c r="C18" s="65">
        <f>VLOOKUP($A18,'Return Data'!$B$7:$R$2843,4,0)</f>
        <v>12.5579</v>
      </c>
      <c r="D18" s="65">
        <f>VLOOKUP($A18,'Return Data'!$B$7:$R$2843,10,0)</f>
        <v>3.2747999999999999</v>
      </c>
      <c r="E18" s="66">
        <f t="shared" si="0"/>
        <v>11</v>
      </c>
      <c r="F18" s="65">
        <f>VLOOKUP($A18,'Return Data'!$B$7:$R$2843,11,0)</f>
        <v>7.1273999999999997</v>
      </c>
      <c r="G18" s="66">
        <f t="shared" si="1"/>
        <v>17</v>
      </c>
      <c r="H18" s="65">
        <f>VLOOKUP($A18,'Return Data'!$B$7:$R$2843,12,0)</f>
        <v>12.345800000000001</v>
      </c>
      <c r="I18" s="66">
        <f t="shared" si="2"/>
        <v>22</v>
      </c>
      <c r="J18" s="65">
        <f>VLOOKUP($A18,'Return Data'!$B$7:$R$2843,13,0)</f>
        <v>19.1282</v>
      </c>
      <c r="K18" s="66">
        <f t="shared" si="3"/>
        <v>22</v>
      </c>
      <c r="L18" s="65"/>
      <c r="M18" s="66"/>
      <c r="N18" s="65"/>
      <c r="O18" s="66"/>
      <c r="P18" s="65"/>
      <c r="Q18" s="66"/>
      <c r="R18" s="65">
        <f>VLOOKUP($A18,'Return Data'!$B$7:$R$2843,16,0)</f>
        <v>10.575100000000001</v>
      </c>
      <c r="S18" s="67">
        <f t="shared" si="7"/>
        <v>3</v>
      </c>
    </row>
    <row r="19" spans="1:19" x14ac:dyDescent="0.3">
      <c r="A19" s="63" t="s">
        <v>1676</v>
      </c>
      <c r="B19" s="64">
        <f>VLOOKUP($A19,'Return Data'!$B$7:$R$2843,3,0)</f>
        <v>44358</v>
      </c>
      <c r="C19" s="65">
        <f>VLOOKUP($A19,'Return Data'!$B$7:$R$2843,4,0)</f>
        <v>18.171399999999998</v>
      </c>
      <c r="D19" s="65">
        <f>VLOOKUP($A19,'Return Data'!$B$7:$R$2843,10,0)</f>
        <v>2.4127000000000001</v>
      </c>
      <c r="E19" s="66">
        <f t="shared" si="0"/>
        <v>13</v>
      </c>
      <c r="F19" s="65">
        <f>VLOOKUP($A19,'Return Data'!$B$7:$R$2843,11,0)</f>
        <v>6.6002999999999998</v>
      </c>
      <c r="G19" s="66">
        <f t="shared" si="1"/>
        <v>21</v>
      </c>
      <c r="H19" s="65">
        <f>VLOOKUP($A19,'Return Data'!$B$7:$R$2843,12,0)</f>
        <v>13.417400000000001</v>
      </c>
      <c r="I19" s="66">
        <f t="shared" si="2"/>
        <v>17</v>
      </c>
      <c r="J19" s="65">
        <f>VLOOKUP($A19,'Return Data'!$B$7:$R$2843,13,0)</f>
        <v>20.903300000000002</v>
      </c>
      <c r="K19" s="66">
        <f t="shared" si="3"/>
        <v>17</v>
      </c>
      <c r="L19" s="65">
        <f>VLOOKUP($A19,'Return Data'!$B$7:$R$2843,17,0)</f>
        <v>10.5557</v>
      </c>
      <c r="M19" s="66">
        <f t="shared" si="4"/>
        <v>12</v>
      </c>
      <c r="N19" s="65">
        <f>VLOOKUP($A19,'Return Data'!$B$7:$R$2843,14,0)</f>
        <v>9.3873999999999995</v>
      </c>
      <c r="O19" s="66">
        <f t="shared" si="5"/>
        <v>8</v>
      </c>
      <c r="P19" s="65">
        <f>VLOOKUP($A19,'Return Data'!$B$7:$R$2843,15,0)</f>
        <v>9.8411000000000008</v>
      </c>
      <c r="Q19" s="66">
        <f t="shared" si="6"/>
        <v>7</v>
      </c>
      <c r="R19" s="65">
        <f>VLOOKUP($A19,'Return Data'!$B$7:$R$2843,16,0)</f>
        <v>9.3739000000000008</v>
      </c>
      <c r="S19" s="67">
        <f t="shared" si="7"/>
        <v>12</v>
      </c>
    </row>
    <row r="20" spans="1:19" x14ac:dyDescent="0.3">
      <c r="A20" s="63" t="s">
        <v>1677</v>
      </c>
      <c r="B20" s="64">
        <f>VLOOKUP($A20,'Return Data'!$B$7:$R$2843,3,0)</f>
        <v>44358</v>
      </c>
      <c r="C20" s="65">
        <f>VLOOKUP($A20,'Return Data'!$B$7:$R$2843,4,0)</f>
        <v>23.140999999999998</v>
      </c>
      <c r="D20" s="65">
        <f>VLOOKUP($A20,'Return Data'!$B$7:$R$2843,10,0)</f>
        <v>4.6063000000000001</v>
      </c>
      <c r="E20" s="66">
        <f t="shared" si="0"/>
        <v>3</v>
      </c>
      <c r="F20" s="65">
        <f>VLOOKUP($A20,'Return Data'!$B$7:$R$2843,11,0)</f>
        <v>11.4316</v>
      </c>
      <c r="G20" s="66">
        <f t="shared" si="1"/>
        <v>3</v>
      </c>
      <c r="H20" s="65">
        <f>VLOOKUP($A20,'Return Data'!$B$7:$R$2843,12,0)</f>
        <v>21.4559</v>
      </c>
      <c r="I20" s="66">
        <f t="shared" si="2"/>
        <v>4</v>
      </c>
      <c r="J20" s="65">
        <f>VLOOKUP($A20,'Return Data'!$B$7:$R$2843,13,0)</f>
        <v>34.010899999999999</v>
      </c>
      <c r="K20" s="66">
        <f t="shared" si="3"/>
        <v>2</v>
      </c>
      <c r="L20" s="65">
        <f>VLOOKUP($A20,'Return Data'!$B$7:$R$2843,17,0)</f>
        <v>11.6233</v>
      </c>
      <c r="M20" s="66">
        <f t="shared" si="4"/>
        <v>5</v>
      </c>
      <c r="N20" s="65">
        <f>VLOOKUP($A20,'Return Data'!$B$7:$R$2843,14,0)</f>
        <v>8.6183999999999994</v>
      </c>
      <c r="O20" s="66">
        <f t="shared" si="5"/>
        <v>14</v>
      </c>
      <c r="P20" s="65">
        <f>VLOOKUP($A20,'Return Data'!$B$7:$R$2843,15,0)</f>
        <v>8.8498999999999999</v>
      </c>
      <c r="Q20" s="66">
        <f t="shared" si="6"/>
        <v>10</v>
      </c>
      <c r="R20" s="65">
        <f>VLOOKUP($A20,'Return Data'!$B$7:$R$2843,16,0)</f>
        <v>9.1125000000000007</v>
      </c>
      <c r="S20" s="67">
        <f t="shared" si="7"/>
        <v>16</v>
      </c>
    </row>
    <row r="21" spans="1:19" x14ac:dyDescent="0.3">
      <c r="A21" s="63" t="s">
        <v>1678</v>
      </c>
      <c r="B21" s="64">
        <f>VLOOKUP($A21,'Return Data'!$B$7:$R$2843,3,0)</f>
        <v>44358</v>
      </c>
      <c r="C21" s="65">
        <f>VLOOKUP($A21,'Return Data'!$B$7:$R$2843,4,0)</f>
        <v>15.802899999999999</v>
      </c>
      <c r="D21" s="65">
        <f>VLOOKUP($A21,'Return Data'!$B$7:$R$2843,10,0)</f>
        <v>3.8708</v>
      </c>
      <c r="E21" s="66">
        <f t="shared" si="0"/>
        <v>6</v>
      </c>
      <c r="F21" s="65">
        <f>VLOOKUP($A21,'Return Data'!$B$7:$R$2843,11,0)</f>
        <v>12.0527</v>
      </c>
      <c r="G21" s="66">
        <f t="shared" si="1"/>
        <v>2</v>
      </c>
      <c r="H21" s="65">
        <f>VLOOKUP($A21,'Return Data'!$B$7:$R$2843,12,0)</f>
        <v>23.021899999999999</v>
      </c>
      <c r="I21" s="66">
        <f t="shared" si="2"/>
        <v>2</v>
      </c>
      <c r="J21" s="65">
        <f>VLOOKUP($A21,'Return Data'!$B$7:$R$2843,13,0)</f>
        <v>34.506500000000003</v>
      </c>
      <c r="K21" s="66">
        <f t="shared" si="3"/>
        <v>1</v>
      </c>
      <c r="L21" s="65">
        <f>VLOOKUP($A21,'Return Data'!$B$7:$R$2843,17,0)</f>
        <v>14.6378</v>
      </c>
      <c r="M21" s="66">
        <f t="shared" si="4"/>
        <v>1</v>
      </c>
      <c r="N21" s="65">
        <f>VLOOKUP($A21,'Return Data'!$B$7:$R$2843,14,0)</f>
        <v>12.5382</v>
      </c>
      <c r="O21" s="66">
        <f t="shared" si="5"/>
        <v>1</v>
      </c>
      <c r="P21" s="65"/>
      <c r="Q21" s="66"/>
      <c r="R21" s="65">
        <f>VLOOKUP($A21,'Return Data'!$B$7:$R$2843,16,0)</f>
        <v>11.069100000000001</v>
      </c>
      <c r="S21" s="67">
        <f t="shared" si="7"/>
        <v>2</v>
      </c>
    </row>
    <row r="22" spans="1:19" x14ac:dyDescent="0.3">
      <c r="A22" s="63" t="s">
        <v>1679</v>
      </c>
      <c r="B22" s="64">
        <f>VLOOKUP($A22,'Return Data'!$B$7:$R$2843,3,0)</f>
        <v>44358</v>
      </c>
      <c r="C22" s="65">
        <f>VLOOKUP($A22,'Return Data'!$B$7:$R$2843,4,0)</f>
        <v>14.157</v>
      </c>
      <c r="D22" s="65">
        <f>VLOOKUP($A22,'Return Data'!$B$7:$R$2843,10,0)</f>
        <v>3.8512</v>
      </c>
      <c r="E22" s="66">
        <f t="shared" si="0"/>
        <v>7</v>
      </c>
      <c r="F22" s="65">
        <f>VLOOKUP($A22,'Return Data'!$B$7:$R$2843,11,0)</f>
        <v>11.2447</v>
      </c>
      <c r="G22" s="66">
        <f t="shared" si="1"/>
        <v>4</v>
      </c>
      <c r="H22" s="65">
        <f>VLOOKUP($A22,'Return Data'!$B$7:$R$2843,12,0)</f>
        <v>20.742000000000001</v>
      </c>
      <c r="I22" s="66">
        <f t="shared" si="2"/>
        <v>5</v>
      </c>
      <c r="J22" s="65">
        <f>VLOOKUP($A22,'Return Data'!$B$7:$R$2843,13,0)</f>
        <v>33.117100000000001</v>
      </c>
      <c r="K22" s="66">
        <f t="shared" si="3"/>
        <v>3</v>
      </c>
      <c r="L22" s="65"/>
      <c r="M22" s="66"/>
      <c r="N22" s="65"/>
      <c r="O22" s="66"/>
      <c r="P22" s="65"/>
      <c r="Q22" s="66"/>
      <c r="R22" s="65">
        <f>VLOOKUP($A22,'Return Data'!$B$7:$R$2843,16,0)</f>
        <v>15.0151</v>
      </c>
      <c r="S22" s="67">
        <f t="shared" si="7"/>
        <v>1</v>
      </c>
    </row>
    <row r="23" spans="1:19" x14ac:dyDescent="0.3">
      <c r="A23" s="63" t="s">
        <v>1680</v>
      </c>
      <c r="B23" s="64">
        <f>VLOOKUP($A23,'Return Data'!$B$7:$R$2843,3,0)</f>
        <v>44358</v>
      </c>
      <c r="C23" s="65">
        <f>VLOOKUP($A23,'Return Data'!$B$7:$R$2843,4,0)</f>
        <v>12.599299999999999</v>
      </c>
      <c r="D23" s="65">
        <f>VLOOKUP($A23,'Return Data'!$B$7:$R$2843,10,0)</f>
        <v>2.2065000000000001</v>
      </c>
      <c r="E23" s="66">
        <f t="shared" si="0"/>
        <v>15</v>
      </c>
      <c r="F23" s="65">
        <f>VLOOKUP($A23,'Return Data'!$B$7:$R$2843,11,0)</f>
        <v>9.1415000000000006</v>
      </c>
      <c r="G23" s="66">
        <f t="shared" si="1"/>
        <v>12</v>
      </c>
      <c r="H23" s="65">
        <f>VLOOKUP($A23,'Return Data'!$B$7:$R$2843,12,0)</f>
        <v>16.949300000000001</v>
      </c>
      <c r="I23" s="66">
        <f t="shared" si="2"/>
        <v>12</v>
      </c>
      <c r="J23" s="65">
        <f>VLOOKUP($A23,'Return Data'!$B$7:$R$2843,13,0)</f>
        <v>23.602499999999999</v>
      </c>
      <c r="K23" s="66">
        <f t="shared" si="3"/>
        <v>13</v>
      </c>
      <c r="L23" s="65">
        <f>VLOOKUP($A23,'Return Data'!$B$7:$R$2843,17,0)</f>
        <v>-2.6080999999999999</v>
      </c>
      <c r="M23" s="66">
        <f t="shared" si="4"/>
        <v>19</v>
      </c>
      <c r="N23" s="65">
        <f>VLOOKUP($A23,'Return Data'!$B$7:$R$2843,14,0)</f>
        <v>-1.1657</v>
      </c>
      <c r="O23" s="66">
        <f t="shared" si="5"/>
        <v>16</v>
      </c>
      <c r="P23" s="65">
        <f>VLOOKUP($A23,'Return Data'!$B$7:$R$2843,15,0)</f>
        <v>3.6692</v>
      </c>
      <c r="Q23" s="66">
        <f t="shared" si="6"/>
        <v>14</v>
      </c>
      <c r="R23" s="65">
        <f>VLOOKUP($A23,'Return Data'!$B$7:$R$2843,16,0)</f>
        <v>3.9005999999999998</v>
      </c>
      <c r="S23" s="67">
        <f t="shared" si="7"/>
        <v>23</v>
      </c>
    </row>
    <row r="24" spans="1:19" x14ac:dyDescent="0.3">
      <c r="A24" s="63" t="s">
        <v>1681</v>
      </c>
      <c r="B24" s="64">
        <f>VLOOKUP($A24,'Return Data'!$B$7:$R$2843,3,0)</f>
        <v>44358</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44358</v>
      </c>
      <c r="C26" s="65">
        <f>VLOOKUP($A26,'Return Data'!$B$7:$R$2843,4,0)</f>
        <v>41.404000000000003</v>
      </c>
      <c r="D26" s="65">
        <f>VLOOKUP($A26,'Return Data'!$B$7:$R$2843,10,0)</f>
        <v>3.8759000000000001</v>
      </c>
      <c r="E26" s="66">
        <f t="shared" si="0"/>
        <v>5</v>
      </c>
      <c r="F26" s="65">
        <f>VLOOKUP($A26,'Return Data'!$B$7:$R$2843,11,0)</f>
        <v>9.9060000000000006</v>
      </c>
      <c r="G26" s="66">
        <f t="shared" si="1"/>
        <v>9</v>
      </c>
      <c r="H26" s="65">
        <f>VLOOKUP($A26,'Return Data'!$B$7:$R$2843,12,0)</f>
        <v>16.754300000000001</v>
      </c>
      <c r="I26" s="66">
        <f t="shared" si="2"/>
        <v>13</v>
      </c>
      <c r="J26" s="65">
        <f>VLOOKUP($A26,'Return Data'!$B$7:$R$2843,13,0)</f>
        <v>24.1388</v>
      </c>
      <c r="K26" s="66">
        <f t="shared" si="3"/>
        <v>12</v>
      </c>
      <c r="L26" s="65">
        <f>VLOOKUP($A26,'Return Data'!$B$7:$R$2843,17,0)</f>
        <v>9.5367999999999995</v>
      </c>
      <c r="M26" s="66">
        <f t="shared" si="4"/>
        <v>16</v>
      </c>
      <c r="N26" s="65">
        <f>VLOOKUP($A26,'Return Data'!$B$7:$R$2843,14,0)</f>
        <v>9.0065000000000008</v>
      </c>
      <c r="O26" s="66">
        <f t="shared" si="5"/>
        <v>10</v>
      </c>
      <c r="P26" s="65">
        <f>VLOOKUP($A26,'Return Data'!$B$7:$R$2843,15,0)</f>
        <v>8.8877000000000006</v>
      </c>
      <c r="Q26" s="66">
        <f t="shared" si="6"/>
        <v>9</v>
      </c>
      <c r="R26" s="65">
        <f>VLOOKUP($A26,'Return Data'!$B$7:$R$2843,16,0)</f>
        <v>9.7271999999999998</v>
      </c>
      <c r="S26" s="67">
        <f t="shared" si="7"/>
        <v>9</v>
      </c>
    </row>
    <row r="27" spans="1:19" x14ac:dyDescent="0.3">
      <c r="A27" s="63" t="s">
        <v>1684</v>
      </c>
      <c r="B27" s="64">
        <f>VLOOKUP($A27,'Return Data'!$B$7:$R$2843,3,0)</f>
        <v>44358</v>
      </c>
      <c r="C27" s="65">
        <f>VLOOKUP($A27,'Return Data'!$B$7:$R$2843,4,0)</f>
        <v>49.9771</v>
      </c>
      <c r="D27" s="65">
        <f>VLOOKUP($A27,'Return Data'!$B$7:$R$2843,10,0)</f>
        <v>3.8262999999999998</v>
      </c>
      <c r="E27" s="66">
        <f t="shared" si="0"/>
        <v>8</v>
      </c>
      <c r="F27" s="65">
        <f>VLOOKUP($A27,'Return Data'!$B$7:$R$2843,11,0)</f>
        <v>10.9168</v>
      </c>
      <c r="G27" s="66">
        <f t="shared" si="1"/>
        <v>6</v>
      </c>
      <c r="H27" s="65">
        <f>VLOOKUP($A27,'Return Data'!$B$7:$R$2843,12,0)</f>
        <v>21.688500000000001</v>
      </c>
      <c r="I27" s="66">
        <f t="shared" si="2"/>
        <v>3</v>
      </c>
      <c r="J27" s="65">
        <f>VLOOKUP($A27,'Return Data'!$B$7:$R$2843,13,0)</f>
        <v>31.262</v>
      </c>
      <c r="K27" s="66">
        <f t="shared" si="3"/>
        <v>4</v>
      </c>
      <c r="L27" s="65">
        <f>VLOOKUP($A27,'Return Data'!$B$7:$R$2843,17,0)</f>
        <v>13.937799999999999</v>
      </c>
      <c r="M27" s="66">
        <f t="shared" si="4"/>
        <v>2</v>
      </c>
      <c r="N27" s="65">
        <f>VLOOKUP($A27,'Return Data'!$B$7:$R$2843,14,0)</f>
        <v>11.116199999999999</v>
      </c>
      <c r="O27" s="66">
        <f t="shared" si="5"/>
        <v>2</v>
      </c>
      <c r="P27" s="65">
        <f>VLOOKUP($A27,'Return Data'!$B$7:$R$2843,15,0)</f>
        <v>10.718999999999999</v>
      </c>
      <c r="Q27" s="66">
        <f t="shared" si="6"/>
        <v>2</v>
      </c>
      <c r="R27" s="65">
        <f>VLOOKUP($A27,'Return Data'!$B$7:$R$2843,16,0)</f>
        <v>8.9649000000000001</v>
      </c>
      <c r="S27" s="67">
        <f t="shared" si="7"/>
        <v>18</v>
      </c>
    </row>
    <row r="28" spans="1:19" x14ac:dyDescent="0.3">
      <c r="A28" s="63" t="s">
        <v>1685</v>
      </c>
      <c r="B28" s="64">
        <f>VLOOKUP($A28,'Return Data'!$B$7:$R$2843,3,0)</f>
        <v>44358</v>
      </c>
      <c r="C28" s="65">
        <f>VLOOKUP($A28,'Return Data'!$B$7:$R$2843,4,0)</f>
        <v>17.7561</v>
      </c>
      <c r="D28" s="65">
        <f>VLOOKUP($A28,'Return Data'!$B$7:$R$2843,10,0)</f>
        <v>3.2884000000000002</v>
      </c>
      <c r="E28" s="66">
        <f t="shared" si="0"/>
        <v>10</v>
      </c>
      <c r="F28" s="65">
        <f>VLOOKUP($A28,'Return Data'!$B$7:$R$2843,11,0)</f>
        <v>9.8781999999999996</v>
      </c>
      <c r="G28" s="66">
        <f t="shared" si="1"/>
        <v>10</v>
      </c>
      <c r="H28" s="65">
        <f>VLOOKUP($A28,'Return Data'!$B$7:$R$2843,12,0)</f>
        <v>19.889399999999998</v>
      </c>
      <c r="I28" s="66">
        <f t="shared" si="2"/>
        <v>8</v>
      </c>
      <c r="J28" s="65">
        <f>VLOOKUP($A28,'Return Data'!$B$7:$R$2843,13,0)</f>
        <v>30.5548</v>
      </c>
      <c r="K28" s="66">
        <f t="shared" si="3"/>
        <v>6</v>
      </c>
      <c r="L28" s="65">
        <f>VLOOKUP($A28,'Return Data'!$B$7:$R$2843,17,0)</f>
        <v>12.3592</v>
      </c>
      <c r="M28" s="66">
        <f t="shared" si="4"/>
        <v>3</v>
      </c>
      <c r="N28" s="65">
        <f>VLOOKUP($A28,'Return Data'!$B$7:$R$2843,14,0)</f>
        <v>10.376200000000001</v>
      </c>
      <c r="O28" s="66">
        <f t="shared" si="5"/>
        <v>4</v>
      </c>
      <c r="P28" s="65">
        <f>VLOOKUP($A28,'Return Data'!$B$7:$R$2843,15,0)</f>
        <v>10.089499999999999</v>
      </c>
      <c r="Q28" s="66">
        <f t="shared" si="6"/>
        <v>6</v>
      </c>
      <c r="R28" s="65">
        <f>VLOOKUP($A28,'Return Data'!$B$7:$R$2843,16,0)</f>
        <v>9.9608000000000008</v>
      </c>
      <c r="S28" s="67">
        <f t="shared" si="7"/>
        <v>7</v>
      </c>
    </row>
    <row r="29" spans="1:19" x14ac:dyDescent="0.3">
      <c r="A29" s="63" t="s">
        <v>1686</v>
      </c>
      <c r="B29" s="64">
        <f>VLOOKUP($A29,'Return Data'!$B$7:$R$2843,3,0)</f>
        <v>44358</v>
      </c>
      <c r="C29" s="65">
        <f>VLOOKUP($A29,'Return Data'!$B$7:$R$2843,4,0)</f>
        <v>12.6341</v>
      </c>
      <c r="D29" s="65">
        <f>VLOOKUP($A29,'Return Data'!$B$7:$R$2843,10,0)</f>
        <v>1.8738999999999999</v>
      </c>
      <c r="E29" s="66">
        <f t="shared" si="0"/>
        <v>21</v>
      </c>
      <c r="F29" s="65">
        <f>VLOOKUP($A29,'Return Data'!$B$7:$R$2843,11,0)</f>
        <v>6.9119000000000002</v>
      </c>
      <c r="G29" s="66">
        <f t="shared" si="1"/>
        <v>19</v>
      </c>
      <c r="H29" s="65">
        <f>VLOOKUP($A29,'Return Data'!$B$7:$R$2843,12,0)</f>
        <v>13.3276</v>
      </c>
      <c r="I29" s="66">
        <f t="shared" si="2"/>
        <v>18</v>
      </c>
      <c r="J29" s="65">
        <f>VLOOKUP($A29,'Return Data'!$B$7:$R$2843,13,0)</f>
        <v>20.4452</v>
      </c>
      <c r="K29" s="66">
        <f t="shared" si="3"/>
        <v>18</v>
      </c>
      <c r="L29" s="65"/>
      <c r="M29" s="66"/>
      <c r="N29" s="65"/>
      <c r="O29" s="66"/>
      <c r="P29" s="65"/>
      <c r="Q29" s="66"/>
      <c r="R29" s="65">
        <f>VLOOKUP($A29,'Return Data'!$B$7:$R$2843,16,0)</f>
        <v>9.7535000000000007</v>
      </c>
      <c r="S29" s="67">
        <f t="shared" si="7"/>
        <v>8</v>
      </c>
    </row>
    <row r="30" spans="1:19" x14ac:dyDescent="0.3">
      <c r="A30" s="63" t="s">
        <v>1687</v>
      </c>
      <c r="B30" s="64">
        <f>VLOOKUP($A30,'Return Data'!$B$7:$R$2843,3,0)</f>
        <v>44358</v>
      </c>
      <c r="C30" s="65">
        <f>VLOOKUP($A30,'Return Data'!$B$7:$R$2843,4,0)</f>
        <v>42.619300000000003</v>
      </c>
      <c r="D30" s="65">
        <f>VLOOKUP($A30,'Return Data'!$B$7:$R$2843,10,0)</f>
        <v>1.9463999999999999</v>
      </c>
      <c r="E30" s="66">
        <f t="shared" si="0"/>
        <v>20</v>
      </c>
      <c r="F30" s="65">
        <f>VLOOKUP($A30,'Return Data'!$B$7:$R$2843,11,0)</f>
        <v>7.4763000000000002</v>
      </c>
      <c r="G30" s="66">
        <f t="shared" si="1"/>
        <v>14</v>
      </c>
      <c r="H30" s="65">
        <f>VLOOKUP($A30,'Return Data'!$B$7:$R$2843,12,0)</f>
        <v>14.7936</v>
      </c>
      <c r="I30" s="66">
        <f t="shared" si="2"/>
        <v>15</v>
      </c>
      <c r="J30" s="65">
        <f>VLOOKUP($A30,'Return Data'!$B$7:$R$2843,13,0)</f>
        <v>22.2971</v>
      </c>
      <c r="K30" s="66">
        <f t="shared" si="3"/>
        <v>15</v>
      </c>
      <c r="L30" s="65">
        <f>VLOOKUP($A30,'Return Data'!$B$7:$R$2843,17,0)</f>
        <v>9.6212999999999997</v>
      </c>
      <c r="M30" s="66">
        <f t="shared" si="4"/>
        <v>15</v>
      </c>
      <c r="N30" s="65">
        <f>VLOOKUP($A30,'Return Data'!$B$7:$R$2843,14,0)</f>
        <v>8.9159000000000006</v>
      </c>
      <c r="O30" s="66">
        <f t="shared" si="5"/>
        <v>11</v>
      </c>
      <c r="P30" s="65">
        <f>VLOOKUP($A30,'Return Data'!$B$7:$R$2843,15,0)</f>
        <v>8.5238999999999994</v>
      </c>
      <c r="Q30" s="66">
        <f t="shared" si="6"/>
        <v>11</v>
      </c>
      <c r="R30" s="65">
        <f>VLOOKUP($A30,'Return Data'!$B$7:$R$2843,16,0)</f>
        <v>8.3820999999999994</v>
      </c>
      <c r="S30" s="67">
        <f t="shared" si="7"/>
        <v>20</v>
      </c>
    </row>
    <row r="31" spans="1:19" x14ac:dyDescent="0.3">
      <c r="A31" s="63" t="s">
        <v>1688</v>
      </c>
      <c r="B31" s="64">
        <f>VLOOKUP($A31,'Return Data'!$B$7:$R$2843,3,0)</f>
        <v>44358</v>
      </c>
      <c r="C31" s="65">
        <f>VLOOKUP($A31,'Return Data'!$B$7:$R$2843,4,0)</f>
        <v>12.95</v>
      </c>
      <c r="D31" s="65">
        <f>VLOOKUP($A31,'Return Data'!$B$7:$R$2843,10,0)</f>
        <v>2.0489000000000002</v>
      </c>
      <c r="E31" s="66">
        <f t="shared" si="0"/>
        <v>19</v>
      </c>
      <c r="F31" s="65">
        <f>VLOOKUP($A31,'Return Data'!$B$7:$R$2843,11,0)</f>
        <v>5.8007</v>
      </c>
      <c r="G31" s="66">
        <f t="shared" si="1"/>
        <v>22</v>
      </c>
      <c r="H31" s="65">
        <f>VLOOKUP($A31,'Return Data'!$B$7:$R$2843,12,0)</f>
        <v>12.510899999999999</v>
      </c>
      <c r="I31" s="66">
        <f t="shared" si="2"/>
        <v>21</v>
      </c>
      <c r="J31" s="65">
        <f>VLOOKUP($A31,'Return Data'!$B$7:$R$2843,13,0)</f>
        <v>20.129899999999999</v>
      </c>
      <c r="K31" s="66">
        <f t="shared" si="3"/>
        <v>20</v>
      </c>
      <c r="L31" s="65">
        <f>VLOOKUP($A31,'Return Data'!$B$7:$R$2843,17,0)</f>
        <v>10.1012</v>
      </c>
      <c r="M31" s="66">
        <f t="shared" si="4"/>
        <v>14</v>
      </c>
      <c r="N31" s="65"/>
      <c r="O31" s="66"/>
      <c r="P31" s="65"/>
      <c r="Q31" s="66"/>
      <c r="R31" s="65">
        <f>VLOOKUP($A31,'Return Data'!$B$7:$R$2843,16,0)</f>
        <v>9.5258000000000003</v>
      </c>
      <c r="S31" s="67">
        <f t="shared" si="7"/>
        <v>10</v>
      </c>
    </row>
    <row r="32" spans="1:19" x14ac:dyDescent="0.3">
      <c r="A32" s="63" t="s">
        <v>1689</v>
      </c>
      <c r="B32" s="64">
        <f>VLOOKUP($A32,'Return Data'!$B$7:$R$2843,3,0)</f>
        <v>44358</v>
      </c>
      <c r="C32" s="65">
        <f>VLOOKUP($A32,'Return Data'!$B$7:$R$2843,4,0)</f>
        <v>12.804</v>
      </c>
      <c r="D32" s="65">
        <f>VLOOKUP($A32,'Return Data'!$B$7:$R$2843,10,0)</f>
        <v>3.6652</v>
      </c>
      <c r="E32" s="66">
        <f t="shared" si="0"/>
        <v>9</v>
      </c>
      <c r="F32" s="65">
        <f>VLOOKUP($A32,'Return Data'!$B$7:$R$2843,11,0)</f>
        <v>10.465</v>
      </c>
      <c r="G32" s="66">
        <f t="shared" si="1"/>
        <v>7</v>
      </c>
      <c r="H32" s="65">
        <f>VLOOKUP($A32,'Return Data'!$B$7:$R$2843,12,0)</f>
        <v>19.4191</v>
      </c>
      <c r="I32" s="66">
        <f t="shared" si="2"/>
        <v>9</v>
      </c>
      <c r="J32" s="65">
        <f>VLOOKUP($A32,'Return Data'!$B$7:$R$2843,13,0)</f>
        <v>26.753499999999999</v>
      </c>
      <c r="K32" s="66">
        <f t="shared" si="3"/>
        <v>11</v>
      </c>
      <c r="L32" s="65">
        <f>VLOOKUP($A32,'Return Data'!$B$7:$R$2843,17,0)</f>
        <v>11.2384</v>
      </c>
      <c r="M32" s="66">
        <f t="shared" si="4"/>
        <v>9</v>
      </c>
      <c r="N32" s="65"/>
      <c r="O32" s="66"/>
      <c r="P32" s="65"/>
      <c r="Q32" s="66"/>
      <c r="R32" s="65">
        <f>VLOOKUP($A32,'Return Data'!$B$7:$R$2843,16,0)</f>
        <v>9.2858999999999998</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2.9545739130434785</v>
      </c>
      <c r="E34" s="74"/>
      <c r="F34" s="75">
        <f>AVERAGE(F8:F32)</f>
        <v>8.820830434782609</v>
      </c>
      <c r="G34" s="74"/>
      <c r="H34" s="75">
        <f>AVERAGE(H8:H32)</f>
        <v>17.007565217391306</v>
      </c>
      <c r="I34" s="74"/>
      <c r="J34" s="75">
        <f>AVERAGE(J8:J32)</f>
        <v>25.362934782608701</v>
      </c>
      <c r="K34" s="74"/>
      <c r="L34" s="75">
        <f>AVERAGE(L8:L32)</f>
        <v>10.379963157894737</v>
      </c>
      <c r="M34" s="74"/>
      <c r="N34" s="75">
        <f>AVERAGE(N8:N32)</f>
        <v>9.0110500000000009</v>
      </c>
      <c r="O34" s="74"/>
      <c r="P34" s="75">
        <f>AVERAGE(P8:P32)</f>
        <v>9.1282071428571427</v>
      </c>
      <c r="Q34" s="74"/>
      <c r="R34" s="75">
        <f>AVERAGE(R8:R32)</f>
        <v>9.4393434782608701</v>
      </c>
      <c r="S34" s="76"/>
    </row>
    <row r="35" spans="1:19" x14ac:dyDescent="0.3">
      <c r="A35" s="73" t="s">
        <v>28</v>
      </c>
      <c r="B35" s="74"/>
      <c r="C35" s="74"/>
      <c r="D35" s="75">
        <f>MIN(D8:D32)</f>
        <v>0.74399999999999999</v>
      </c>
      <c r="E35" s="74"/>
      <c r="F35" s="75">
        <f>MIN(F8:F32)</f>
        <v>3.339</v>
      </c>
      <c r="G35" s="74"/>
      <c r="H35" s="75">
        <f>MIN(H8:H32)</f>
        <v>7.48</v>
      </c>
      <c r="I35" s="74"/>
      <c r="J35" s="75">
        <f>MIN(J8:J32)</f>
        <v>14.6249</v>
      </c>
      <c r="K35" s="74"/>
      <c r="L35" s="75">
        <f>MIN(L8:L32)</f>
        <v>-2.6080999999999999</v>
      </c>
      <c r="M35" s="74"/>
      <c r="N35" s="75">
        <f>MIN(N8:N32)</f>
        <v>-1.1657</v>
      </c>
      <c r="O35" s="74"/>
      <c r="P35" s="75">
        <f>MIN(P8:P32)</f>
        <v>3.6692</v>
      </c>
      <c r="Q35" s="74"/>
      <c r="R35" s="75">
        <f>MIN(R8:R32)</f>
        <v>3.9005999999999998</v>
      </c>
      <c r="S35" s="76"/>
    </row>
    <row r="36" spans="1:19" ht="15" thickBot="1" x14ac:dyDescent="0.35">
      <c r="A36" s="77" t="s">
        <v>29</v>
      </c>
      <c r="B36" s="78"/>
      <c r="C36" s="78"/>
      <c r="D36" s="79">
        <f>MAX(D8:D32)</f>
        <v>4.7988</v>
      </c>
      <c r="E36" s="78"/>
      <c r="F36" s="79">
        <f>MAX(F8:F32)</f>
        <v>13.5387</v>
      </c>
      <c r="G36" s="78"/>
      <c r="H36" s="79">
        <f>MAX(H8:H32)</f>
        <v>23.694199999999999</v>
      </c>
      <c r="I36" s="78"/>
      <c r="J36" s="79">
        <f>MAX(J8:J32)</f>
        <v>34.506500000000003</v>
      </c>
      <c r="K36" s="78"/>
      <c r="L36" s="79">
        <f>MAX(L8:L32)</f>
        <v>14.6378</v>
      </c>
      <c r="M36" s="78"/>
      <c r="N36" s="79">
        <f>MAX(N8:N32)</f>
        <v>12.5382</v>
      </c>
      <c r="O36" s="78"/>
      <c r="P36" s="79">
        <f>MAX(P8:P32)</f>
        <v>11.9185</v>
      </c>
      <c r="Q36" s="78"/>
      <c r="R36" s="79">
        <f>MAX(R8:R32)</f>
        <v>15.0151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44358</v>
      </c>
      <c r="C8" s="65">
        <f>VLOOKUP($A8,'Return Data'!$B$7:$R$2843,4,0)</f>
        <v>16.649999999999999</v>
      </c>
      <c r="D8" s="65">
        <f>VLOOKUP($A8,'Return Data'!$B$7:$R$2843,10,0)</f>
        <v>1.8972</v>
      </c>
      <c r="E8" s="66">
        <f>RANK(D8,D$8:D$32,0)</f>
        <v>16</v>
      </c>
      <c r="F8" s="65">
        <f>VLOOKUP($A8,'Return Data'!$B$7:$R$2843,11,0)</f>
        <v>9.3237000000000005</v>
      </c>
      <c r="G8" s="66">
        <f>RANK(F8,F$8:F$32,0)</f>
        <v>9</v>
      </c>
      <c r="H8" s="65">
        <f>VLOOKUP($A8,'Return Data'!$B$7:$R$2843,12,0)</f>
        <v>18.085100000000001</v>
      </c>
      <c r="I8" s="66">
        <f>RANK(H8,H$8:H$32,0)</f>
        <v>10</v>
      </c>
      <c r="J8" s="65">
        <f>VLOOKUP($A8,'Return Data'!$B$7:$R$2843,13,0)</f>
        <v>27.196300000000001</v>
      </c>
      <c r="K8" s="66">
        <f>RANK(J8,J$8:J$32,0)</f>
        <v>8</v>
      </c>
      <c r="L8" s="65">
        <f>VLOOKUP($A8,'Return Data'!$B$7:$R$2843,17,0)</f>
        <v>10.509499999999999</v>
      </c>
      <c r="M8" s="66">
        <f>RANK(L8,L$8:L$32,0)</f>
        <v>6</v>
      </c>
      <c r="N8" s="65">
        <f>VLOOKUP($A8,'Return Data'!$B$7:$R$2843,14,0)</f>
        <v>8.3411000000000008</v>
      </c>
      <c r="O8" s="66">
        <f>RANK(N8,N$8:N$32,0)</f>
        <v>8</v>
      </c>
      <c r="P8" s="65">
        <f>VLOOKUP($A8,'Return Data'!$B$7:$R$2843,15,0)</f>
        <v>8.9521999999999995</v>
      </c>
      <c r="Q8" s="66">
        <f>RANK(P8,P$8:P$32,0)</f>
        <v>6</v>
      </c>
      <c r="R8" s="65">
        <f>VLOOKUP($A8,'Return Data'!$B$7:$R$2843,16,0)</f>
        <v>8.1076999999999995</v>
      </c>
      <c r="S8" s="67">
        <f>RANK(R8,R$8:R$32,0)</f>
        <v>14</v>
      </c>
    </row>
    <row r="9" spans="1:20" x14ac:dyDescent="0.3">
      <c r="A9" s="63" t="s">
        <v>1691</v>
      </c>
      <c r="B9" s="64">
        <f>VLOOKUP($A9,'Return Data'!$B$7:$R$2843,3,0)</f>
        <v>44358</v>
      </c>
      <c r="C9" s="65">
        <f>VLOOKUP($A9,'Return Data'!$B$7:$R$2843,4,0)</f>
        <v>15.7</v>
      </c>
      <c r="D9" s="65">
        <f>VLOOKUP($A9,'Return Data'!$B$7:$R$2843,10,0)</f>
        <v>1.7498</v>
      </c>
      <c r="E9" s="66">
        <f t="shared" ref="E9:E32" si="0">RANK(D9,D$8:D$32,0)</f>
        <v>19</v>
      </c>
      <c r="F9" s="65">
        <f>VLOOKUP($A9,'Return Data'!$B$7:$R$2843,11,0)</f>
        <v>6.4406999999999996</v>
      </c>
      <c r="G9" s="66">
        <f t="shared" ref="G9:G32" si="1">RANK(F9,F$8:F$32,0)</f>
        <v>17</v>
      </c>
      <c r="H9" s="65">
        <f>VLOOKUP($A9,'Return Data'!$B$7:$R$2843,12,0)</f>
        <v>16.989599999999999</v>
      </c>
      <c r="I9" s="66">
        <f t="shared" ref="I9:I32" si="2">RANK(H9,H$8:H$32,0)</f>
        <v>11</v>
      </c>
      <c r="J9" s="65">
        <f>VLOOKUP($A9,'Return Data'!$B$7:$R$2843,13,0)</f>
        <v>25.499600000000001</v>
      </c>
      <c r="K9" s="66">
        <f t="shared" ref="K9:K32" si="3">RANK(J9,J$8:J$32,0)</f>
        <v>11</v>
      </c>
      <c r="L9" s="65">
        <f>VLOOKUP($A9,'Return Data'!$B$7:$R$2843,17,0)</f>
        <v>9.7124000000000006</v>
      </c>
      <c r="M9" s="66">
        <f t="shared" ref="M9:M32" si="4">RANK(L9,L$8:L$32,0)</f>
        <v>10</v>
      </c>
      <c r="N9" s="65">
        <f>VLOOKUP($A9,'Return Data'!$B$7:$R$2843,14,0)</f>
        <v>8.9115000000000002</v>
      </c>
      <c r="O9" s="66">
        <f t="shared" ref="O9:O30" si="5">RANK(N9,N$8:N$32,0)</f>
        <v>6</v>
      </c>
      <c r="P9" s="65">
        <f>VLOOKUP($A9,'Return Data'!$B$7:$R$2843,15,0)</f>
        <v>9.0408000000000008</v>
      </c>
      <c r="Q9" s="66">
        <f t="shared" ref="Q9:Q30" si="6">RANK(P9,P$8:P$32,0)</f>
        <v>4</v>
      </c>
      <c r="R9" s="65">
        <f>VLOOKUP($A9,'Return Data'!$B$7:$R$2843,16,0)</f>
        <v>8.0441000000000003</v>
      </c>
      <c r="S9" s="67">
        <f t="shared" ref="S9:S32" si="7">RANK(R9,R$8:R$32,0)</f>
        <v>15</v>
      </c>
    </row>
    <row r="10" spans="1:20" x14ac:dyDescent="0.3">
      <c r="A10" s="63" t="s">
        <v>1692</v>
      </c>
      <c r="B10" s="64">
        <f>VLOOKUP($A10,'Return Data'!$B$7:$R$2843,3,0)</f>
        <v>44358</v>
      </c>
      <c r="C10" s="65">
        <f>VLOOKUP($A10,'Return Data'!$B$7:$R$2843,4,0)</f>
        <v>11.83</v>
      </c>
      <c r="D10" s="65">
        <f>VLOOKUP($A10,'Return Data'!$B$7:$R$2843,10,0)</f>
        <v>1.371</v>
      </c>
      <c r="E10" s="66">
        <f t="shared" si="0"/>
        <v>22</v>
      </c>
      <c r="F10" s="65">
        <f>VLOOKUP($A10,'Return Data'!$B$7:$R$2843,11,0)</f>
        <v>2.7801999999999998</v>
      </c>
      <c r="G10" s="66">
        <f t="shared" si="1"/>
        <v>23</v>
      </c>
      <c r="H10" s="65">
        <f>VLOOKUP($A10,'Return Data'!$B$7:$R$2843,12,0)</f>
        <v>6.5766</v>
      </c>
      <c r="I10" s="66">
        <f t="shared" si="2"/>
        <v>23</v>
      </c>
      <c r="J10" s="65">
        <f>VLOOKUP($A10,'Return Data'!$B$7:$R$2843,13,0)</f>
        <v>13.422800000000001</v>
      </c>
      <c r="K10" s="66">
        <f t="shared" si="3"/>
        <v>23</v>
      </c>
      <c r="L10" s="65"/>
      <c r="M10" s="66"/>
      <c r="N10" s="65"/>
      <c r="O10" s="66"/>
      <c r="P10" s="65"/>
      <c r="Q10" s="66"/>
      <c r="R10" s="65">
        <f>VLOOKUP($A10,'Return Data'!$B$7:$R$2843,16,0)</f>
        <v>9.3392999999999997</v>
      </c>
      <c r="S10" s="67">
        <f t="shared" si="7"/>
        <v>3</v>
      </c>
    </row>
    <row r="11" spans="1:20" x14ac:dyDescent="0.3">
      <c r="A11" s="63" t="s">
        <v>1693</v>
      </c>
      <c r="B11" s="64">
        <f>VLOOKUP($A11,'Return Data'!$B$7:$R$2843,3,0)</f>
        <v>44358</v>
      </c>
      <c r="C11" s="65">
        <f>VLOOKUP($A11,'Return Data'!$B$7:$R$2843,4,0)</f>
        <v>15.372</v>
      </c>
      <c r="D11" s="65">
        <f>VLOOKUP($A11,'Return Data'!$B$7:$R$2843,10,0)</f>
        <v>4.3230000000000004</v>
      </c>
      <c r="E11" s="66">
        <f t="shared" si="0"/>
        <v>3</v>
      </c>
      <c r="F11" s="65">
        <f>VLOOKUP($A11,'Return Data'!$B$7:$R$2843,11,0)</f>
        <v>10.272600000000001</v>
      </c>
      <c r="G11" s="66">
        <f t="shared" si="1"/>
        <v>5</v>
      </c>
      <c r="H11" s="65">
        <f>VLOOKUP($A11,'Return Data'!$B$7:$R$2843,12,0)</f>
        <v>18.5288</v>
      </c>
      <c r="I11" s="66">
        <f t="shared" si="2"/>
        <v>9</v>
      </c>
      <c r="J11" s="65">
        <f>VLOOKUP($A11,'Return Data'!$B$7:$R$2843,13,0)</f>
        <v>27.706199999999999</v>
      </c>
      <c r="K11" s="66">
        <f t="shared" si="3"/>
        <v>7</v>
      </c>
      <c r="L11" s="65">
        <f>VLOOKUP($A11,'Return Data'!$B$7:$R$2843,17,0)</f>
        <v>9.6548999999999996</v>
      </c>
      <c r="M11" s="66">
        <f t="shared" si="4"/>
        <v>11</v>
      </c>
      <c r="N11" s="65">
        <f>VLOOKUP($A11,'Return Data'!$B$7:$R$2843,14,0)</f>
        <v>7.5910000000000002</v>
      </c>
      <c r="O11" s="66">
        <f t="shared" si="5"/>
        <v>13</v>
      </c>
      <c r="P11" s="65"/>
      <c r="Q11" s="66"/>
      <c r="R11" s="65">
        <f>VLOOKUP($A11,'Return Data'!$B$7:$R$2843,16,0)</f>
        <v>8.6058000000000003</v>
      </c>
      <c r="S11" s="67">
        <f t="shared" si="7"/>
        <v>8</v>
      </c>
    </row>
    <row r="12" spans="1:20" x14ac:dyDescent="0.3">
      <c r="A12" s="63" t="s">
        <v>1694</v>
      </c>
      <c r="B12" s="64">
        <f>VLOOKUP($A12,'Return Data'!$B$7:$R$2843,3,0)</f>
        <v>44358</v>
      </c>
      <c r="C12" s="65">
        <f>VLOOKUP($A12,'Return Data'!$B$7:$R$2843,4,0)</f>
        <v>17.366499999999998</v>
      </c>
      <c r="D12" s="65">
        <f>VLOOKUP($A12,'Return Data'!$B$7:$R$2843,10,0)</f>
        <v>2.4373</v>
      </c>
      <c r="E12" s="66">
        <f t="shared" si="0"/>
        <v>12</v>
      </c>
      <c r="F12" s="65">
        <f>VLOOKUP($A12,'Return Data'!$B$7:$R$2843,11,0)</f>
        <v>7.7653999999999996</v>
      </c>
      <c r="G12" s="66">
        <f t="shared" si="1"/>
        <v>13</v>
      </c>
      <c r="H12" s="65">
        <f>VLOOKUP($A12,'Return Data'!$B$7:$R$2843,12,0)</f>
        <v>13.737</v>
      </c>
      <c r="I12" s="66">
        <f t="shared" si="2"/>
        <v>16</v>
      </c>
      <c r="J12" s="65">
        <f>VLOOKUP($A12,'Return Data'!$B$7:$R$2843,13,0)</f>
        <v>19.746700000000001</v>
      </c>
      <c r="K12" s="66">
        <f t="shared" si="3"/>
        <v>17</v>
      </c>
      <c r="L12" s="65">
        <f>VLOOKUP($A12,'Return Data'!$B$7:$R$2843,17,0)</f>
        <v>10.972899999999999</v>
      </c>
      <c r="M12" s="66">
        <f t="shared" si="4"/>
        <v>4</v>
      </c>
      <c r="N12" s="65">
        <f>VLOOKUP($A12,'Return Data'!$B$7:$R$2843,14,0)</f>
        <v>9.327</v>
      </c>
      <c r="O12" s="66">
        <f t="shared" si="5"/>
        <v>4</v>
      </c>
      <c r="P12" s="65">
        <f>VLOOKUP($A12,'Return Data'!$B$7:$R$2843,15,0)</f>
        <v>9.2758000000000003</v>
      </c>
      <c r="Q12" s="66">
        <f t="shared" si="6"/>
        <v>3</v>
      </c>
      <c r="R12" s="65">
        <f>VLOOKUP($A12,'Return Data'!$B$7:$R$2843,16,0)</f>
        <v>8.6329999999999991</v>
      </c>
      <c r="S12" s="67">
        <f t="shared" si="7"/>
        <v>6</v>
      </c>
    </row>
    <row r="13" spans="1:20" x14ac:dyDescent="0.3">
      <c r="A13" s="63" t="s">
        <v>1695</v>
      </c>
      <c r="B13" s="64">
        <f>VLOOKUP($A13,'Return Data'!$B$7:$R$2843,3,0)</f>
        <v>44358</v>
      </c>
      <c r="C13" s="65">
        <f>VLOOKUP($A13,'Return Data'!$B$7:$R$2843,4,0)</f>
        <v>12.165900000000001</v>
      </c>
      <c r="D13" s="65">
        <f>VLOOKUP($A13,'Return Data'!$B$7:$R$2843,10,0)</f>
        <v>3.6031</v>
      </c>
      <c r="E13" s="66">
        <f t="shared" si="0"/>
        <v>4</v>
      </c>
      <c r="F13" s="65">
        <f>VLOOKUP($A13,'Return Data'!$B$7:$R$2843,11,0)</f>
        <v>8.8135999999999992</v>
      </c>
      <c r="G13" s="66">
        <f t="shared" si="1"/>
        <v>11</v>
      </c>
      <c r="H13" s="65">
        <f>VLOOKUP($A13,'Return Data'!$B$7:$R$2843,12,0)</f>
        <v>18.969100000000001</v>
      </c>
      <c r="I13" s="66">
        <f t="shared" si="2"/>
        <v>7</v>
      </c>
      <c r="J13" s="65">
        <f>VLOOKUP($A13,'Return Data'!$B$7:$R$2843,13,0)</f>
        <v>25.679500000000001</v>
      </c>
      <c r="K13" s="66">
        <f t="shared" si="3"/>
        <v>10</v>
      </c>
      <c r="L13" s="65">
        <f>VLOOKUP($A13,'Return Data'!$B$7:$R$2843,17,0)</f>
        <v>8.5524000000000004</v>
      </c>
      <c r="M13" s="66">
        <f t="shared" si="4"/>
        <v>14</v>
      </c>
      <c r="N13" s="65"/>
      <c r="O13" s="66"/>
      <c r="P13" s="65"/>
      <c r="Q13" s="66"/>
      <c r="R13" s="65">
        <f>VLOOKUP($A13,'Return Data'!$B$7:$R$2843,16,0)</f>
        <v>7.2748999999999997</v>
      </c>
      <c r="S13" s="67">
        <f t="shared" si="7"/>
        <v>20</v>
      </c>
    </row>
    <row r="14" spans="1:20" x14ac:dyDescent="0.3">
      <c r="A14" s="63" t="s">
        <v>1696</v>
      </c>
      <c r="B14" s="64">
        <f>VLOOKUP($A14,'Return Data'!$B$7:$R$2843,3,0)</f>
        <v>44358</v>
      </c>
      <c r="C14" s="65">
        <f>VLOOKUP($A14,'Return Data'!$B$7:$R$2843,4,0)</f>
        <v>45.529000000000003</v>
      </c>
      <c r="D14" s="65">
        <f>VLOOKUP($A14,'Return Data'!$B$7:$R$2843,10,0)</f>
        <v>4.5873999999999997</v>
      </c>
      <c r="E14" s="66">
        <f t="shared" si="0"/>
        <v>1</v>
      </c>
      <c r="F14" s="65">
        <f>VLOOKUP($A14,'Return Data'!$B$7:$R$2843,11,0)</f>
        <v>13.098699999999999</v>
      </c>
      <c r="G14" s="66">
        <f t="shared" si="1"/>
        <v>1</v>
      </c>
      <c r="H14" s="65">
        <f>VLOOKUP($A14,'Return Data'!$B$7:$R$2843,12,0)</f>
        <v>22.971599999999999</v>
      </c>
      <c r="I14" s="66">
        <f t="shared" si="2"/>
        <v>1</v>
      </c>
      <c r="J14" s="65">
        <f>VLOOKUP($A14,'Return Data'!$B$7:$R$2843,13,0)</f>
        <v>29.938099999999999</v>
      </c>
      <c r="K14" s="66">
        <f t="shared" si="3"/>
        <v>4</v>
      </c>
      <c r="L14" s="65">
        <f>VLOOKUP($A14,'Return Data'!$B$7:$R$2843,17,0)</f>
        <v>10.500500000000001</v>
      </c>
      <c r="M14" s="66">
        <f t="shared" si="4"/>
        <v>7</v>
      </c>
      <c r="N14" s="65">
        <f>VLOOKUP($A14,'Return Data'!$B$7:$R$2843,14,0)</f>
        <v>9.2536000000000005</v>
      </c>
      <c r="O14" s="66">
        <f t="shared" si="5"/>
        <v>5</v>
      </c>
      <c r="P14" s="65">
        <f>VLOOKUP($A14,'Return Data'!$B$7:$R$2843,15,0)</f>
        <v>10.6267</v>
      </c>
      <c r="Q14" s="66">
        <f t="shared" si="6"/>
        <v>1</v>
      </c>
      <c r="R14" s="65">
        <f>VLOOKUP($A14,'Return Data'!$B$7:$R$2843,16,0)</f>
        <v>9.4758999999999993</v>
      </c>
      <c r="S14" s="67">
        <f t="shared" si="7"/>
        <v>2</v>
      </c>
    </row>
    <row r="15" spans="1:20" x14ac:dyDescent="0.3">
      <c r="A15" s="63" t="s">
        <v>1697</v>
      </c>
      <c r="B15" s="64">
        <f>VLOOKUP($A15,'Return Data'!$B$7:$R$2843,3,0)</f>
        <v>44358</v>
      </c>
      <c r="C15" s="65">
        <f>VLOOKUP($A15,'Return Data'!$B$7:$R$2843,4,0)</f>
        <v>16.27</v>
      </c>
      <c r="D15" s="65">
        <f>VLOOKUP($A15,'Return Data'!$B$7:$R$2843,10,0)</f>
        <v>2.0063</v>
      </c>
      <c r="E15" s="66">
        <f t="shared" si="0"/>
        <v>14</v>
      </c>
      <c r="F15" s="65">
        <f>VLOOKUP($A15,'Return Data'!$B$7:$R$2843,11,0)</f>
        <v>6.6185999999999998</v>
      </c>
      <c r="G15" s="66">
        <f t="shared" si="1"/>
        <v>16</v>
      </c>
      <c r="H15" s="65">
        <f>VLOOKUP($A15,'Return Data'!$B$7:$R$2843,12,0)</f>
        <v>12.6731</v>
      </c>
      <c r="I15" s="66">
        <f t="shared" si="2"/>
        <v>17</v>
      </c>
      <c r="J15" s="65">
        <f>VLOOKUP($A15,'Return Data'!$B$7:$R$2843,13,0)</f>
        <v>19.194099999999999</v>
      </c>
      <c r="K15" s="66">
        <f t="shared" si="3"/>
        <v>19</v>
      </c>
      <c r="L15" s="65">
        <f>VLOOKUP($A15,'Return Data'!$B$7:$R$2843,17,0)</f>
        <v>7.7916999999999996</v>
      </c>
      <c r="M15" s="66">
        <f t="shared" si="4"/>
        <v>18</v>
      </c>
      <c r="N15" s="65">
        <f>VLOOKUP($A15,'Return Data'!$B$7:$R$2843,14,0)</f>
        <v>7.9246999999999996</v>
      </c>
      <c r="O15" s="66">
        <f t="shared" si="5"/>
        <v>9</v>
      </c>
      <c r="P15" s="65">
        <f>VLOOKUP($A15,'Return Data'!$B$7:$R$2843,15,0)</f>
        <v>8.5510999999999999</v>
      </c>
      <c r="Q15" s="66">
        <f t="shared" si="6"/>
        <v>8</v>
      </c>
      <c r="R15" s="65">
        <f>VLOOKUP($A15,'Return Data'!$B$7:$R$2843,16,0)</f>
        <v>7.7503000000000002</v>
      </c>
      <c r="S15" s="67">
        <f t="shared" si="7"/>
        <v>19</v>
      </c>
    </row>
    <row r="16" spans="1:20" x14ac:dyDescent="0.3">
      <c r="A16" s="63" t="s">
        <v>1698</v>
      </c>
      <c r="B16" s="64">
        <f>VLOOKUP($A16,'Return Data'!$B$7:$R$2843,3,0)</f>
        <v>44358</v>
      </c>
      <c r="C16" s="65">
        <f>VLOOKUP($A16,'Return Data'!$B$7:$R$2843,4,0)</f>
        <v>19.9481</v>
      </c>
      <c r="D16" s="65">
        <f>VLOOKUP($A16,'Return Data'!$B$7:$R$2843,10,0)</f>
        <v>0.52310000000000001</v>
      </c>
      <c r="E16" s="66">
        <f t="shared" si="0"/>
        <v>23</v>
      </c>
      <c r="F16" s="65">
        <f>VLOOKUP($A16,'Return Data'!$B$7:$R$2843,11,0)</f>
        <v>6.7873999999999999</v>
      </c>
      <c r="G16" s="66">
        <f t="shared" si="1"/>
        <v>15</v>
      </c>
      <c r="H16" s="65">
        <f>VLOOKUP($A16,'Return Data'!$B$7:$R$2843,12,0)</f>
        <v>14.770899999999999</v>
      </c>
      <c r="I16" s="66">
        <f t="shared" si="2"/>
        <v>14</v>
      </c>
      <c r="J16" s="65">
        <f>VLOOKUP($A16,'Return Data'!$B$7:$R$2843,13,0)</f>
        <v>21.938099999999999</v>
      </c>
      <c r="K16" s="66">
        <f t="shared" si="3"/>
        <v>14</v>
      </c>
      <c r="L16" s="65">
        <f>VLOOKUP($A16,'Return Data'!$B$7:$R$2843,17,0)</f>
        <v>9.8623999999999992</v>
      </c>
      <c r="M16" s="66">
        <f t="shared" si="4"/>
        <v>9</v>
      </c>
      <c r="N16" s="65">
        <f>VLOOKUP($A16,'Return Data'!$B$7:$R$2843,14,0)</f>
        <v>7.4985999999999997</v>
      </c>
      <c r="O16" s="66">
        <f t="shared" si="5"/>
        <v>14</v>
      </c>
      <c r="P16" s="65">
        <f>VLOOKUP($A16,'Return Data'!$B$7:$R$2843,15,0)</f>
        <v>6.3444000000000003</v>
      </c>
      <c r="Q16" s="66">
        <f t="shared" si="6"/>
        <v>13</v>
      </c>
      <c r="R16" s="65">
        <f>VLOOKUP($A16,'Return Data'!$B$7:$R$2843,16,0)</f>
        <v>6.9542999999999999</v>
      </c>
      <c r="S16" s="67">
        <f t="shared" si="7"/>
        <v>21</v>
      </c>
    </row>
    <row r="17" spans="1:19" x14ac:dyDescent="0.3">
      <c r="A17" s="63" t="s">
        <v>1699</v>
      </c>
      <c r="B17" s="64">
        <f>VLOOKUP($A17,'Return Data'!$B$7:$R$2843,3,0)</f>
        <v>44358</v>
      </c>
      <c r="C17" s="65">
        <f>VLOOKUP($A17,'Return Data'!$B$7:$R$2843,4,0)</f>
        <v>23.76</v>
      </c>
      <c r="D17" s="65">
        <f>VLOOKUP($A17,'Return Data'!$B$7:$R$2843,10,0)</f>
        <v>1.7559</v>
      </c>
      <c r="E17" s="66">
        <f t="shared" si="0"/>
        <v>18</v>
      </c>
      <c r="F17" s="65">
        <f>VLOOKUP($A17,'Return Data'!$B$7:$R$2843,11,0)</f>
        <v>6.0713999999999997</v>
      </c>
      <c r="G17" s="66">
        <f t="shared" si="1"/>
        <v>20</v>
      </c>
      <c r="H17" s="65">
        <f>VLOOKUP($A17,'Return Data'!$B$7:$R$2843,12,0)</f>
        <v>12.0755</v>
      </c>
      <c r="I17" s="66">
        <f t="shared" si="2"/>
        <v>19</v>
      </c>
      <c r="J17" s="65">
        <f>VLOOKUP($A17,'Return Data'!$B$7:$R$2843,13,0)</f>
        <v>18.918900000000001</v>
      </c>
      <c r="K17" s="66">
        <f t="shared" si="3"/>
        <v>20</v>
      </c>
      <c r="L17" s="65">
        <f>VLOOKUP($A17,'Return Data'!$B$7:$R$2843,17,0)</f>
        <v>7.9367000000000001</v>
      </c>
      <c r="M17" s="66">
        <f t="shared" si="4"/>
        <v>17</v>
      </c>
      <c r="N17" s="65">
        <f>VLOOKUP($A17,'Return Data'!$B$7:$R$2843,14,0)</f>
        <v>7.0654000000000003</v>
      </c>
      <c r="O17" s="66">
        <f t="shared" si="5"/>
        <v>15</v>
      </c>
      <c r="P17" s="65">
        <f>VLOOKUP($A17,'Return Data'!$B$7:$R$2843,15,0)</f>
        <v>6.5156999999999998</v>
      </c>
      <c r="Q17" s="66">
        <f t="shared" si="6"/>
        <v>12</v>
      </c>
      <c r="R17" s="65">
        <f>VLOOKUP($A17,'Return Data'!$B$7:$R$2843,16,0)</f>
        <v>6.8761999999999999</v>
      </c>
      <c r="S17" s="67">
        <f t="shared" si="7"/>
        <v>22</v>
      </c>
    </row>
    <row r="18" spans="1:19" x14ac:dyDescent="0.3">
      <c r="A18" s="63" t="s">
        <v>1700</v>
      </c>
      <c r="B18" s="64">
        <f>VLOOKUP($A18,'Return Data'!$B$7:$R$2843,3,0)</f>
        <v>44358</v>
      </c>
      <c r="C18" s="65">
        <f>VLOOKUP($A18,'Return Data'!$B$7:$R$2843,4,0)</f>
        <v>12.058299999999999</v>
      </c>
      <c r="D18" s="65">
        <f>VLOOKUP($A18,'Return Data'!$B$7:$R$2843,10,0)</f>
        <v>2.8250999999999999</v>
      </c>
      <c r="E18" s="66">
        <f t="shared" si="0"/>
        <v>11</v>
      </c>
      <c r="F18" s="65">
        <f>VLOOKUP($A18,'Return Data'!$B$7:$R$2843,11,0)</f>
        <v>6.2096</v>
      </c>
      <c r="G18" s="66">
        <f t="shared" si="1"/>
        <v>18</v>
      </c>
      <c r="H18" s="65">
        <f>VLOOKUP($A18,'Return Data'!$B$7:$R$2843,12,0)</f>
        <v>10.9085</v>
      </c>
      <c r="I18" s="66">
        <f t="shared" si="2"/>
        <v>22</v>
      </c>
      <c r="J18" s="65">
        <f>VLOOKUP($A18,'Return Data'!$B$7:$R$2843,13,0)</f>
        <v>17.1004</v>
      </c>
      <c r="K18" s="66">
        <f t="shared" si="3"/>
        <v>22</v>
      </c>
      <c r="L18" s="65"/>
      <c r="M18" s="66"/>
      <c r="N18" s="65"/>
      <c r="O18" s="66"/>
      <c r="P18" s="65"/>
      <c r="Q18" s="66"/>
      <c r="R18" s="65">
        <f>VLOOKUP($A18,'Return Data'!$B$7:$R$2843,16,0)</f>
        <v>8.6114999999999995</v>
      </c>
      <c r="S18" s="67">
        <f t="shared" si="7"/>
        <v>7</v>
      </c>
    </row>
    <row r="19" spans="1:19" x14ac:dyDescent="0.3">
      <c r="A19" s="63" t="s">
        <v>1701</v>
      </c>
      <c r="B19" s="64">
        <f>VLOOKUP($A19,'Return Data'!$B$7:$R$2843,3,0)</f>
        <v>44358</v>
      </c>
      <c r="C19" s="65">
        <f>VLOOKUP($A19,'Return Data'!$B$7:$R$2843,4,0)</f>
        <v>17.277799999999999</v>
      </c>
      <c r="D19" s="65">
        <f>VLOOKUP($A19,'Return Data'!$B$7:$R$2843,10,0)</f>
        <v>2.1629999999999998</v>
      </c>
      <c r="E19" s="66">
        <f t="shared" si="0"/>
        <v>13</v>
      </c>
      <c r="F19" s="65">
        <f>VLOOKUP($A19,'Return Data'!$B$7:$R$2843,11,0)</f>
        <v>6.0911999999999997</v>
      </c>
      <c r="G19" s="66">
        <f t="shared" si="1"/>
        <v>19</v>
      </c>
      <c r="H19" s="65">
        <f>VLOOKUP($A19,'Return Data'!$B$7:$R$2843,12,0)</f>
        <v>12.6066</v>
      </c>
      <c r="I19" s="66">
        <f t="shared" si="2"/>
        <v>18</v>
      </c>
      <c r="J19" s="65">
        <f>VLOOKUP($A19,'Return Data'!$B$7:$R$2843,13,0)</f>
        <v>19.752700000000001</v>
      </c>
      <c r="K19" s="66">
        <f t="shared" si="3"/>
        <v>16</v>
      </c>
      <c r="L19" s="65">
        <f>VLOOKUP($A19,'Return Data'!$B$7:$R$2843,17,0)</f>
        <v>9.5387000000000004</v>
      </c>
      <c r="M19" s="66">
        <f t="shared" si="4"/>
        <v>12</v>
      </c>
      <c r="N19" s="65">
        <f>VLOOKUP($A19,'Return Data'!$B$7:$R$2843,14,0)</f>
        <v>8.4751999999999992</v>
      </c>
      <c r="O19" s="66">
        <f t="shared" si="5"/>
        <v>7</v>
      </c>
      <c r="P19" s="65">
        <f>VLOOKUP($A19,'Return Data'!$B$7:$R$2843,15,0)</f>
        <v>8.9732000000000003</v>
      </c>
      <c r="Q19" s="66">
        <f t="shared" si="6"/>
        <v>5</v>
      </c>
      <c r="R19" s="65">
        <f>VLOOKUP($A19,'Return Data'!$B$7:$R$2843,16,0)</f>
        <v>8.5495999999999999</v>
      </c>
      <c r="S19" s="67">
        <f t="shared" si="7"/>
        <v>10</v>
      </c>
    </row>
    <row r="20" spans="1:19" x14ac:dyDescent="0.3">
      <c r="A20" s="63" t="s">
        <v>1702</v>
      </c>
      <c r="B20" s="64">
        <f>VLOOKUP($A20,'Return Data'!$B$7:$R$2843,3,0)</f>
        <v>44358</v>
      </c>
      <c r="C20" s="65">
        <f>VLOOKUP($A20,'Return Data'!$B$7:$R$2843,4,0)</f>
        <v>21.635999999999999</v>
      </c>
      <c r="D20" s="65">
        <f>VLOOKUP($A20,'Return Data'!$B$7:$R$2843,10,0)</f>
        <v>4.3754999999999997</v>
      </c>
      <c r="E20" s="66">
        <f t="shared" si="0"/>
        <v>2</v>
      </c>
      <c r="F20" s="65">
        <f>VLOOKUP($A20,'Return Data'!$B$7:$R$2843,11,0)</f>
        <v>10.976599999999999</v>
      </c>
      <c r="G20" s="66">
        <f t="shared" si="1"/>
        <v>3</v>
      </c>
      <c r="H20" s="65">
        <f>VLOOKUP($A20,'Return Data'!$B$7:$R$2843,12,0)</f>
        <v>20.696200000000001</v>
      </c>
      <c r="I20" s="66">
        <f t="shared" si="2"/>
        <v>3</v>
      </c>
      <c r="J20" s="65">
        <f>VLOOKUP($A20,'Return Data'!$B$7:$R$2843,13,0)</f>
        <v>32.858499999999999</v>
      </c>
      <c r="K20" s="66">
        <f t="shared" si="3"/>
        <v>1</v>
      </c>
      <c r="L20" s="65">
        <f>VLOOKUP($A20,'Return Data'!$B$7:$R$2843,17,0)</f>
        <v>10.627000000000001</v>
      </c>
      <c r="M20" s="66">
        <f t="shared" si="4"/>
        <v>5</v>
      </c>
      <c r="N20" s="65">
        <f>VLOOKUP($A20,'Return Data'!$B$7:$R$2843,14,0)</f>
        <v>7.6622000000000003</v>
      </c>
      <c r="O20" s="66">
        <f t="shared" si="5"/>
        <v>12</v>
      </c>
      <c r="P20" s="65">
        <f>VLOOKUP($A20,'Return Data'!$B$7:$R$2843,15,0)</f>
        <v>7.9500999999999999</v>
      </c>
      <c r="Q20" s="66">
        <f t="shared" si="6"/>
        <v>9</v>
      </c>
      <c r="R20" s="65">
        <f>VLOOKUP($A20,'Return Data'!$B$7:$R$2843,16,0)</f>
        <v>8.3218999999999994</v>
      </c>
      <c r="S20" s="67">
        <f t="shared" si="7"/>
        <v>12</v>
      </c>
    </row>
    <row r="21" spans="1:19" x14ac:dyDescent="0.3">
      <c r="A21" s="63" t="s">
        <v>1703</v>
      </c>
      <c r="B21" s="64">
        <f>VLOOKUP($A21,'Return Data'!$B$7:$R$2843,3,0)</f>
        <v>44358</v>
      </c>
      <c r="C21" s="65">
        <f>VLOOKUP($A21,'Return Data'!$B$7:$R$2843,4,0)</f>
        <v>14.543900000000001</v>
      </c>
      <c r="D21" s="65">
        <f>VLOOKUP($A21,'Return Data'!$B$7:$R$2843,10,0)</f>
        <v>3.4174000000000002</v>
      </c>
      <c r="E21" s="66">
        <f t="shared" si="0"/>
        <v>9</v>
      </c>
      <c r="F21" s="65">
        <f>VLOOKUP($A21,'Return Data'!$B$7:$R$2843,11,0)</f>
        <v>11.135</v>
      </c>
      <c r="G21" s="66">
        <f t="shared" si="1"/>
        <v>2</v>
      </c>
      <c r="H21" s="65">
        <f>VLOOKUP($A21,'Return Data'!$B$7:$R$2843,12,0)</f>
        <v>21.534400000000002</v>
      </c>
      <c r="I21" s="66">
        <f t="shared" si="2"/>
        <v>2</v>
      </c>
      <c r="J21" s="65">
        <f>VLOOKUP($A21,'Return Data'!$B$7:$R$2843,13,0)</f>
        <v>32.315899999999999</v>
      </c>
      <c r="K21" s="66">
        <f t="shared" si="3"/>
        <v>2</v>
      </c>
      <c r="L21" s="65">
        <f>VLOOKUP($A21,'Return Data'!$B$7:$R$2843,17,0)</f>
        <v>12.7934</v>
      </c>
      <c r="M21" s="66">
        <f t="shared" si="4"/>
        <v>1</v>
      </c>
      <c r="N21" s="65">
        <f>VLOOKUP($A21,'Return Data'!$B$7:$R$2843,14,0)</f>
        <v>10.6213</v>
      </c>
      <c r="O21" s="66">
        <f t="shared" si="5"/>
        <v>1</v>
      </c>
      <c r="P21" s="65"/>
      <c r="Q21" s="66"/>
      <c r="R21" s="65">
        <f>VLOOKUP($A21,'Return Data'!$B$7:$R$2843,16,0)</f>
        <v>8.9736999999999991</v>
      </c>
      <c r="S21" s="67">
        <f t="shared" si="7"/>
        <v>4</v>
      </c>
    </row>
    <row r="22" spans="1:19" x14ac:dyDescent="0.3">
      <c r="A22" s="63" t="s">
        <v>1704</v>
      </c>
      <c r="B22" s="64">
        <f>VLOOKUP($A22,'Return Data'!$B$7:$R$2843,3,0)</f>
        <v>44358</v>
      </c>
      <c r="C22" s="65">
        <f>VLOOKUP($A22,'Return Data'!$B$7:$R$2843,4,0)</f>
        <v>13.773</v>
      </c>
      <c r="D22" s="65">
        <f>VLOOKUP($A22,'Return Data'!$B$7:$R$2843,10,0)</f>
        <v>3.5798000000000001</v>
      </c>
      <c r="E22" s="66">
        <f t="shared" si="0"/>
        <v>5</v>
      </c>
      <c r="F22" s="65">
        <f>VLOOKUP($A22,'Return Data'!$B$7:$R$2843,11,0)</f>
        <v>10.6798</v>
      </c>
      <c r="G22" s="66">
        <f t="shared" si="1"/>
        <v>4</v>
      </c>
      <c r="H22" s="65">
        <f>VLOOKUP($A22,'Return Data'!$B$7:$R$2843,12,0)</f>
        <v>19.806899999999999</v>
      </c>
      <c r="I22" s="66">
        <f t="shared" si="2"/>
        <v>5</v>
      </c>
      <c r="J22" s="65">
        <f>VLOOKUP($A22,'Return Data'!$B$7:$R$2843,13,0)</f>
        <v>31.736000000000001</v>
      </c>
      <c r="K22" s="66">
        <f t="shared" si="3"/>
        <v>3</v>
      </c>
      <c r="L22" s="65"/>
      <c r="M22" s="66"/>
      <c r="N22" s="65"/>
      <c r="O22" s="66"/>
      <c r="P22" s="65"/>
      <c r="Q22" s="66"/>
      <c r="R22" s="65">
        <f>VLOOKUP($A22,'Return Data'!$B$7:$R$2843,16,0)</f>
        <v>13.7493</v>
      </c>
      <c r="S22" s="67">
        <f t="shared" si="7"/>
        <v>1</v>
      </c>
    </row>
    <row r="23" spans="1:19" x14ac:dyDescent="0.3">
      <c r="A23" s="63" t="s">
        <v>1705</v>
      </c>
      <c r="B23" s="64">
        <f>VLOOKUP($A23,'Return Data'!$B$7:$R$2843,3,0)</f>
        <v>44358</v>
      </c>
      <c r="C23" s="65">
        <f>VLOOKUP($A23,'Return Data'!$B$7:$R$2843,4,0)</f>
        <v>11.8657</v>
      </c>
      <c r="D23" s="65">
        <f>VLOOKUP($A23,'Return Data'!$B$7:$R$2843,10,0)</f>
        <v>1.9942</v>
      </c>
      <c r="E23" s="66">
        <f t="shared" si="0"/>
        <v>15</v>
      </c>
      <c r="F23" s="65">
        <f>VLOOKUP($A23,'Return Data'!$B$7:$R$2843,11,0)</f>
        <v>8.7001000000000008</v>
      </c>
      <c r="G23" s="66">
        <f t="shared" si="1"/>
        <v>12</v>
      </c>
      <c r="H23" s="65">
        <f>VLOOKUP($A23,'Return Data'!$B$7:$R$2843,12,0)</f>
        <v>16.2392</v>
      </c>
      <c r="I23" s="66">
        <f t="shared" si="2"/>
        <v>12</v>
      </c>
      <c r="J23" s="65">
        <f>VLOOKUP($A23,'Return Data'!$B$7:$R$2843,13,0)</f>
        <v>22.6023</v>
      </c>
      <c r="K23" s="66">
        <f t="shared" si="3"/>
        <v>12</v>
      </c>
      <c r="L23" s="65">
        <f>VLOOKUP($A23,'Return Data'!$B$7:$R$2843,17,0)</f>
        <v>-3.3826999999999998</v>
      </c>
      <c r="M23" s="66">
        <f t="shared" si="4"/>
        <v>19</v>
      </c>
      <c r="N23" s="65">
        <f>VLOOKUP($A23,'Return Data'!$B$7:$R$2843,14,0)</f>
        <v>-1.986</v>
      </c>
      <c r="O23" s="66">
        <f t="shared" si="5"/>
        <v>16</v>
      </c>
      <c r="P23" s="65">
        <f>VLOOKUP($A23,'Return Data'!$B$7:$R$2843,15,0)</f>
        <v>2.6633</v>
      </c>
      <c r="Q23" s="66">
        <f t="shared" si="6"/>
        <v>14</v>
      </c>
      <c r="R23" s="65">
        <f>VLOOKUP($A23,'Return Data'!$B$7:$R$2843,16,0)</f>
        <v>2.8734999999999999</v>
      </c>
      <c r="S23" s="67">
        <f t="shared" si="7"/>
        <v>23</v>
      </c>
    </row>
    <row r="24" spans="1:19" x14ac:dyDescent="0.3">
      <c r="A24" s="63" t="s">
        <v>1706</v>
      </c>
      <c r="B24" s="64">
        <f>VLOOKUP($A24,'Return Data'!$B$7:$R$2843,3,0)</f>
        <v>44358</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44358</v>
      </c>
      <c r="C26" s="65">
        <f>VLOOKUP($A26,'Return Data'!$B$7:$R$2843,4,0)</f>
        <v>37.8429</v>
      </c>
      <c r="D26" s="65">
        <f>VLOOKUP($A26,'Return Data'!$B$7:$R$2843,10,0)</f>
        <v>3.4901</v>
      </c>
      <c r="E26" s="66">
        <f t="shared" si="0"/>
        <v>6</v>
      </c>
      <c r="F26" s="65">
        <f>VLOOKUP($A26,'Return Data'!$B$7:$R$2843,11,0)</f>
        <v>9.1135999999999999</v>
      </c>
      <c r="G26" s="66">
        <f t="shared" si="1"/>
        <v>10</v>
      </c>
      <c r="H26" s="65">
        <f>VLOOKUP($A26,'Return Data'!$B$7:$R$2843,12,0)</f>
        <v>15.5413</v>
      </c>
      <c r="I26" s="66">
        <f t="shared" si="2"/>
        <v>13</v>
      </c>
      <c r="J26" s="65">
        <f>VLOOKUP($A26,'Return Data'!$B$7:$R$2843,13,0)</f>
        <v>22.467700000000001</v>
      </c>
      <c r="K26" s="66">
        <f t="shared" si="3"/>
        <v>13</v>
      </c>
      <c r="L26" s="65">
        <f>VLOOKUP($A26,'Return Data'!$B$7:$R$2843,17,0)</f>
        <v>8.2393999999999998</v>
      </c>
      <c r="M26" s="66">
        <f t="shared" si="4"/>
        <v>16</v>
      </c>
      <c r="N26" s="65">
        <f>VLOOKUP($A26,'Return Data'!$B$7:$R$2843,14,0)</f>
        <v>7.7957000000000001</v>
      </c>
      <c r="O26" s="66">
        <f t="shared" si="5"/>
        <v>10</v>
      </c>
      <c r="P26" s="65">
        <f>VLOOKUP($A26,'Return Data'!$B$7:$R$2843,15,0)</f>
        <v>7.59</v>
      </c>
      <c r="Q26" s="66">
        <f t="shared" si="6"/>
        <v>10</v>
      </c>
      <c r="R26" s="65">
        <f>VLOOKUP($A26,'Return Data'!$B$7:$R$2843,16,0)</f>
        <v>7.9683000000000002</v>
      </c>
      <c r="S26" s="67">
        <f t="shared" si="7"/>
        <v>16</v>
      </c>
    </row>
    <row r="27" spans="1:19" x14ac:dyDescent="0.3">
      <c r="A27" s="63" t="s">
        <v>1709</v>
      </c>
      <c r="B27" s="64">
        <f>VLOOKUP($A27,'Return Data'!$B$7:$R$2843,3,0)</f>
        <v>44358</v>
      </c>
      <c r="C27" s="65">
        <f>VLOOKUP($A27,'Return Data'!$B$7:$R$2843,4,0)</f>
        <v>46.048499999999997</v>
      </c>
      <c r="D27" s="65">
        <f>VLOOKUP($A27,'Return Data'!$B$7:$R$2843,10,0)</f>
        <v>3.4407000000000001</v>
      </c>
      <c r="E27" s="66">
        <f t="shared" si="0"/>
        <v>8</v>
      </c>
      <c r="F27" s="65">
        <f>VLOOKUP($A27,'Return Data'!$B$7:$R$2843,11,0)</f>
        <v>10.132300000000001</v>
      </c>
      <c r="G27" s="66">
        <f t="shared" si="1"/>
        <v>6</v>
      </c>
      <c r="H27" s="65">
        <f>VLOOKUP($A27,'Return Data'!$B$7:$R$2843,12,0)</f>
        <v>20.432600000000001</v>
      </c>
      <c r="I27" s="66">
        <f t="shared" si="2"/>
        <v>4</v>
      </c>
      <c r="J27" s="65">
        <f>VLOOKUP($A27,'Return Data'!$B$7:$R$2843,13,0)</f>
        <v>29.535699999999999</v>
      </c>
      <c r="K27" s="66">
        <f t="shared" si="3"/>
        <v>6</v>
      </c>
      <c r="L27" s="65">
        <f>VLOOKUP($A27,'Return Data'!$B$7:$R$2843,17,0)</f>
        <v>12.535500000000001</v>
      </c>
      <c r="M27" s="66">
        <f t="shared" si="4"/>
        <v>2</v>
      </c>
      <c r="N27" s="65">
        <f>VLOOKUP($A27,'Return Data'!$B$7:$R$2843,14,0)</f>
        <v>9.6841000000000008</v>
      </c>
      <c r="O27" s="66">
        <f t="shared" si="5"/>
        <v>2</v>
      </c>
      <c r="P27" s="65">
        <f>VLOOKUP($A27,'Return Data'!$B$7:$R$2843,15,0)</f>
        <v>9.4733000000000001</v>
      </c>
      <c r="Q27" s="66">
        <f t="shared" si="6"/>
        <v>2</v>
      </c>
      <c r="R27" s="65">
        <f>VLOOKUP($A27,'Return Data'!$B$7:$R$2843,16,0)</f>
        <v>8.3391999999999999</v>
      </c>
      <c r="S27" s="67">
        <f t="shared" si="7"/>
        <v>11</v>
      </c>
    </row>
    <row r="28" spans="1:19" x14ac:dyDescent="0.3">
      <c r="A28" s="63" t="s">
        <v>1710</v>
      </c>
      <c r="B28" s="64">
        <f>VLOOKUP($A28,'Return Data'!$B$7:$R$2843,3,0)</f>
        <v>44358</v>
      </c>
      <c r="C28" s="65">
        <f>VLOOKUP($A28,'Return Data'!$B$7:$R$2843,4,0)</f>
        <v>16.458500000000001</v>
      </c>
      <c r="D28" s="65">
        <f>VLOOKUP($A28,'Return Data'!$B$7:$R$2843,10,0)</f>
        <v>3.1073</v>
      </c>
      <c r="E28" s="66">
        <f t="shared" si="0"/>
        <v>10</v>
      </c>
      <c r="F28" s="65">
        <f>VLOOKUP($A28,'Return Data'!$B$7:$R$2843,11,0)</f>
        <v>9.5007000000000001</v>
      </c>
      <c r="G28" s="66">
        <f t="shared" si="1"/>
        <v>8</v>
      </c>
      <c r="H28" s="65">
        <f>VLOOKUP($A28,'Return Data'!$B$7:$R$2843,12,0)</f>
        <v>19.2714</v>
      </c>
      <c r="I28" s="66">
        <f t="shared" si="2"/>
        <v>6</v>
      </c>
      <c r="J28" s="65">
        <f>VLOOKUP($A28,'Return Data'!$B$7:$R$2843,13,0)</f>
        <v>29.659800000000001</v>
      </c>
      <c r="K28" s="66">
        <f t="shared" si="3"/>
        <v>5</v>
      </c>
      <c r="L28" s="65">
        <f>VLOOKUP($A28,'Return Data'!$B$7:$R$2843,17,0)</f>
        <v>11.615500000000001</v>
      </c>
      <c r="M28" s="66">
        <f t="shared" si="4"/>
        <v>3</v>
      </c>
      <c r="N28" s="65">
        <f>VLOOKUP($A28,'Return Data'!$B$7:$R$2843,14,0)</f>
        <v>9.4052000000000007</v>
      </c>
      <c r="O28" s="66">
        <f t="shared" si="5"/>
        <v>3</v>
      </c>
      <c r="P28" s="65">
        <f>VLOOKUP($A28,'Return Data'!$B$7:$R$2843,15,0)</f>
        <v>8.8589000000000002</v>
      </c>
      <c r="Q28" s="66">
        <f t="shared" si="6"/>
        <v>7</v>
      </c>
      <c r="R28" s="65">
        <f>VLOOKUP($A28,'Return Data'!$B$7:$R$2843,16,0)</f>
        <v>8.5893999999999995</v>
      </c>
      <c r="S28" s="67">
        <f t="shared" si="7"/>
        <v>9</v>
      </c>
    </row>
    <row r="29" spans="1:19" x14ac:dyDescent="0.3">
      <c r="A29" s="63" t="s">
        <v>1711</v>
      </c>
      <c r="B29" s="64">
        <f>VLOOKUP($A29,'Return Data'!$B$7:$R$2843,3,0)</f>
        <v>44358</v>
      </c>
      <c r="C29" s="65">
        <f>VLOOKUP($A29,'Return Data'!$B$7:$R$2843,4,0)</f>
        <v>12.0907</v>
      </c>
      <c r="D29" s="65">
        <f>VLOOKUP($A29,'Return Data'!$B$7:$R$2843,10,0)</f>
        <v>1.4302999999999999</v>
      </c>
      <c r="E29" s="66">
        <f t="shared" si="0"/>
        <v>21</v>
      </c>
      <c r="F29" s="65">
        <f>VLOOKUP($A29,'Return Data'!$B$7:$R$2843,11,0)</f>
        <v>6.0113000000000003</v>
      </c>
      <c r="G29" s="66">
        <f t="shared" si="1"/>
        <v>21</v>
      </c>
      <c r="H29" s="65">
        <f>VLOOKUP($A29,'Return Data'!$B$7:$R$2843,12,0)</f>
        <v>11.936400000000001</v>
      </c>
      <c r="I29" s="66">
        <f t="shared" si="2"/>
        <v>21</v>
      </c>
      <c r="J29" s="65">
        <f>VLOOKUP($A29,'Return Data'!$B$7:$R$2843,13,0)</f>
        <v>18.494499999999999</v>
      </c>
      <c r="K29" s="66">
        <f t="shared" si="3"/>
        <v>21</v>
      </c>
      <c r="L29" s="65"/>
      <c r="M29" s="66"/>
      <c r="N29" s="65"/>
      <c r="O29" s="66"/>
      <c r="P29" s="65"/>
      <c r="Q29" s="66"/>
      <c r="R29" s="65">
        <f>VLOOKUP($A29,'Return Data'!$B$7:$R$2843,16,0)</f>
        <v>7.8495999999999997</v>
      </c>
      <c r="S29" s="67">
        <f t="shared" si="7"/>
        <v>17</v>
      </c>
    </row>
    <row r="30" spans="1:19" x14ac:dyDescent="0.3">
      <c r="A30" s="63" t="s">
        <v>1712</v>
      </c>
      <c r="B30" s="64">
        <f>VLOOKUP($A30,'Return Data'!$B$7:$R$2843,3,0)</f>
        <v>44358</v>
      </c>
      <c r="C30" s="65">
        <f>VLOOKUP($A30,'Return Data'!$B$7:$R$2843,4,0)</f>
        <v>51.642208909854602</v>
      </c>
      <c r="D30" s="65">
        <f>VLOOKUP($A30,'Return Data'!$B$7:$R$2843,10,0)</f>
        <v>1.6725000000000001</v>
      </c>
      <c r="E30" s="66">
        <f t="shared" si="0"/>
        <v>20</v>
      </c>
      <c r="F30" s="65">
        <f>VLOOKUP($A30,'Return Data'!$B$7:$R$2843,11,0)</f>
        <v>6.8898999999999999</v>
      </c>
      <c r="G30" s="66">
        <f t="shared" si="1"/>
        <v>14</v>
      </c>
      <c r="H30" s="65">
        <f>VLOOKUP($A30,'Return Data'!$B$7:$R$2843,12,0)</f>
        <v>13.8466</v>
      </c>
      <c r="I30" s="66">
        <f t="shared" si="2"/>
        <v>15</v>
      </c>
      <c r="J30" s="65">
        <f>VLOOKUP($A30,'Return Data'!$B$7:$R$2843,13,0)</f>
        <v>20.944199999999999</v>
      </c>
      <c r="K30" s="66">
        <f t="shared" si="3"/>
        <v>15</v>
      </c>
      <c r="L30" s="65">
        <f>VLOOKUP($A30,'Return Data'!$B$7:$R$2843,17,0)</f>
        <v>8.4326000000000008</v>
      </c>
      <c r="M30" s="66">
        <f t="shared" si="4"/>
        <v>15</v>
      </c>
      <c r="N30" s="65">
        <f>VLOOKUP($A30,'Return Data'!$B$7:$R$2843,14,0)</f>
        <v>7.7737999999999996</v>
      </c>
      <c r="O30" s="66">
        <f t="shared" si="5"/>
        <v>11</v>
      </c>
      <c r="P30" s="65">
        <f>VLOOKUP($A30,'Return Data'!$B$7:$R$2843,15,0)</f>
        <v>7.3647</v>
      </c>
      <c r="Q30" s="66">
        <f t="shared" si="6"/>
        <v>11</v>
      </c>
      <c r="R30" s="65">
        <f>VLOOKUP($A30,'Return Data'!$B$7:$R$2843,16,0)</f>
        <v>7.8353999999999999</v>
      </c>
      <c r="S30" s="67">
        <f t="shared" si="7"/>
        <v>18</v>
      </c>
    </row>
    <row r="31" spans="1:19" x14ac:dyDescent="0.3">
      <c r="A31" s="63" t="s">
        <v>1713</v>
      </c>
      <c r="B31" s="64">
        <f>VLOOKUP($A31,'Return Data'!$B$7:$R$2843,3,0)</f>
        <v>44358</v>
      </c>
      <c r="C31" s="65">
        <f>VLOOKUP($A31,'Return Data'!$B$7:$R$2843,4,0)</f>
        <v>12.73</v>
      </c>
      <c r="D31" s="65">
        <f>VLOOKUP($A31,'Return Data'!$B$7:$R$2843,10,0)</f>
        <v>1.84</v>
      </c>
      <c r="E31" s="66">
        <f t="shared" si="0"/>
        <v>17</v>
      </c>
      <c r="F31" s="65">
        <f>VLOOKUP($A31,'Return Data'!$B$7:$R$2843,11,0)</f>
        <v>5.5556000000000001</v>
      </c>
      <c r="G31" s="66">
        <f t="shared" si="1"/>
        <v>22</v>
      </c>
      <c r="H31" s="65">
        <f>VLOOKUP($A31,'Return Data'!$B$7:$R$2843,12,0)</f>
        <v>12.059900000000001</v>
      </c>
      <c r="I31" s="66">
        <f t="shared" si="2"/>
        <v>20</v>
      </c>
      <c r="J31" s="65">
        <f>VLOOKUP($A31,'Return Data'!$B$7:$R$2843,13,0)</f>
        <v>19.5305</v>
      </c>
      <c r="K31" s="66">
        <f t="shared" si="3"/>
        <v>18</v>
      </c>
      <c r="L31" s="65">
        <f>VLOOKUP($A31,'Return Data'!$B$7:$R$2843,17,0)</f>
        <v>9.5222999999999995</v>
      </c>
      <c r="M31" s="66">
        <f t="shared" si="4"/>
        <v>13</v>
      </c>
      <c r="N31" s="65"/>
      <c r="O31" s="66"/>
      <c r="P31" s="65"/>
      <c r="Q31" s="66"/>
      <c r="R31" s="65">
        <f>VLOOKUP($A31,'Return Data'!$B$7:$R$2843,16,0)</f>
        <v>8.8672000000000004</v>
      </c>
      <c r="S31" s="67">
        <f t="shared" si="7"/>
        <v>5</v>
      </c>
    </row>
    <row r="32" spans="1:19" x14ac:dyDescent="0.3">
      <c r="A32" s="63" t="s">
        <v>1714</v>
      </c>
      <c r="B32" s="64">
        <f>VLOOKUP($A32,'Return Data'!$B$7:$R$2843,3,0)</f>
        <v>44358</v>
      </c>
      <c r="C32" s="65">
        <f>VLOOKUP($A32,'Return Data'!$B$7:$R$2843,4,0)</f>
        <v>12.472200000000001</v>
      </c>
      <c r="D32" s="65">
        <f>VLOOKUP($A32,'Return Data'!$B$7:$R$2843,10,0)</f>
        <v>3.4462000000000002</v>
      </c>
      <c r="E32" s="66">
        <f t="shared" si="0"/>
        <v>7</v>
      </c>
      <c r="F32" s="65">
        <f>VLOOKUP($A32,'Return Data'!$B$7:$R$2843,11,0)</f>
        <v>10.0045</v>
      </c>
      <c r="G32" s="66">
        <f t="shared" si="1"/>
        <v>7</v>
      </c>
      <c r="H32" s="65">
        <f>VLOOKUP($A32,'Return Data'!$B$7:$R$2843,12,0)</f>
        <v>18.668700000000001</v>
      </c>
      <c r="I32" s="66">
        <f t="shared" si="2"/>
        <v>8</v>
      </c>
      <c r="J32" s="65">
        <f>VLOOKUP($A32,'Return Data'!$B$7:$R$2843,13,0)</f>
        <v>25.698699999999999</v>
      </c>
      <c r="K32" s="66">
        <f t="shared" si="3"/>
        <v>9</v>
      </c>
      <c r="L32" s="65">
        <f>VLOOKUP($A32,'Return Data'!$B$7:$R$2843,17,0)</f>
        <v>10.3589</v>
      </c>
      <c r="M32" s="66">
        <f t="shared" si="4"/>
        <v>8</v>
      </c>
      <c r="N32" s="65"/>
      <c r="O32" s="66"/>
      <c r="P32" s="65"/>
      <c r="Q32" s="66"/>
      <c r="R32" s="65">
        <f>VLOOKUP($A32,'Return Data'!$B$7:$R$2843,16,0)</f>
        <v>8.2599</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2.6537478260869567</v>
      </c>
      <c r="E34" s="74"/>
      <c r="F34" s="75">
        <f>AVERAGE(F8:F32)</f>
        <v>8.2161956521739121</v>
      </c>
      <c r="G34" s="74"/>
      <c r="H34" s="75">
        <f>AVERAGE(H8:H32)</f>
        <v>16.04026086956522</v>
      </c>
      <c r="I34" s="74"/>
      <c r="J34" s="75">
        <f>AVERAGE(J8:J32)</f>
        <v>23.997269565217394</v>
      </c>
      <c r="K34" s="74"/>
      <c r="L34" s="75">
        <f>AVERAGE(L8:L32)</f>
        <v>9.2512631578947389</v>
      </c>
      <c r="M34" s="74"/>
      <c r="N34" s="75">
        <f>AVERAGE(N8:N32)</f>
        <v>7.8340249999999987</v>
      </c>
      <c r="O34" s="74"/>
      <c r="P34" s="75">
        <f>AVERAGE(P8:P32)</f>
        <v>8.0128714285714295</v>
      </c>
      <c r="Q34" s="74"/>
      <c r="R34" s="75">
        <f>AVERAGE(R8:R32)</f>
        <v>8.2543478260869563</v>
      </c>
      <c r="S34" s="76"/>
    </row>
    <row r="35" spans="1:19" x14ac:dyDescent="0.3">
      <c r="A35" s="73" t="s">
        <v>28</v>
      </c>
      <c r="B35" s="74"/>
      <c r="C35" s="74"/>
      <c r="D35" s="75">
        <f>MIN(D8:D32)</f>
        <v>0.52310000000000001</v>
      </c>
      <c r="E35" s="74"/>
      <c r="F35" s="75">
        <f>MIN(F8:F32)</f>
        <v>2.7801999999999998</v>
      </c>
      <c r="G35" s="74"/>
      <c r="H35" s="75">
        <f>MIN(H8:H32)</f>
        <v>6.5766</v>
      </c>
      <c r="I35" s="74"/>
      <c r="J35" s="75">
        <f>MIN(J8:J32)</f>
        <v>13.422800000000001</v>
      </c>
      <c r="K35" s="74"/>
      <c r="L35" s="75">
        <f>MIN(L8:L32)</f>
        <v>-3.3826999999999998</v>
      </c>
      <c r="M35" s="74"/>
      <c r="N35" s="75">
        <f>MIN(N8:N32)</f>
        <v>-1.986</v>
      </c>
      <c r="O35" s="74"/>
      <c r="P35" s="75">
        <f>MIN(P8:P32)</f>
        <v>2.6633</v>
      </c>
      <c r="Q35" s="74"/>
      <c r="R35" s="75">
        <f>MIN(R8:R32)</f>
        <v>2.8734999999999999</v>
      </c>
      <c r="S35" s="76"/>
    </row>
    <row r="36" spans="1:19" ht="15" thickBot="1" x14ac:dyDescent="0.35">
      <c r="A36" s="77" t="s">
        <v>29</v>
      </c>
      <c r="B36" s="78"/>
      <c r="C36" s="78"/>
      <c r="D36" s="79">
        <f>MAX(D8:D32)</f>
        <v>4.5873999999999997</v>
      </c>
      <c r="E36" s="78"/>
      <c r="F36" s="79">
        <f>MAX(F8:F32)</f>
        <v>13.098699999999999</v>
      </c>
      <c r="G36" s="78"/>
      <c r="H36" s="79">
        <f>MAX(H8:H32)</f>
        <v>22.971599999999999</v>
      </c>
      <c r="I36" s="78"/>
      <c r="J36" s="79">
        <f>MAX(J8:J32)</f>
        <v>32.858499999999999</v>
      </c>
      <c r="K36" s="78"/>
      <c r="L36" s="79">
        <f>MAX(L8:L32)</f>
        <v>12.7934</v>
      </c>
      <c r="M36" s="78"/>
      <c r="N36" s="79">
        <f>MAX(N8:N32)</f>
        <v>10.6213</v>
      </c>
      <c r="O36" s="78"/>
      <c r="P36" s="79">
        <f>MAX(P8:P32)</f>
        <v>10.6267</v>
      </c>
      <c r="Q36" s="78"/>
      <c r="R36" s="79">
        <f>MAX(R8:R32)</f>
        <v>13.7493</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44358</v>
      </c>
      <c r="C8" s="65">
        <f>VLOOKUP($A8,'Return Data'!$B$7:$R$2843,4,0)</f>
        <v>22.007999999999999</v>
      </c>
      <c r="D8" s="65">
        <f>VLOOKUP($A8,'Return Data'!$B$7:$R$2843,10,0)</f>
        <v>1.4811000000000001</v>
      </c>
      <c r="E8" s="66">
        <f t="shared" ref="E8:E34" si="0">RANK(D8,D$8:D$34,0)</f>
        <v>4</v>
      </c>
      <c r="F8" s="65">
        <f>VLOOKUP($A8,'Return Data'!$B$7:$R$2843,11,0)</f>
        <v>2.3641999999999999</v>
      </c>
      <c r="G8" s="66">
        <f t="shared" ref="G8:G34" si="1">RANK(F8,F$8:F$34,0)</f>
        <v>3</v>
      </c>
      <c r="H8" s="65">
        <f>VLOOKUP($A8,'Return Data'!$B$7:$R$2843,12,0)</f>
        <v>3.3365999999999998</v>
      </c>
      <c r="I8" s="66">
        <f t="shared" ref="I8:I23" si="2">RANK(H8,H$8:H$34,0)</f>
        <v>8</v>
      </c>
      <c r="J8" s="65">
        <f>VLOOKUP($A8,'Return Data'!$B$7:$R$2843,13,0)</f>
        <v>4.0262000000000002</v>
      </c>
      <c r="K8" s="66">
        <f t="shared" ref="K8:K23" si="3">RANK(J8,J$8:J$34,0)</f>
        <v>10</v>
      </c>
      <c r="L8" s="65">
        <f>VLOOKUP($A8,'Return Data'!$B$7:$R$2843,17,0)</f>
        <v>5.2077</v>
      </c>
      <c r="M8" s="66">
        <f t="shared" ref="M8:M18" si="4">RANK(L8,L$8:L$34,0)</f>
        <v>7</v>
      </c>
      <c r="N8" s="65">
        <f>VLOOKUP($A8,'Return Data'!$B$7:$R$2843,14,0)</f>
        <v>5.7816999999999998</v>
      </c>
      <c r="O8" s="66">
        <f>RANK(N8,N$8:N$34,0)</f>
        <v>6</v>
      </c>
      <c r="P8" s="65">
        <f>VLOOKUP($A8,'Return Data'!$B$7:$R$2843,15,0)</f>
        <v>6.1473000000000004</v>
      </c>
      <c r="Q8" s="66">
        <f>RANK(P8,P$8:P$34,0)</f>
        <v>6</v>
      </c>
      <c r="R8" s="65">
        <f>VLOOKUP($A8,'Return Data'!$B$7:$R$2843,16,0)</f>
        <v>7.1672000000000002</v>
      </c>
      <c r="S8" s="67">
        <f t="shared" ref="S8:S34" si="5">RANK(R8,R$8:R$34,0)</f>
        <v>4</v>
      </c>
    </row>
    <row r="9" spans="1:20" x14ac:dyDescent="0.3">
      <c r="A9" s="63" t="s">
        <v>1716</v>
      </c>
      <c r="B9" s="64">
        <f>VLOOKUP($A9,'Return Data'!$B$7:$R$2843,3,0)</f>
        <v>44358</v>
      </c>
      <c r="C9" s="65">
        <f>VLOOKUP($A9,'Return Data'!$B$7:$R$2843,4,0)</f>
        <v>15.5909</v>
      </c>
      <c r="D9" s="65">
        <f>VLOOKUP($A9,'Return Data'!$B$7:$R$2843,10,0)</f>
        <v>1.3561000000000001</v>
      </c>
      <c r="E9" s="66">
        <f t="shared" si="0"/>
        <v>13</v>
      </c>
      <c r="F9" s="65">
        <f>VLOOKUP($A9,'Return Data'!$B$7:$R$2843,11,0)</f>
        <v>2.2153</v>
      </c>
      <c r="G9" s="66">
        <f t="shared" si="1"/>
        <v>10</v>
      </c>
      <c r="H9" s="65">
        <f>VLOOKUP($A9,'Return Data'!$B$7:$R$2843,12,0)</f>
        <v>3.2448000000000001</v>
      </c>
      <c r="I9" s="66">
        <f t="shared" si="2"/>
        <v>13</v>
      </c>
      <c r="J9" s="65">
        <f>VLOOKUP($A9,'Return Data'!$B$7:$R$2843,13,0)</f>
        <v>3.8776999999999999</v>
      </c>
      <c r="K9" s="66">
        <f t="shared" si="3"/>
        <v>15</v>
      </c>
      <c r="L9" s="65">
        <f>VLOOKUP($A9,'Return Data'!$B$7:$R$2843,17,0)</f>
        <v>5.1878000000000002</v>
      </c>
      <c r="M9" s="66">
        <f t="shared" si="4"/>
        <v>9</v>
      </c>
      <c r="N9" s="65">
        <f>VLOOKUP($A9,'Return Data'!$B$7:$R$2843,14,0)</f>
        <v>5.7404999999999999</v>
      </c>
      <c r="O9" s="66">
        <f>RANK(N9,N$8:N$34,0)</f>
        <v>9</v>
      </c>
      <c r="P9" s="65">
        <f>VLOOKUP($A9,'Return Data'!$B$7:$R$2843,15,0)</f>
        <v>6.2680999999999996</v>
      </c>
      <c r="Q9" s="66">
        <f>RANK(P9,P$8:P$34,0)</f>
        <v>3</v>
      </c>
      <c r="R9" s="65">
        <f>VLOOKUP($A9,'Return Data'!$B$7:$R$2843,16,0)</f>
        <v>6.7180999999999997</v>
      </c>
      <c r="S9" s="67">
        <f t="shared" si="5"/>
        <v>11</v>
      </c>
    </row>
    <row r="10" spans="1:20" x14ac:dyDescent="0.3">
      <c r="A10" s="63" t="s">
        <v>1717</v>
      </c>
      <c r="B10" s="64">
        <f>VLOOKUP($A10,'Return Data'!$B$7:$R$2843,3,0)</f>
        <v>44358</v>
      </c>
      <c r="C10" s="65">
        <f>VLOOKUP($A10,'Return Data'!$B$7:$R$2843,4,0)</f>
        <v>13.118</v>
      </c>
      <c r="D10" s="65">
        <f>VLOOKUP($A10,'Return Data'!$B$7:$R$2843,10,0)</f>
        <v>1.3755999999999999</v>
      </c>
      <c r="E10" s="66">
        <f t="shared" si="0"/>
        <v>11</v>
      </c>
      <c r="F10" s="65">
        <f>VLOOKUP($A10,'Return Data'!$B$7:$R$2843,11,0)</f>
        <v>2.3245</v>
      </c>
      <c r="G10" s="66">
        <f t="shared" si="1"/>
        <v>5</v>
      </c>
      <c r="H10" s="65">
        <f>VLOOKUP($A10,'Return Data'!$B$7:$R$2843,12,0)</f>
        <v>3.4298000000000002</v>
      </c>
      <c r="I10" s="66">
        <f t="shared" si="2"/>
        <v>3</v>
      </c>
      <c r="J10" s="65">
        <f>VLOOKUP($A10,'Return Data'!$B$7:$R$2843,13,0)</f>
        <v>4.1193999999999997</v>
      </c>
      <c r="K10" s="66">
        <f t="shared" si="3"/>
        <v>7</v>
      </c>
      <c r="L10" s="65">
        <f>VLOOKUP($A10,'Return Data'!$B$7:$R$2843,17,0)</f>
        <v>5.3579999999999997</v>
      </c>
      <c r="M10" s="66">
        <f t="shared" si="4"/>
        <v>4</v>
      </c>
      <c r="N10" s="65">
        <f>VLOOKUP($A10,'Return Data'!$B$7:$R$2843,14,0)</f>
        <v>5.9084000000000003</v>
      </c>
      <c r="O10" s="66">
        <f>RANK(N10,N$8:N$34,0)</f>
        <v>3</v>
      </c>
      <c r="P10" s="65"/>
      <c r="Q10" s="66"/>
      <c r="R10" s="65">
        <f>VLOOKUP($A10,'Return Data'!$B$7:$R$2843,16,0)</f>
        <v>6.2816999999999998</v>
      </c>
      <c r="S10" s="67">
        <f t="shared" si="5"/>
        <v>16</v>
      </c>
    </row>
    <row r="11" spans="1:20" x14ac:dyDescent="0.3">
      <c r="A11" s="63" t="s">
        <v>1718</v>
      </c>
      <c r="B11" s="64">
        <f>VLOOKUP($A11,'Return Data'!$B$7:$R$2843,3,0)</f>
        <v>44358</v>
      </c>
      <c r="C11" s="65">
        <f>VLOOKUP($A11,'Return Data'!$B$7:$R$2843,4,0)</f>
        <v>11.5352</v>
      </c>
      <c r="D11" s="65">
        <f>VLOOKUP($A11,'Return Data'!$B$7:$R$2843,10,0)</f>
        <v>1.0203</v>
      </c>
      <c r="E11" s="66">
        <f t="shared" si="0"/>
        <v>25</v>
      </c>
      <c r="F11" s="65">
        <f>VLOOKUP($A11,'Return Data'!$B$7:$R$2843,11,0)</f>
        <v>1.6183000000000001</v>
      </c>
      <c r="G11" s="66">
        <f t="shared" si="1"/>
        <v>23</v>
      </c>
      <c r="H11" s="65">
        <f>VLOOKUP($A11,'Return Data'!$B$7:$R$2843,12,0)</f>
        <v>2.2650999999999999</v>
      </c>
      <c r="I11" s="66">
        <f t="shared" si="2"/>
        <v>21</v>
      </c>
      <c r="J11" s="65">
        <f>VLOOKUP($A11,'Return Data'!$B$7:$R$2843,13,0)</f>
        <v>3.1347</v>
      </c>
      <c r="K11" s="66">
        <f t="shared" si="3"/>
        <v>20</v>
      </c>
      <c r="L11" s="65">
        <f>VLOOKUP($A11,'Return Data'!$B$7:$R$2843,17,0)</f>
        <v>4.117</v>
      </c>
      <c r="M11" s="66">
        <f t="shared" si="4"/>
        <v>20</v>
      </c>
      <c r="N11" s="65"/>
      <c r="O11" s="66"/>
      <c r="P11" s="65"/>
      <c r="Q11" s="66"/>
      <c r="R11" s="65">
        <f>VLOOKUP($A11,'Return Data'!$B$7:$R$2843,16,0)</f>
        <v>4.9032999999999998</v>
      </c>
      <c r="S11" s="67">
        <f t="shared" si="5"/>
        <v>21</v>
      </c>
    </row>
    <row r="12" spans="1:20" x14ac:dyDescent="0.3">
      <c r="A12" s="63" t="s">
        <v>1719</v>
      </c>
      <c r="B12" s="64">
        <f>VLOOKUP($A12,'Return Data'!$B$7:$R$2843,3,0)</f>
        <v>44358</v>
      </c>
      <c r="C12" s="65">
        <f>VLOOKUP($A12,'Return Data'!$B$7:$R$2843,4,0)</f>
        <v>12.093999999999999</v>
      </c>
      <c r="D12" s="65">
        <f>VLOOKUP($A12,'Return Data'!$B$7:$R$2843,10,0)</f>
        <v>1.3237000000000001</v>
      </c>
      <c r="E12" s="66">
        <f t="shared" si="0"/>
        <v>18</v>
      </c>
      <c r="F12" s="65">
        <f>VLOOKUP($A12,'Return Data'!$B$7:$R$2843,11,0)</f>
        <v>1.9987999999999999</v>
      </c>
      <c r="G12" s="66">
        <f t="shared" si="1"/>
        <v>19</v>
      </c>
      <c r="H12" s="65">
        <f>VLOOKUP($A12,'Return Data'!$B$7:$R$2843,12,0)</f>
        <v>3.0329000000000002</v>
      </c>
      <c r="I12" s="66">
        <f t="shared" si="2"/>
        <v>16</v>
      </c>
      <c r="J12" s="65">
        <f>VLOOKUP($A12,'Return Data'!$B$7:$R$2843,13,0)</f>
        <v>3.7488000000000001</v>
      </c>
      <c r="K12" s="66">
        <f t="shared" si="3"/>
        <v>16</v>
      </c>
      <c r="L12" s="65">
        <f>VLOOKUP($A12,'Return Data'!$B$7:$R$2843,17,0)</f>
        <v>5.0103</v>
      </c>
      <c r="M12" s="66">
        <f t="shared" si="4"/>
        <v>13</v>
      </c>
      <c r="N12" s="65">
        <f>VLOOKUP($A12,'Return Data'!$B$7:$R$2843,14,0)</f>
        <v>5.6776999999999997</v>
      </c>
      <c r="O12" s="66">
        <f t="shared" ref="O12:O18" si="6">RANK(N12,N$8:N$34,0)</f>
        <v>11</v>
      </c>
      <c r="P12" s="65"/>
      <c r="Q12" s="66"/>
      <c r="R12" s="65">
        <f>VLOOKUP($A12,'Return Data'!$B$7:$R$2843,16,0)</f>
        <v>5.7896000000000001</v>
      </c>
      <c r="S12" s="67">
        <f t="shared" si="5"/>
        <v>18</v>
      </c>
    </row>
    <row r="13" spans="1:20" x14ac:dyDescent="0.3">
      <c r="A13" s="63" t="s">
        <v>1720</v>
      </c>
      <c r="B13" s="64">
        <f>VLOOKUP($A13,'Return Data'!$B$7:$R$2843,3,0)</f>
        <v>44358</v>
      </c>
      <c r="C13" s="65">
        <f>VLOOKUP($A13,'Return Data'!$B$7:$R$2843,4,0)</f>
        <v>15.9061</v>
      </c>
      <c r="D13" s="65">
        <f>VLOOKUP($A13,'Return Data'!$B$7:$R$2843,10,0)</f>
        <v>1.4187000000000001</v>
      </c>
      <c r="E13" s="66">
        <f t="shared" si="0"/>
        <v>8</v>
      </c>
      <c r="F13" s="65">
        <f>VLOOKUP($A13,'Return Data'!$B$7:$R$2843,11,0)</f>
        <v>2.3203</v>
      </c>
      <c r="G13" s="66">
        <f t="shared" si="1"/>
        <v>6</v>
      </c>
      <c r="H13" s="65">
        <f>VLOOKUP($A13,'Return Data'!$B$7:$R$2843,12,0)</f>
        <v>3.3273000000000001</v>
      </c>
      <c r="I13" s="66">
        <f t="shared" si="2"/>
        <v>9</v>
      </c>
      <c r="J13" s="65">
        <f>VLOOKUP($A13,'Return Data'!$B$7:$R$2843,13,0)</f>
        <v>4.0545999999999998</v>
      </c>
      <c r="K13" s="66">
        <f t="shared" si="3"/>
        <v>9</v>
      </c>
      <c r="L13" s="65">
        <f>VLOOKUP($A13,'Return Data'!$B$7:$R$2843,17,0)</f>
        <v>5.4302999999999999</v>
      </c>
      <c r="M13" s="66">
        <f t="shared" si="4"/>
        <v>2</v>
      </c>
      <c r="N13" s="65">
        <f>VLOOKUP($A13,'Return Data'!$B$7:$R$2843,14,0)</f>
        <v>5.9816000000000003</v>
      </c>
      <c r="O13" s="66">
        <f t="shared" si="6"/>
        <v>1</v>
      </c>
      <c r="P13" s="65">
        <f>VLOOKUP($A13,'Return Data'!$B$7:$R$2843,15,0)</f>
        <v>6.3521999999999998</v>
      </c>
      <c r="Q13" s="66">
        <f t="shared" ref="Q13:Q18" si="7">RANK(P13,P$8:P$34,0)</f>
        <v>1</v>
      </c>
      <c r="R13" s="65">
        <f>VLOOKUP($A13,'Return Data'!$B$7:$R$2843,16,0)</f>
        <v>6.8940000000000001</v>
      </c>
      <c r="S13" s="67">
        <f t="shared" si="5"/>
        <v>9</v>
      </c>
    </row>
    <row r="14" spans="1:20" x14ac:dyDescent="0.3">
      <c r="A14" s="63" t="s">
        <v>1721</v>
      </c>
      <c r="B14" s="64">
        <f>VLOOKUP($A14,'Return Data'!$B$7:$R$2843,3,0)</f>
        <v>44358</v>
      </c>
      <c r="C14" s="65">
        <f>VLOOKUP($A14,'Return Data'!$B$7:$R$2843,4,0)</f>
        <v>15.586</v>
      </c>
      <c r="D14" s="65">
        <f>VLOOKUP($A14,'Return Data'!$B$7:$R$2843,10,0)</f>
        <v>1.3724000000000001</v>
      </c>
      <c r="E14" s="66">
        <f t="shared" si="0"/>
        <v>12</v>
      </c>
      <c r="F14" s="65">
        <f>VLOOKUP($A14,'Return Data'!$B$7:$R$2843,11,0)</f>
        <v>2.1698</v>
      </c>
      <c r="G14" s="66">
        <f t="shared" si="1"/>
        <v>14</v>
      </c>
      <c r="H14" s="65">
        <f>VLOOKUP($A14,'Return Data'!$B$7:$R$2843,12,0)</f>
        <v>3.2526999999999999</v>
      </c>
      <c r="I14" s="66">
        <f t="shared" si="2"/>
        <v>12</v>
      </c>
      <c r="J14" s="65">
        <f>VLOOKUP($A14,'Return Data'!$B$7:$R$2843,13,0)</f>
        <v>3.8997000000000002</v>
      </c>
      <c r="K14" s="66">
        <f t="shared" si="3"/>
        <v>14</v>
      </c>
      <c r="L14" s="65">
        <f>VLOOKUP($A14,'Return Data'!$B$7:$R$2843,17,0)</f>
        <v>4.7931999999999997</v>
      </c>
      <c r="M14" s="66">
        <f t="shared" si="4"/>
        <v>16</v>
      </c>
      <c r="N14" s="65">
        <f>VLOOKUP($A14,'Return Data'!$B$7:$R$2843,14,0)</f>
        <v>5.3898000000000001</v>
      </c>
      <c r="O14" s="66">
        <f t="shared" si="6"/>
        <v>14</v>
      </c>
      <c r="P14" s="65">
        <f>VLOOKUP($A14,'Return Data'!$B$7:$R$2843,15,0)</f>
        <v>5.7904</v>
      </c>
      <c r="Q14" s="66">
        <f t="shared" si="7"/>
        <v>13</v>
      </c>
      <c r="R14" s="65">
        <f>VLOOKUP($A14,'Return Data'!$B$7:$R$2843,16,0)</f>
        <v>6.3551000000000002</v>
      </c>
      <c r="S14" s="67">
        <f t="shared" si="5"/>
        <v>14</v>
      </c>
    </row>
    <row r="15" spans="1:20" x14ac:dyDescent="0.3">
      <c r="A15" s="63" t="s">
        <v>1722</v>
      </c>
      <c r="B15" s="64">
        <f>VLOOKUP($A15,'Return Data'!$B$7:$R$2843,3,0)</f>
        <v>44358</v>
      </c>
      <c r="C15" s="65">
        <f>VLOOKUP($A15,'Return Data'!$B$7:$R$2843,4,0)</f>
        <v>28.3383</v>
      </c>
      <c r="D15" s="65">
        <f>VLOOKUP($A15,'Return Data'!$B$7:$R$2843,10,0)</f>
        <v>1.4001999999999999</v>
      </c>
      <c r="E15" s="66">
        <f t="shared" si="0"/>
        <v>10</v>
      </c>
      <c r="F15" s="65">
        <f>VLOOKUP($A15,'Return Data'!$B$7:$R$2843,11,0)</f>
        <v>2.2010000000000001</v>
      </c>
      <c r="G15" s="66">
        <f t="shared" si="1"/>
        <v>11</v>
      </c>
      <c r="H15" s="65">
        <f>VLOOKUP($A15,'Return Data'!$B$7:$R$2843,12,0)</f>
        <v>3.2860999999999998</v>
      </c>
      <c r="I15" s="66">
        <f t="shared" si="2"/>
        <v>11</v>
      </c>
      <c r="J15" s="65">
        <f>VLOOKUP($A15,'Return Data'!$B$7:$R$2843,13,0)</f>
        <v>3.9327000000000001</v>
      </c>
      <c r="K15" s="66">
        <f t="shared" si="3"/>
        <v>13</v>
      </c>
      <c r="L15" s="65">
        <f>VLOOKUP($A15,'Return Data'!$B$7:$R$2843,17,0)</f>
        <v>5.0667999999999997</v>
      </c>
      <c r="M15" s="66">
        <f t="shared" si="4"/>
        <v>11</v>
      </c>
      <c r="N15" s="65">
        <f>VLOOKUP($A15,'Return Data'!$B$7:$R$2843,14,0)</f>
        <v>5.7275999999999998</v>
      </c>
      <c r="O15" s="66">
        <f t="shared" si="6"/>
        <v>10</v>
      </c>
      <c r="P15" s="65">
        <f>VLOOKUP($A15,'Return Data'!$B$7:$R$2843,15,0)</f>
        <v>6.1340000000000003</v>
      </c>
      <c r="Q15" s="66">
        <f t="shared" si="7"/>
        <v>7</v>
      </c>
      <c r="R15" s="65">
        <f>VLOOKUP($A15,'Return Data'!$B$7:$R$2843,16,0)</f>
        <v>7.2645999999999997</v>
      </c>
      <c r="S15" s="67">
        <f t="shared" si="5"/>
        <v>2</v>
      </c>
    </row>
    <row r="16" spans="1:20" x14ac:dyDescent="0.3">
      <c r="A16" s="63" t="s">
        <v>1723</v>
      </c>
      <c r="B16" s="64">
        <f>VLOOKUP($A16,'Return Data'!$B$7:$R$2843,3,0)</f>
        <v>44358</v>
      </c>
      <c r="C16" s="65">
        <f>VLOOKUP($A16,'Return Data'!$B$7:$R$2843,4,0)</f>
        <v>27.010400000000001</v>
      </c>
      <c r="D16" s="65">
        <f>VLOOKUP($A16,'Return Data'!$B$7:$R$2843,10,0)</f>
        <v>1.325</v>
      </c>
      <c r="E16" s="66">
        <f t="shared" si="0"/>
        <v>17</v>
      </c>
      <c r="F16" s="65">
        <f>VLOOKUP($A16,'Return Data'!$B$7:$R$2843,11,0)</f>
        <v>2.1387999999999998</v>
      </c>
      <c r="G16" s="66">
        <f t="shared" si="1"/>
        <v>16</v>
      </c>
      <c r="H16" s="65">
        <f>VLOOKUP($A16,'Return Data'!$B$7:$R$2843,12,0)</f>
        <v>3.2128999999999999</v>
      </c>
      <c r="I16" s="66">
        <f t="shared" si="2"/>
        <v>15</v>
      </c>
      <c r="J16" s="65">
        <f>VLOOKUP($A16,'Return Data'!$B$7:$R$2843,13,0)</f>
        <v>3.9481000000000002</v>
      </c>
      <c r="K16" s="66">
        <f t="shared" si="3"/>
        <v>12</v>
      </c>
      <c r="L16" s="65">
        <f>VLOOKUP($A16,'Return Data'!$B$7:$R$2843,17,0)</f>
        <v>4.9901</v>
      </c>
      <c r="M16" s="66">
        <f t="shared" si="4"/>
        <v>14</v>
      </c>
      <c r="N16" s="65">
        <f>VLOOKUP($A16,'Return Data'!$B$7:$R$2843,14,0)</f>
        <v>5.7473000000000001</v>
      </c>
      <c r="O16" s="66">
        <f t="shared" si="6"/>
        <v>8</v>
      </c>
      <c r="P16" s="65">
        <f>VLOOKUP($A16,'Return Data'!$B$7:$R$2843,15,0)</f>
        <v>6.1032999999999999</v>
      </c>
      <c r="Q16" s="66">
        <f t="shared" si="7"/>
        <v>9</v>
      </c>
      <c r="R16" s="65">
        <f>VLOOKUP($A16,'Return Data'!$B$7:$R$2843,16,0)</f>
        <v>7.1257999999999999</v>
      </c>
      <c r="S16" s="67">
        <f t="shared" si="5"/>
        <v>5</v>
      </c>
    </row>
    <row r="17" spans="1:19" x14ac:dyDescent="0.3">
      <c r="A17" s="63" t="s">
        <v>1724</v>
      </c>
      <c r="B17" s="64">
        <f>VLOOKUP($A17,'Return Data'!$B$7:$R$2843,3,0)</f>
        <v>44358</v>
      </c>
      <c r="C17" s="65">
        <f>VLOOKUP($A17,'Return Data'!$B$7:$R$2843,4,0)</f>
        <v>14.892099999999999</v>
      </c>
      <c r="D17" s="65">
        <f>VLOOKUP($A17,'Return Data'!$B$7:$R$2843,10,0)</f>
        <v>1.0853999999999999</v>
      </c>
      <c r="E17" s="66">
        <f t="shared" si="0"/>
        <v>22</v>
      </c>
      <c r="F17" s="65">
        <f>VLOOKUP($A17,'Return Data'!$B$7:$R$2843,11,0)</f>
        <v>1.6358999999999999</v>
      </c>
      <c r="G17" s="66">
        <f t="shared" si="1"/>
        <v>22</v>
      </c>
      <c r="H17" s="65">
        <f>VLOOKUP($A17,'Return Data'!$B$7:$R$2843,12,0)</f>
        <v>2.2563</v>
      </c>
      <c r="I17" s="66">
        <f t="shared" si="2"/>
        <v>22</v>
      </c>
      <c r="J17" s="65">
        <f>VLOOKUP($A17,'Return Data'!$B$7:$R$2843,13,0)</f>
        <v>2.6821999999999999</v>
      </c>
      <c r="K17" s="66">
        <f t="shared" si="3"/>
        <v>22</v>
      </c>
      <c r="L17" s="65">
        <f>VLOOKUP($A17,'Return Data'!$B$7:$R$2843,17,0)</f>
        <v>4.2662000000000004</v>
      </c>
      <c r="M17" s="66">
        <f t="shared" si="4"/>
        <v>19</v>
      </c>
      <c r="N17" s="65">
        <f>VLOOKUP($A17,'Return Data'!$B$7:$R$2843,14,0)</f>
        <v>4.9732000000000003</v>
      </c>
      <c r="O17" s="66">
        <f t="shared" si="6"/>
        <v>16</v>
      </c>
      <c r="P17" s="65">
        <f>VLOOKUP($A17,'Return Data'!$B$7:$R$2843,15,0)</f>
        <v>5.7190000000000003</v>
      </c>
      <c r="Q17" s="66">
        <f t="shared" si="7"/>
        <v>14</v>
      </c>
      <c r="R17" s="65">
        <f>VLOOKUP($A17,'Return Data'!$B$7:$R$2843,16,0)</f>
        <v>6.3362999999999996</v>
      </c>
      <c r="S17" s="67">
        <f t="shared" si="5"/>
        <v>15</v>
      </c>
    </row>
    <row r="18" spans="1:19" x14ac:dyDescent="0.3">
      <c r="A18" s="63" t="s">
        <v>1725</v>
      </c>
      <c r="B18" s="64">
        <f>VLOOKUP($A18,'Return Data'!$B$7:$R$2843,3,0)</f>
        <v>44358</v>
      </c>
      <c r="C18" s="65">
        <f>VLOOKUP($A18,'Return Data'!$B$7:$R$2843,4,0)</f>
        <v>26.276900000000001</v>
      </c>
      <c r="D18" s="65">
        <f>VLOOKUP($A18,'Return Data'!$B$7:$R$2843,10,0)</f>
        <v>1.3324</v>
      </c>
      <c r="E18" s="66">
        <f t="shared" si="0"/>
        <v>16</v>
      </c>
      <c r="F18" s="65">
        <f>VLOOKUP($A18,'Return Data'!$B$7:$R$2843,11,0)</f>
        <v>2.1886999999999999</v>
      </c>
      <c r="G18" s="66">
        <f t="shared" si="1"/>
        <v>13</v>
      </c>
      <c r="H18" s="65">
        <f>VLOOKUP($A18,'Return Data'!$B$7:$R$2843,12,0)</f>
        <v>3.2244000000000002</v>
      </c>
      <c r="I18" s="66">
        <f t="shared" si="2"/>
        <v>14</v>
      </c>
      <c r="J18" s="65">
        <f>VLOOKUP($A18,'Return Data'!$B$7:$R$2843,13,0)</f>
        <v>4.0705999999999998</v>
      </c>
      <c r="K18" s="66">
        <f t="shared" si="3"/>
        <v>8</v>
      </c>
      <c r="L18" s="65">
        <f>VLOOKUP($A18,'Return Data'!$B$7:$R$2843,17,0)</f>
        <v>5.2683999999999997</v>
      </c>
      <c r="M18" s="66">
        <f t="shared" si="4"/>
        <v>5</v>
      </c>
      <c r="N18" s="65">
        <f>VLOOKUP($A18,'Return Data'!$B$7:$R$2843,14,0)</f>
        <v>5.657</v>
      </c>
      <c r="O18" s="66">
        <f t="shared" si="6"/>
        <v>12</v>
      </c>
      <c r="P18" s="65">
        <f>VLOOKUP($A18,'Return Data'!$B$7:$R$2843,15,0)</f>
        <v>6.0635000000000003</v>
      </c>
      <c r="Q18" s="66">
        <f t="shared" si="7"/>
        <v>10</v>
      </c>
      <c r="R18" s="65">
        <f>VLOOKUP($A18,'Return Data'!$B$7:$R$2843,16,0)</f>
        <v>6.9962</v>
      </c>
      <c r="S18" s="67">
        <f t="shared" si="5"/>
        <v>6</v>
      </c>
    </row>
    <row r="19" spans="1:19" x14ac:dyDescent="0.3">
      <c r="A19" s="63" t="s">
        <v>1726</v>
      </c>
      <c r="B19" s="64">
        <f>VLOOKUP($A19,'Return Data'!$B$7:$R$2843,3,0)</f>
        <v>44358</v>
      </c>
      <c r="C19" s="65">
        <f>VLOOKUP($A19,'Return Data'!$B$7:$R$2843,4,0)</f>
        <v>10.711499999999999</v>
      </c>
      <c r="D19" s="65">
        <f>VLOOKUP($A19,'Return Data'!$B$7:$R$2843,10,0)</f>
        <v>1.0681</v>
      </c>
      <c r="E19" s="66">
        <f t="shared" si="0"/>
        <v>24</v>
      </c>
      <c r="F19" s="65">
        <f>VLOOKUP($A19,'Return Data'!$B$7:$R$2843,11,0)</f>
        <v>1.5558000000000001</v>
      </c>
      <c r="G19" s="66">
        <f t="shared" si="1"/>
        <v>24</v>
      </c>
      <c r="H19" s="65">
        <f>VLOOKUP($A19,'Return Data'!$B$7:$R$2843,12,0)</f>
        <v>2.3662000000000001</v>
      </c>
      <c r="I19" s="66">
        <f t="shared" si="2"/>
        <v>20</v>
      </c>
      <c r="J19" s="65">
        <f>VLOOKUP($A19,'Return Data'!$B$7:$R$2843,13,0)</f>
        <v>3.1181000000000001</v>
      </c>
      <c r="K19" s="66">
        <f t="shared" si="3"/>
        <v>21</v>
      </c>
      <c r="L19" s="65"/>
      <c r="M19" s="66"/>
      <c r="N19" s="65"/>
      <c r="O19" s="66"/>
      <c r="P19" s="65"/>
      <c r="Q19" s="66"/>
      <c r="R19" s="65">
        <f>VLOOKUP($A19,'Return Data'!$B$7:$R$2843,16,0)</f>
        <v>3.9914000000000001</v>
      </c>
      <c r="S19" s="67">
        <f t="shared" si="5"/>
        <v>24</v>
      </c>
    </row>
    <row r="20" spans="1:19" x14ac:dyDescent="0.3">
      <c r="A20" s="63" t="s">
        <v>1727</v>
      </c>
      <c r="B20" s="64">
        <f>VLOOKUP($A20,'Return Data'!$B$7:$R$2843,3,0)</f>
        <v>44358</v>
      </c>
      <c r="C20" s="65">
        <f>VLOOKUP($A20,'Return Data'!$B$7:$R$2843,4,0)</f>
        <v>27.204499999999999</v>
      </c>
      <c r="D20" s="65">
        <f>VLOOKUP($A20,'Return Data'!$B$7:$R$2843,10,0)</f>
        <v>0.97130000000000005</v>
      </c>
      <c r="E20" s="66">
        <f t="shared" si="0"/>
        <v>26</v>
      </c>
      <c r="F20" s="65">
        <f>VLOOKUP($A20,'Return Data'!$B$7:$R$2843,11,0)</f>
        <v>1.4097999999999999</v>
      </c>
      <c r="G20" s="66">
        <f t="shared" si="1"/>
        <v>26</v>
      </c>
      <c r="H20" s="65">
        <f>VLOOKUP($A20,'Return Data'!$B$7:$R$2843,12,0)</f>
        <v>2.0771999999999999</v>
      </c>
      <c r="I20" s="66">
        <f t="shared" si="2"/>
        <v>24</v>
      </c>
      <c r="J20" s="65">
        <f>VLOOKUP($A20,'Return Data'!$B$7:$R$2843,13,0)</f>
        <v>2.4382000000000001</v>
      </c>
      <c r="K20" s="66">
        <f t="shared" si="3"/>
        <v>23</v>
      </c>
      <c r="L20" s="65">
        <f>VLOOKUP($A20,'Return Data'!$B$7:$R$2843,17,0)</f>
        <v>3.5390999999999999</v>
      </c>
      <c r="M20" s="66">
        <f>RANK(L20,L$8:L$34,0)</f>
        <v>21</v>
      </c>
      <c r="N20" s="65">
        <f>VLOOKUP($A20,'Return Data'!$B$7:$R$2843,14,0)</f>
        <v>4.3883000000000001</v>
      </c>
      <c r="O20" s="66">
        <f>RANK(N20,N$8:N$34,0)</f>
        <v>17</v>
      </c>
      <c r="P20" s="65">
        <f>VLOOKUP($A20,'Return Data'!$B$7:$R$2843,15,0)</f>
        <v>5.1173999999999999</v>
      </c>
      <c r="Q20" s="66">
        <f>RANK(P20,P$8:P$34,0)</f>
        <v>15</v>
      </c>
      <c r="R20" s="65">
        <f>VLOOKUP($A20,'Return Data'!$B$7:$R$2843,16,0)</f>
        <v>6.5133000000000001</v>
      </c>
      <c r="S20" s="67">
        <f t="shared" si="5"/>
        <v>12</v>
      </c>
    </row>
    <row r="21" spans="1:19" x14ac:dyDescent="0.3">
      <c r="A21" s="63" t="s">
        <v>1728</v>
      </c>
      <c r="B21" s="64">
        <f>VLOOKUP($A21,'Return Data'!$B$7:$R$2843,3,0)</f>
        <v>44358</v>
      </c>
      <c r="C21" s="65">
        <f>VLOOKUP($A21,'Return Data'!$B$7:$R$2843,4,0)</f>
        <v>30.5871</v>
      </c>
      <c r="D21" s="65">
        <f>VLOOKUP($A21,'Return Data'!$B$7:$R$2843,10,0)</f>
        <v>1.4336</v>
      </c>
      <c r="E21" s="66">
        <f t="shared" si="0"/>
        <v>6</v>
      </c>
      <c r="F21" s="65">
        <f>VLOOKUP($A21,'Return Data'!$B$7:$R$2843,11,0)</f>
        <v>2.3473000000000002</v>
      </c>
      <c r="G21" s="66">
        <f t="shared" si="1"/>
        <v>4</v>
      </c>
      <c r="H21" s="65">
        <f>VLOOKUP($A21,'Return Data'!$B$7:$R$2843,12,0)</f>
        <v>3.3990999999999998</v>
      </c>
      <c r="I21" s="66">
        <f t="shared" si="2"/>
        <v>4</v>
      </c>
      <c r="J21" s="65">
        <f>VLOOKUP($A21,'Return Data'!$B$7:$R$2843,13,0)</f>
        <v>4.1361999999999997</v>
      </c>
      <c r="K21" s="66">
        <f t="shared" si="3"/>
        <v>6</v>
      </c>
      <c r="L21" s="65">
        <f>VLOOKUP($A21,'Return Data'!$B$7:$R$2843,17,0)</f>
        <v>5.1988000000000003</v>
      </c>
      <c r="M21" s="66">
        <f>RANK(L21,L$8:L$34,0)</f>
        <v>8</v>
      </c>
      <c r="N21" s="65">
        <f>VLOOKUP($A21,'Return Data'!$B$7:$R$2843,14,0)</f>
        <v>5.7836999999999996</v>
      </c>
      <c r="O21" s="66">
        <f>RANK(N21,N$8:N$34,0)</f>
        <v>5</v>
      </c>
      <c r="P21" s="65">
        <f>VLOOKUP($A21,'Return Data'!$B$7:$R$2843,15,0)</f>
        <v>6.1593999999999998</v>
      </c>
      <c r="Q21" s="66">
        <f>RANK(P21,P$8:P$34,0)</f>
        <v>5</v>
      </c>
      <c r="R21" s="65">
        <f>VLOOKUP($A21,'Return Data'!$B$7:$R$2843,16,0)</f>
        <v>7.2492000000000001</v>
      </c>
      <c r="S21" s="67">
        <f t="shared" si="5"/>
        <v>3</v>
      </c>
    </row>
    <row r="22" spans="1:19" x14ac:dyDescent="0.3">
      <c r="A22" s="63" t="s">
        <v>1729</v>
      </c>
      <c r="B22" s="64">
        <f>VLOOKUP($A22,'Return Data'!$B$7:$R$2843,3,0)</f>
        <v>44358</v>
      </c>
      <c r="C22" s="65">
        <f>VLOOKUP($A22,'Return Data'!$B$7:$R$2843,4,0)</f>
        <v>15.738</v>
      </c>
      <c r="D22" s="65">
        <f>VLOOKUP($A22,'Return Data'!$B$7:$R$2843,10,0)</f>
        <v>1.4177</v>
      </c>
      <c r="E22" s="66">
        <f t="shared" si="0"/>
        <v>9</v>
      </c>
      <c r="F22" s="65">
        <f>VLOOKUP($A22,'Return Data'!$B$7:$R$2843,11,0)</f>
        <v>2.3144</v>
      </c>
      <c r="G22" s="66">
        <f t="shared" si="1"/>
        <v>7</v>
      </c>
      <c r="H22" s="65">
        <f>VLOOKUP($A22,'Return Data'!$B$7:$R$2843,12,0)</f>
        <v>3.3761999999999999</v>
      </c>
      <c r="I22" s="66">
        <f t="shared" si="2"/>
        <v>5</v>
      </c>
      <c r="J22" s="65">
        <f>VLOOKUP($A22,'Return Data'!$B$7:$R$2843,13,0)</f>
        <v>4.3150000000000004</v>
      </c>
      <c r="K22" s="66">
        <f t="shared" si="3"/>
        <v>3</v>
      </c>
      <c r="L22" s="65">
        <f>VLOOKUP($A22,'Return Data'!$B$7:$R$2843,17,0)</f>
        <v>5.4135999999999997</v>
      </c>
      <c r="M22" s="66">
        <f>RANK(L22,L$8:L$34,0)</f>
        <v>3</v>
      </c>
      <c r="N22" s="65">
        <f>VLOOKUP($A22,'Return Data'!$B$7:$R$2843,14,0)</f>
        <v>5.8529999999999998</v>
      </c>
      <c r="O22" s="66">
        <f>RANK(N22,N$8:N$34,0)</f>
        <v>4</v>
      </c>
      <c r="P22" s="65">
        <f>VLOOKUP($A22,'Return Data'!$B$7:$R$2843,15,0)</f>
        <v>6.2423000000000002</v>
      </c>
      <c r="Q22" s="66">
        <f>RANK(P22,P$8:P$34,0)</f>
        <v>4</v>
      </c>
      <c r="R22" s="65">
        <f>VLOOKUP($A22,'Return Data'!$B$7:$R$2843,16,0)</f>
        <v>6.7392000000000003</v>
      </c>
      <c r="S22" s="67">
        <f t="shared" si="5"/>
        <v>10</v>
      </c>
    </row>
    <row r="23" spans="1:19" x14ac:dyDescent="0.3">
      <c r="A23" s="63" t="s">
        <v>1730</v>
      </c>
      <c r="B23" s="64">
        <f>VLOOKUP($A23,'Return Data'!$B$7:$R$2843,3,0)</f>
        <v>44358</v>
      </c>
      <c r="C23" s="65">
        <f>VLOOKUP($A23,'Return Data'!$B$7:$R$2843,4,0)</f>
        <v>11.213200000000001</v>
      </c>
      <c r="D23" s="65">
        <f>VLOOKUP($A23,'Return Data'!$B$7:$R$2843,10,0)</f>
        <v>1.1994</v>
      </c>
      <c r="E23" s="66">
        <f t="shared" si="0"/>
        <v>20</v>
      </c>
      <c r="F23" s="65">
        <f>VLOOKUP($A23,'Return Data'!$B$7:$R$2843,11,0)</f>
        <v>1.8021</v>
      </c>
      <c r="G23" s="66">
        <f t="shared" si="1"/>
        <v>21</v>
      </c>
      <c r="H23" s="65">
        <f>VLOOKUP($A23,'Return Data'!$B$7:$R$2843,12,0)</f>
        <v>2.6812</v>
      </c>
      <c r="I23" s="66">
        <f t="shared" si="2"/>
        <v>19</v>
      </c>
      <c r="J23" s="65">
        <f>VLOOKUP($A23,'Return Data'!$B$7:$R$2843,13,0)</f>
        <v>3.2151999999999998</v>
      </c>
      <c r="K23" s="66">
        <f t="shared" si="3"/>
        <v>19</v>
      </c>
      <c r="L23" s="65">
        <f>VLOOKUP($A23,'Return Data'!$B$7:$R$2843,17,0)</f>
        <v>4.5702999999999996</v>
      </c>
      <c r="M23" s="66">
        <f>RANK(L23,L$8:L$34,0)</f>
        <v>18</v>
      </c>
      <c r="N23" s="65"/>
      <c r="O23" s="66"/>
      <c r="P23" s="65"/>
      <c r="Q23" s="66"/>
      <c r="R23" s="65">
        <f>VLOOKUP($A23,'Return Data'!$B$7:$R$2843,16,0)</f>
        <v>4.9329000000000001</v>
      </c>
      <c r="S23" s="67">
        <f t="shared" si="5"/>
        <v>20</v>
      </c>
    </row>
    <row r="24" spans="1:19" x14ac:dyDescent="0.3">
      <c r="A24" s="63" t="s">
        <v>1731</v>
      </c>
      <c r="B24" s="64">
        <f>VLOOKUP($A24,'Return Data'!$B$7:$R$2843,3,0)</f>
        <v>44358</v>
      </c>
      <c r="C24" s="65">
        <f>VLOOKUP($A24,'Return Data'!$B$7:$R$2843,4,0)</f>
        <v>10.289</v>
      </c>
      <c r="D24" s="65">
        <f>VLOOKUP($A24,'Return Data'!$B$7:$R$2843,10,0)</f>
        <v>1.1950000000000001</v>
      </c>
      <c r="E24" s="66">
        <f t="shared" si="0"/>
        <v>21</v>
      </c>
      <c r="F24" s="65">
        <f>VLOOKUP($A24,'Return Data'!$B$7:$R$2843,11,0)</f>
        <v>1.8632</v>
      </c>
      <c r="G24" s="66">
        <f t="shared" si="1"/>
        <v>20</v>
      </c>
      <c r="H24" s="65"/>
      <c r="I24" s="66"/>
      <c r="J24" s="65"/>
      <c r="K24" s="66"/>
      <c r="L24" s="65"/>
      <c r="M24" s="66"/>
      <c r="N24" s="65"/>
      <c r="O24" s="66"/>
      <c r="P24" s="65"/>
      <c r="Q24" s="66"/>
      <c r="R24" s="65">
        <f>VLOOKUP($A24,'Return Data'!$B$7:$R$2843,16,0)</f>
        <v>2.89</v>
      </c>
      <c r="S24" s="67">
        <f t="shared" si="5"/>
        <v>27</v>
      </c>
    </row>
    <row r="25" spans="1:19" x14ac:dyDescent="0.3">
      <c r="A25" s="63" t="s">
        <v>1732</v>
      </c>
      <c r="B25" s="64">
        <f>VLOOKUP($A25,'Return Data'!$B$7:$R$2843,3,0)</f>
        <v>44358</v>
      </c>
      <c r="C25" s="65">
        <f>VLOOKUP($A25,'Return Data'!$B$7:$R$2843,4,0)</f>
        <v>10.404999999999999</v>
      </c>
      <c r="D25" s="65">
        <f>VLOOKUP($A25,'Return Data'!$B$7:$R$2843,10,0)</f>
        <v>1.3540000000000001</v>
      </c>
      <c r="E25" s="66">
        <f t="shared" si="0"/>
        <v>14</v>
      </c>
      <c r="F25" s="65">
        <f>VLOOKUP($A25,'Return Data'!$B$7:$R$2843,11,0)</f>
        <v>2.15</v>
      </c>
      <c r="G25" s="66">
        <f t="shared" si="1"/>
        <v>15</v>
      </c>
      <c r="H25" s="65"/>
      <c r="I25" s="66"/>
      <c r="J25" s="65"/>
      <c r="K25" s="66"/>
      <c r="L25" s="65"/>
      <c r="M25" s="66"/>
      <c r="N25" s="65"/>
      <c r="O25" s="66"/>
      <c r="P25" s="65"/>
      <c r="Q25" s="66"/>
      <c r="R25" s="65">
        <f>VLOOKUP($A25,'Return Data'!$B$7:$R$2843,16,0)</f>
        <v>4.05</v>
      </c>
      <c r="S25" s="67">
        <f t="shared" si="5"/>
        <v>23</v>
      </c>
    </row>
    <row r="26" spans="1:19" x14ac:dyDescent="0.3">
      <c r="A26" s="63" t="s">
        <v>2013</v>
      </c>
      <c r="B26" s="64">
        <f>VLOOKUP($A26,'Return Data'!$B$7:$R$2843,3,0)</f>
        <v>44358</v>
      </c>
      <c r="C26" s="65">
        <f>VLOOKUP($A26,'Return Data'!$B$7:$R$2843,4,0)</f>
        <v>10.8904</v>
      </c>
      <c r="D26" s="65">
        <f>VLOOKUP($A26,'Return Data'!$B$7:$R$2843,10,0)</f>
        <v>0.44729999999999998</v>
      </c>
      <c r="E26" s="66">
        <f t="shared" si="0"/>
        <v>27</v>
      </c>
      <c r="F26" s="65">
        <f>VLOOKUP($A26,'Return Data'!$B$7:$R$2843,11,0)</f>
        <v>0.81930000000000003</v>
      </c>
      <c r="G26" s="66">
        <f t="shared" si="1"/>
        <v>27</v>
      </c>
      <c r="H26" s="65">
        <f>VLOOKUP($A26,'Return Data'!$B$7:$R$2843,12,0)</f>
        <v>0.93420000000000003</v>
      </c>
      <c r="I26" s="66">
        <f t="shared" ref="I26:I34" si="8">RANK(H26,H$8:H$34,0)</f>
        <v>25</v>
      </c>
      <c r="J26" s="65">
        <f>VLOOKUP($A26,'Return Data'!$B$7:$R$2843,13,0)</f>
        <v>0.50019999999999998</v>
      </c>
      <c r="K26" s="66">
        <f t="shared" ref="K26:K34" si="9">RANK(J26,J$8:J$34,0)</f>
        <v>25</v>
      </c>
      <c r="L26" s="65">
        <f>VLOOKUP($A26,'Return Data'!$B$7:$R$2843,17,0)</f>
        <v>1.7863</v>
      </c>
      <c r="M26" s="66">
        <f>RANK(L26,L$8:L$34,0)</f>
        <v>23</v>
      </c>
      <c r="N26" s="65"/>
      <c r="O26" s="66"/>
      <c r="P26" s="65"/>
      <c r="Q26" s="66"/>
      <c r="R26" s="65">
        <f>VLOOKUP($A26,'Return Data'!$B$7:$R$2843,16,0)</f>
        <v>3.1055000000000001</v>
      </c>
      <c r="S26" s="67">
        <f t="shared" si="5"/>
        <v>26</v>
      </c>
    </row>
    <row r="27" spans="1:19" x14ac:dyDescent="0.3">
      <c r="A27" s="63" t="s">
        <v>1733</v>
      </c>
      <c r="B27" s="64">
        <f>VLOOKUP($A27,'Return Data'!$B$7:$R$2843,3,0)</f>
        <v>44358</v>
      </c>
      <c r="C27" s="65">
        <f>VLOOKUP($A27,'Return Data'!$B$7:$R$2843,4,0)</f>
        <v>22.048300000000001</v>
      </c>
      <c r="D27" s="65">
        <f>VLOOKUP($A27,'Return Data'!$B$7:$R$2843,10,0)</f>
        <v>1.4241999999999999</v>
      </c>
      <c r="E27" s="66">
        <f t="shared" si="0"/>
        <v>7</v>
      </c>
      <c r="F27" s="65">
        <f>VLOOKUP($A27,'Return Data'!$B$7:$R$2843,11,0)</f>
        <v>2.2553999999999998</v>
      </c>
      <c r="G27" s="66">
        <f t="shared" si="1"/>
        <v>9</v>
      </c>
      <c r="H27" s="65">
        <f>VLOOKUP($A27,'Return Data'!$B$7:$R$2843,12,0)</f>
        <v>3.3418999999999999</v>
      </c>
      <c r="I27" s="66">
        <f t="shared" si="8"/>
        <v>7</v>
      </c>
      <c r="J27" s="65">
        <f>VLOOKUP($A27,'Return Data'!$B$7:$R$2843,13,0)</f>
        <v>4.1605999999999996</v>
      </c>
      <c r="K27" s="66">
        <f t="shared" si="9"/>
        <v>5</v>
      </c>
      <c r="L27" s="65">
        <f>VLOOKUP($A27,'Return Data'!$B$7:$R$2843,17,0)</f>
        <v>5.2560000000000002</v>
      </c>
      <c r="M27" s="66">
        <f>RANK(L27,L$8:L$34,0)</f>
        <v>6</v>
      </c>
      <c r="N27" s="65">
        <f>VLOOKUP($A27,'Return Data'!$B$7:$R$2843,14,0)</f>
        <v>5.9375999999999998</v>
      </c>
      <c r="O27" s="66">
        <f>RANK(N27,N$8:N$34,0)</f>
        <v>2</v>
      </c>
      <c r="P27" s="65">
        <f>VLOOKUP($A27,'Return Data'!$B$7:$R$2843,15,0)</f>
        <v>6.3445</v>
      </c>
      <c r="Q27" s="66">
        <f>RANK(P27,P$8:P$34,0)</f>
        <v>2</v>
      </c>
      <c r="R27" s="65">
        <f>VLOOKUP($A27,'Return Data'!$B$7:$R$2843,16,0)</f>
        <v>7.3235000000000001</v>
      </c>
      <c r="S27" s="67">
        <f t="shared" si="5"/>
        <v>1</v>
      </c>
    </row>
    <row r="28" spans="1:19" x14ac:dyDescent="0.3">
      <c r="A28" s="63" t="s">
        <v>1734</v>
      </c>
      <c r="B28" s="64">
        <f>VLOOKUP($A28,'Return Data'!$B$7:$R$2843,3,0)</f>
        <v>44358</v>
      </c>
      <c r="C28" s="65">
        <f>VLOOKUP($A28,'Return Data'!$B$7:$R$2843,4,0)</f>
        <v>15.2852</v>
      </c>
      <c r="D28" s="65">
        <f>VLOOKUP($A28,'Return Data'!$B$7:$R$2843,10,0)</f>
        <v>1.2807999999999999</v>
      </c>
      <c r="E28" s="66">
        <f t="shared" si="0"/>
        <v>19</v>
      </c>
      <c r="F28" s="65">
        <f>VLOOKUP($A28,'Return Data'!$B$7:$R$2843,11,0)</f>
        <v>2.1943000000000001</v>
      </c>
      <c r="G28" s="66">
        <f t="shared" si="1"/>
        <v>12</v>
      </c>
      <c r="H28" s="65">
        <f>VLOOKUP($A28,'Return Data'!$B$7:$R$2843,12,0)</f>
        <v>3.3544999999999998</v>
      </c>
      <c r="I28" s="66">
        <f t="shared" si="8"/>
        <v>6</v>
      </c>
      <c r="J28" s="65">
        <f>VLOOKUP($A28,'Return Data'!$B$7:$R$2843,13,0)</f>
        <v>3.9979</v>
      </c>
      <c r="K28" s="66">
        <f t="shared" si="9"/>
        <v>11</v>
      </c>
      <c r="L28" s="65">
        <f>VLOOKUP($A28,'Return Data'!$B$7:$R$2843,17,0)</f>
        <v>4.8399000000000001</v>
      </c>
      <c r="M28" s="66">
        <f>RANK(L28,L$8:L$34,0)</f>
        <v>15</v>
      </c>
      <c r="N28" s="65">
        <f>VLOOKUP($A28,'Return Data'!$B$7:$R$2843,14,0)</f>
        <v>5.4107000000000003</v>
      </c>
      <c r="O28" s="66">
        <f>RANK(N28,N$8:N$34,0)</f>
        <v>13</v>
      </c>
      <c r="P28" s="65">
        <f>VLOOKUP($A28,'Return Data'!$B$7:$R$2843,15,0)</f>
        <v>5.9035000000000002</v>
      </c>
      <c r="Q28" s="66">
        <f>RANK(P28,P$8:P$34,0)</f>
        <v>11</v>
      </c>
      <c r="R28" s="65">
        <f>VLOOKUP($A28,'Return Data'!$B$7:$R$2843,16,0)</f>
        <v>6.4438000000000004</v>
      </c>
      <c r="S28" s="67">
        <f t="shared" si="5"/>
        <v>13</v>
      </c>
    </row>
    <row r="29" spans="1:19" x14ac:dyDescent="0.3">
      <c r="A29" s="63" t="s">
        <v>1735</v>
      </c>
      <c r="B29" s="64">
        <f>VLOOKUP($A29,'Return Data'!$B$7:$R$2843,3,0)</f>
        <v>44358</v>
      </c>
      <c r="C29" s="65">
        <f>VLOOKUP($A29,'Return Data'!$B$7:$R$2843,4,0)</f>
        <v>11.995100000000001</v>
      </c>
      <c r="D29" s="65">
        <f>VLOOKUP($A29,'Return Data'!$B$7:$R$2843,10,0)</f>
        <v>1.0829</v>
      </c>
      <c r="E29" s="66">
        <f t="shared" si="0"/>
        <v>23</v>
      </c>
      <c r="F29" s="65">
        <f>VLOOKUP($A29,'Return Data'!$B$7:$R$2843,11,0)</f>
        <v>1.4943</v>
      </c>
      <c r="G29" s="66">
        <f t="shared" si="1"/>
        <v>25</v>
      </c>
      <c r="H29" s="65">
        <f>VLOOKUP($A29,'Return Data'!$B$7:$R$2843,12,0)</f>
        <v>2.1867999999999999</v>
      </c>
      <c r="I29" s="66">
        <f t="shared" si="8"/>
        <v>23</v>
      </c>
      <c r="J29" s="65">
        <f>VLOOKUP($A29,'Return Data'!$B$7:$R$2843,13,0)</f>
        <v>2.2774999999999999</v>
      </c>
      <c r="K29" s="66">
        <f t="shared" si="9"/>
        <v>24</v>
      </c>
      <c r="L29" s="65">
        <f>VLOOKUP($A29,'Return Data'!$B$7:$R$2843,17,0)</f>
        <v>3.0510999999999999</v>
      </c>
      <c r="M29" s="66">
        <f>RANK(L29,L$8:L$34,0)</f>
        <v>22</v>
      </c>
      <c r="N29" s="65">
        <f>VLOOKUP($A29,'Return Data'!$B$7:$R$2843,14,0)</f>
        <v>1.7667999999999999</v>
      </c>
      <c r="O29" s="66">
        <f>RANK(N29,N$8:N$34,0)</f>
        <v>18</v>
      </c>
      <c r="P29" s="65"/>
      <c r="Q29" s="66"/>
      <c r="R29" s="65">
        <f>VLOOKUP($A29,'Return Data'!$B$7:$R$2843,16,0)</f>
        <v>3.6008</v>
      </c>
      <c r="S29" s="67">
        <f t="shared" si="5"/>
        <v>25</v>
      </c>
    </row>
    <row r="30" spans="1:19" x14ac:dyDescent="0.3">
      <c r="A30" s="63" t="s">
        <v>1736</v>
      </c>
      <c r="B30" s="64">
        <f>VLOOKUP($A30,'Return Data'!$B$7:$R$2843,3,0)</f>
        <v>44358</v>
      </c>
      <c r="C30" s="65">
        <f>VLOOKUP($A30,'Return Data'!$B$7:$R$2843,4,0)</f>
        <v>27.541799999999999</v>
      </c>
      <c r="D30" s="65">
        <f>VLOOKUP($A30,'Return Data'!$B$7:$R$2843,10,0)</f>
        <v>1.333</v>
      </c>
      <c r="E30" s="66">
        <f t="shared" si="0"/>
        <v>15</v>
      </c>
      <c r="F30" s="65">
        <f>VLOOKUP($A30,'Return Data'!$B$7:$R$2843,11,0)</f>
        <v>2.0508999999999999</v>
      </c>
      <c r="G30" s="66">
        <f t="shared" si="1"/>
        <v>17</v>
      </c>
      <c r="H30" s="65">
        <f>VLOOKUP($A30,'Return Data'!$B$7:$R$2843,12,0)</f>
        <v>2.9458000000000002</v>
      </c>
      <c r="I30" s="66">
        <f t="shared" si="8"/>
        <v>18</v>
      </c>
      <c r="J30" s="65">
        <f>VLOOKUP($A30,'Return Data'!$B$7:$R$2843,13,0)</f>
        <v>3.4535</v>
      </c>
      <c r="K30" s="66">
        <f t="shared" si="9"/>
        <v>18</v>
      </c>
      <c r="L30" s="65">
        <f>VLOOKUP($A30,'Return Data'!$B$7:$R$2843,17,0)</f>
        <v>4.5970000000000004</v>
      </c>
      <c r="M30" s="66">
        <f>RANK(L30,L$8:L$34,0)</f>
        <v>17</v>
      </c>
      <c r="N30" s="65">
        <f>VLOOKUP($A30,'Return Data'!$B$7:$R$2843,14,0)</f>
        <v>5.3169000000000004</v>
      </c>
      <c r="O30" s="66">
        <f>RANK(N30,N$8:N$34,0)</f>
        <v>15</v>
      </c>
      <c r="P30" s="65">
        <f>VLOOKUP($A30,'Return Data'!$B$7:$R$2843,15,0)</f>
        <v>5.8238000000000003</v>
      </c>
      <c r="Q30" s="66">
        <f>RANK(P30,P$8:P$34,0)</f>
        <v>12</v>
      </c>
      <c r="R30" s="65">
        <f>VLOOKUP($A30,'Return Data'!$B$7:$R$2843,16,0)</f>
        <v>6.8975999999999997</v>
      </c>
      <c r="S30" s="67">
        <f t="shared" si="5"/>
        <v>7</v>
      </c>
    </row>
    <row r="31" spans="1:19" x14ac:dyDescent="0.3">
      <c r="A31" s="63" t="s">
        <v>1737</v>
      </c>
      <c r="B31" s="64">
        <f>VLOOKUP($A31,'Return Data'!$B$7:$R$2843,3,0)</f>
        <v>44358</v>
      </c>
      <c r="C31" s="65">
        <f>VLOOKUP($A31,'Return Data'!$B$7:$R$2843,4,0)</f>
        <v>10.6182</v>
      </c>
      <c r="D31" s="65">
        <f>VLOOKUP($A31,'Return Data'!$B$7:$R$2843,10,0)</f>
        <v>1.6183000000000001</v>
      </c>
      <c r="E31" s="66">
        <f t="shared" si="0"/>
        <v>1</v>
      </c>
      <c r="F31" s="65">
        <f>VLOOKUP($A31,'Return Data'!$B$7:$R$2843,11,0)</f>
        <v>2.4131999999999998</v>
      </c>
      <c r="G31" s="66">
        <f t="shared" si="1"/>
        <v>2</v>
      </c>
      <c r="H31" s="65">
        <f>VLOOKUP($A31,'Return Data'!$B$7:$R$2843,12,0)</f>
        <v>3.6286</v>
      </c>
      <c r="I31" s="66">
        <f t="shared" si="8"/>
        <v>1</v>
      </c>
      <c r="J31" s="65">
        <f>VLOOKUP($A31,'Return Data'!$B$7:$R$2843,13,0)</f>
        <v>4.7737999999999996</v>
      </c>
      <c r="K31" s="66">
        <f t="shared" si="9"/>
        <v>1</v>
      </c>
      <c r="L31" s="65"/>
      <c r="M31" s="66"/>
      <c r="N31" s="65"/>
      <c r="O31" s="66"/>
      <c r="P31" s="65"/>
      <c r="Q31" s="66"/>
      <c r="R31" s="65">
        <f>VLOOKUP($A31,'Return Data'!$B$7:$R$2843,16,0)</f>
        <v>4.5411000000000001</v>
      </c>
      <c r="S31" s="67">
        <f t="shared" si="5"/>
        <v>22</v>
      </c>
    </row>
    <row r="32" spans="1:19" x14ac:dyDescent="0.3">
      <c r="A32" s="63" t="s">
        <v>1738</v>
      </c>
      <c r="B32" s="64">
        <f>VLOOKUP($A32,'Return Data'!$B$7:$R$2843,3,0)</f>
        <v>44358</v>
      </c>
      <c r="C32" s="65">
        <f>VLOOKUP($A32,'Return Data'!$B$7:$R$2843,4,0)</f>
        <v>11.596299999999999</v>
      </c>
      <c r="D32" s="65">
        <f>VLOOKUP($A32,'Return Data'!$B$7:$R$2843,10,0)</f>
        <v>1.5472999999999999</v>
      </c>
      <c r="E32" s="66">
        <f t="shared" si="0"/>
        <v>2</v>
      </c>
      <c r="F32" s="65">
        <f>VLOOKUP($A32,'Return Data'!$B$7:$R$2843,11,0)</f>
        <v>2.4417</v>
      </c>
      <c r="G32" s="66">
        <f t="shared" si="1"/>
        <v>1</v>
      </c>
      <c r="H32" s="65">
        <f>VLOOKUP($A32,'Return Data'!$B$7:$R$2843,12,0)</f>
        <v>3.6225999999999998</v>
      </c>
      <c r="I32" s="66">
        <f t="shared" si="8"/>
        <v>2</v>
      </c>
      <c r="J32" s="65">
        <f>VLOOKUP($A32,'Return Data'!$B$7:$R$2843,13,0)</f>
        <v>4.5098000000000003</v>
      </c>
      <c r="K32" s="66">
        <f t="shared" si="9"/>
        <v>2</v>
      </c>
      <c r="L32" s="65">
        <f>VLOOKUP($A32,'Return Data'!$B$7:$R$2843,17,0)</f>
        <v>5.7965</v>
      </c>
      <c r="M32" s="66">
        <f>RANK(L32,L$8:L$34,0)</f>
        <v>1</v>
      </c>
      <c r="N32" s="65"/>
      <c r="O32" s="66"/>
      <c r="P32" s="65"/>
      <c r="Q32" s="66"/>
      <c r="R32" s="65">
        <f>VLOOKUP($A32,'Return Data'!$B$7:$R$2843,16,0)</f>
        <v>6.1481000000000003</v>
      </c>
      <c r="S32" s="67">
        <f t="shared" si="5"/>
        <v>17</v>
      </c>
    </row>
    <row r="33" spans="1:19" x14ac:dyDescent="0.3">
      <c r="A33" s="63" t="s">
        <v>1739</v>
      </c>
      <c r="B33" s="64">
        <f>VLOOKUP($A33,'Return Data'!$B$7:$R$2843,3,0)</f>
        <v>44358</v>
      </c>
      <c r="C33" s="65">
        <f>VLOOKUP($A33,'Return Data'!$B$7:$R$2843,4,0)</f>
        <v>11.2941</v>
      </c>
      <c r="D33" s="65">
        <f>VLOOKUP($A33,'Return Data'!$B$7:$R$2843,10,0)</f>
        <v>1.4872000000000001</v>
      </c>
      <c r="E33" s="66">
        <f t="shared" si="0"/>
        <v>3</v>
      </c>
      <c r="F33" s="65">
        <f>VLOOKUP($A33,'Return Data'!$B$7:$R$2843,11,0)</f>
        <v>2.0318000000000001</v>
      </c>
      <c r="G33" s="66">
        <f t="shared" si="1"/>
        <v>18</v>
      </c>
      <c r="H33" s="65">
        <f>VLOOKUP($A33,'Return Data'!$B$7:$R$2843,12,0)</f>
        <v>2.9731999999999998</v>
      </c>
      <c r="I33" s="66">
        <f t="shared" si="8"/>
        <v>17</v>
      </c>
      <c r="J33" s="65">
        <f>VLOOKUP($A33,'Return Data'!$B$7:$R$2843,13,0)</f>
        <v>3.6926999999999999</v>
      </c>
      <c r="K33" s="66">
        <f t="shared" si="9"/>
        <v>17</v>
      </c>
      <c r="L33" s="65">
        <f>VLOOKUP($A33,'Return Data'!$B$7:$R$2843,17,0)</f>
        <v>5.0564</v>
      </c>
      <c r="M33" s="66">
        <f>RANK(L33,L$8:L$34,0)</f>
        <v>12</v>
      </c>
      <c r="N33" s="65"/>
      <c r="O33" s="66"/>
      <c r="P33" s="65"/>
      <c r="Q33" s="66"/>
      <c r="R33" s="65">
        <f>VLOOKUP($A33,'Return Data'!$B$7:$R$2843,16,0)</f>
        <v>5.4169999999999998</v>
      </c>
      <c r="S33" s="67">
        <f t="shared" si="5"/>
        <v>19</v>
      </c>
    </row>
    <row r="34" spans="1:19" x14ac:dyDescent="0.3">
      <c r="A34" s="63" t="s">
        <v>1740</v>
      </c>
      <c r="B34" s="64">
        <f>VLOOKUP($A34,'Return Data'!$B$7:$R$2843,3,0)</f>
        <v>44358</v>
      </c>
      <c r="C34" s="65">
        <f>VLOOKUP($A34,'Return Data'!$B$7:$R$2843,4,0)</f>
        <v>28.757400000000001</v>
      </c>
      <c r="D34" s="65">
        <f>VLOOKUP($A34,'Return Data'!$B$7:$R$2843,10,0)</f>
        <v>1.4632000000000001</v>
      </c>
      <c r="E34" s="66">
        <f t="shared" si="0"/>
        <v>5</v>
      </c>
      <c r="F34" s="65">
        <f>VLOOKUP($A34,'Return Data'!$B$7:$R$2843,11,0)</f>
        <v>2.2664</v>
      </c>
      <c r="G34" s="66">
        <f t="shared" si="1"/>
        <v>8</v>
      </c>
      <c r="H34" s="65">
        <f>VLOOKUP($A34,'Return Data'!$B$7:$R$2843,12,0)</f>
        <v>3.3231000000000002</v>
      </c>
      <c r="I34" s="66">
        <f t="shared" si="8"/>
        <v>10</v>
      </c>
      <c r="J34" s="65">
        <f>VLOOKUP($A34,'Return Data'!$B$7:$R$2843,13,0)</f>
        <v>4.1821999999999999</v>
      </c>
      <c r="K34" s="66">
        <f t="shared" si="9"/>
        <v>4</v>
      </c>
      <c r="L34" s="65">
        <f>VLOOKUP($A34,'Return Data'!$B$7:$R$2843,17,0)</f>
        <v>5.1852999999999998</v>
      </c>
      <c r="M34" s="66">
        <f>RANK(L34,L$8:L$34,0)</f>
        <v>10</v>
      </c>
      <c r="N34" s="65">
        <f>VLOOKUP($A34,'Return Data'!$B$7:$R$2843,14,0)</f>
        <v>5.7790999999999997</v>
      </c>
      <c r="O34" s="66">
        <f>RANK(N34,N$8:N$34,0)</f>
        <v>7</v>
      </c>
      <c r="P34" s="65">
        <f>VLOOKUP($A34,'Return Data'!$B$7:$R$2843,15,0)</f>
        <v>6.1284000000000001</v>
      </c>
      <c r="Q34" s="66">
        <f>RANK(P34,P$8:P$34,0)</f>
        <v>8</v>
      </c>
      <c r="R34" s="65">
        <f>VLOOKUP($A34,'Return Data'!$B$7:$R$2843,16,0)</f>
        <v>6.8956999999999997</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1.2894148148148146</v>
      </c>
      <c r="E36" s="74"/>
      <c r="F36" s="75">
        <f>AVERAGE(F8:F34)</f>
        <v>2.0216851851851851</v>
      </c>
      <c r="G36" s="74"/>
      <c r="H36" s="75">
        <f>AVERAGE(H8:H34)</f>
        <v>2.9631799999999999</v>
      </c>
      <c r="I36" s="74"/>
      <c r="J36" s="75">
        <f>AVERAGE(J8:J34)</f>
        <v>3.6106240000000001</v>
      </c>
      <c r="K36" s="74"/>
      <c r="L36" s="75">
        <f>AVERAGE(L8:L34)</f>
        <v>4.7385260869565204</v>
      </c>
      <c r="M36" s="74"/>
      <c r="N36" s="75">
        <f>AVERAGE(N8:N34)</f>
        <v>5.3789388888888894</v>
      </c>
      <c r="O36" s="74"/>
      <c r="P36" s="75">
        <f>AVERAGE(P8:P34)</f>
        <v>6.0198066666666668</v>
      </c>
      <c r="Q36" s="74"/>
      <c r="R36" s="75">
        <f>AVERAGE(R8:R34)</f>
        <v>5.8730000000000011</v>
      </c>
      <c r="S36" s="76"/>
    </row>
    <row r="37" spans="1:19" x14ac:dyDescent="0.3">
      <c r="A37" s="73" t="s">
        <v>28</v>
      </c>
      <c r="B37" s="74"/>
      <c r="C37" s="74"/>
      <c r="D37" s="75">
        <f>MIN(D8:D34)</f>
        <v>0.44729999999999998</v>
      </c>
      <c r="E37" s="74"/>
      <c r="F37" s="75">
        <f>MIN(F8:F34)</f>
        <v>0.81930000000000003</v>
      </c>
      <c r="G37" s="74"/>
      <c r="H37" s="75">
        <f>MIN(H8:H34)</f>
        <v>0.93420000000000003</v>
      </c>
      <c r="I37" s="74"/>
      <c r="J37" s="75">
        <f>MIN(J8:J34)</f>
        <v>0.50019999999999998</v>
      </c>
      <c r="K37" s="74"/>
      <c r="L37" s="75">
        <f>MIN(L8:L34)</f>
        <v>1.7863</v>
      </c>
      <c r="M37" s="74"/>
      <c r="N37" s="75">
        <f>MIN(N8:N34)</f>
        <v>1.7667999999999999</v>
      </c>
      <c r="O37" s="74"/>
      <c r="P37" s="75">
        <f>MIN(P8:P34)</f>
        <v>5.1173999999999999</v>
      </c>
      <c r="Q37" s="74"/>
      <c r="R37" s="75">
        <f>MIN(R8:R34)</f>
        <v>2.89</v>
      </c>
      <c r="S37" s="76"/>
    </row>
    <row r="38" spans="1:19" ht="15" thickBot="1" x14ac:dyDescent="0.35">
      <c r="A38" s="77" t="s">
        <v>29</v>
      </c>
      <c r="B38" s="78"/>
      <c r="C38" s="78"/>
      <c r="D38" s="79">
        <f>MAX(D8:D34)</f>
        <v>1.6183000000000001</v>
      </c>
      <c r="E38" s="78"/>
      <c r="F38" s="79">
        <f>MAX(F8:F34)</f>
        <v>2.4417</v>
      </c>
      <c r="G38" s="78"/>
      <c r="H38" s="79">
        <f>MAX(H8:H34)</f>
        <v>3.6286</v>
      </c>
      <c r="I38" s="78"/>
      <c r="J38" s="79">
        <f>MAX(J8:J34)</f>
        <v>4.7737999999999996</v>
      </c>
      <c r="K38" s="78"/>
      <c r="L38" s="79">
        <f>MAX(L8:L34)</f>
        <v>5.7965</v>
      </c>
      <c r="M38" s="78"/>
      <c r="N38" s="79">
        <f>MAX(N8:N34)</f>
        <v>5.9816000000000003</v>
      </c>
      <c r="O38" s="78"/>
      <c r="P38" s="79">
        <f>MAX(P8:P34)</f>
        <v>6.3521999999999998</v>
      </c>
      <c r="Q38" s="78"/>
      <c r="R38" s="79">
        <f>MAX(R8:R34)</f>
        <v>7.3235000000000001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44358</v>
      </c>
      <c r="C8" s="65">
        <f>VLOOKUP($A8,'Return Data'!$B$7:$R$2843,4,0)</f>
        <v>21.004300000000001</v>
      </c>
      <c r="D8" s="65">
        <f>VLOOKUP($A8,'Return Data'!$B$7:$R$2843,10,0)</f>
        <v>1.3120000000000001</v>
      </c>
      <c r="E8" s="66">
        <f t="shared" ref="E8:E34" si="0">RANK(D8,D$8:D$34,0)</f>
        <v>5</v>
      </c>
      <c r="F8" s="65">
        <f>VLOOKUP($A8,'Return Data'!$B$7:$R$2843,11,0)</f>
        <v>2.0413999999999999</v>
      </c>
      <c r="G8" s="66">
        <f t="shared" ref="G8:G34" si="1">RANK(F8,F$8:F$34,0)</f>
        <v>4</v>
      </c>
      <c r="H8" s="65">
        <f>VLOOKUP($A8,'Return Data'!$B$7:$R$2843,12,0)</f>
        <v>2.8544</v>
      </c>
      <c r="I8" s="66">
        <f t="shared" ref="I8:I23" si="2">RANK(H8,H$8:H$34,0)</f>
        <v>9</v>
      </c>
      <c r="J8" s="65">
        <f>VLOOKUP($A8,'Return Data'!$B$7:$R$2843,13,0)</f>
        <v>3.3843999999999999</v>
      </c>
      <c r="K8" s="66">
        <f t="shared" ref="K8:K23" si="3">RANK(J8,J$8:J$34,0)</f>
        <v>9</v>
      </c>
      <c r="L8" s="65">
        <f>VLOOKUP($A8,'Return Data'!$B$7:$R$2843,17,0)</f>
        <v>4.5784000000000002</v>
      </c>
      <c r="M8" s="66">
        <f t="shared" ref="M8:M18" si="4">RANK(L8,L$8:L$34,0)</f>
        <v>7</v>
      </c>
      <c r="N8" s="65">
        <f>VLOOKUP($A8,'Return Data'!$B$7:$R$2843,14,0)</f>
        <v>5.149</v>
      </c>
      <c r="O8" s="66">
        <f>RANK(N8,N$8:N$34,0)</f>
        <v>7</v>
      </c>
      <c r="P8" s="65">
        <f>VLOOKUP($A8,'Return Data'!$B$7:$R$2843,15,0)</f>
        <v>5.4999000000000002</v>
      </c>
      <c r="Q8" s="66">
        <f>RANK(P8,P$8:P$34,0)</f>
        <v>7</v>
      </c>
      <c r="R8" s="65">
        <f>VLOOKUP($A8,'Return Data'!$B$7:$R$2843,16,0)</f>
        <v>6.4404000000000003</v>
      </c>
      <c r="S8" s="67">
        <f t="shared" ref="S8:S34" si="5">RANK(R8,R$8:R$34,0)</f>
        <v>10</v>
      </c>
    </row>
    <row r="9" spans="1:20" x14ac:dyDescent="0.3">
      <c r="A9" s="63" t="s">
        <v>1742</v>
      </c>
      <c r="B9" s="64">
        <f>VLOOKUP($A9,'Return Data'!$B$7:$R$2843,3,0)</f>
        <v>44358</v>
      </c>
      <c r="C9" s="65">
        <f>VLOOKUP($A9,'Return Data'!$B$7:$R$2843,4,0)</f>
        <v>14.7689</v>
      </c>
      <c r="D9" s="65">
        <f>VLOOKUP($A9,'Return Data'!$B$7:$R$2843,10,0)</f>
        <v>1.1631</v>
      </c>
      <c r="E9" s="66">
        <f t="shared" si="0"/>
        <v>16</v>
      </c>
      <c r="F9" s="65">
        <f>VLOOKUP($A9,'Return Data'!$B$7:$R$2843,11,0)</f>
        <v>1.8327</v>
      </c>
      <c r="G9" s="66">
        <f t="shared" si="1"/>
        <v>15</v>
      </c>
      <c r="H9" s="65">
        <f>VLOOKUP($A9,'Return Data'!$B$7:$R$2843,12,0)</f>
        <v>2.6652</v>
      </c>
      <c r="I9" s="66">
        <f t="shared" si="2"/>
        <v>15</v>
      </c>
      <c r="J9" s="65">
        <f>VLOOKUP($A9,'Return Data'!$B$7:$R$2843,13,0)</f>
        <v>3.0988000000000002</v>
      </c>
      <c r="K9" s="66">
        <f t="shared" si="3"/>
        <v>17</v>
      </c>
      <c r="L9" s="65">
        <f>VLOOKUP($A9,'Return Data'!$B$7:$R$2843,17,0)</f>
        <v>4.4194000000000004</v>
      </c>
      <c r="M9" s="66">
        <f t="shared" si="4"/>
        <v>12</v>
      </c>
      <c r="N9" s="65">
        <f>VLOOKUP($A9,'Return Data'!$B$7:$R$2843,14,0)</f>
        <v>4.9614000000000003</v>
      </c>
      <c r="O9" s="66">
        <f>RANK(N9,N$8:N$34,0)</f>
        <v>12</v>
      </c>
      <c r="P9" s="65">
        <f>VLOOKUP($A9,'Return Data'!$B$7:$R$2843,15,0)</f>
        <v>5.4509999999999996</v>
      </c>
      <c r="Q9" s="66">
        <f>RANK(P9,P$8:P$34,0)</f>
        <v>8</v>
      </c>
      <c r="R9" s="65">
        <f>VLOOKUP($A9,'Return Data'!$B$7:$R$2843,16,0)</f>
        <v>5.8752000000000004</v>
      </c>
      <c r="S9" s="67">
        <f t="shared" si="5"/>
        <v>13</v>
      </c>
    </row>
    <row r="10" spans="1:20" x14ac:dyDescent="0.3">
      <c r="A10" s="63" t="s">
        <v>1743</v>
      </c>
      <c r="B10" s="64">
        <f>VLOOKUP($A10,'Return Data'!$B$7:$R$2843,3,0)</f>
        <v>44358</v>
      </c>
      <c r="C10" s="65">
        <f>VLOOKUP($A10,'Return Data'!$B$7:$R$2843,4,0)</f>
        <v>12.776</v>
      </c>
      <c r="D10" s="65">
        <f>VLOOKUP($A10,'Return Data'!$B$7:$R$2843,10,0)</f>
        <v>1.2121</v>
      </c>
      <c r="E10" s="66">
        <f t="shared" si="0"/>
        <v>13</v>
      </c>
      <c r="F10" s="65">
        <f>VLOOKUP($A10,'Return Data'!$B$7:$R$2843,11,0)</f>
        <v>1.9958</v>
      </c>
      <c r="G10" s="66">
        <f t="shared" si="1"/>
        <v>5</v>
      </c>
      <c r="H10" s="65">
        <f>VLOOKUP($A10,'Return Data'!$B$7:$R$2843,12,0)</f>
        <v>2.9409000000000001</v>
      </c>
      <c r="I10" s="66">
        <f t="shared" si="2"/>
        <v>4</v>
      </c>
      <c r="J10" s="65">
        <f>VLOOKUP($A10,'Return Data'!$B$7:$R$2843,13,0)</f>
        <v>3.4661</v>
      </c>
      <c r="K10" s="66">
        <f t="shared" si="3"/>
        <v>6</v>
      </c>
      <c r="L10" s="65">
        <f>VLOOKUP($A10,'Return Data'!$B$7:$R$2843,17,0)</f>
        <v>4.7279999999999998</v>
      </c>
      <c r="M10" s="66">
        <f t="shared" si="4"/>
        <v>3</v>
      </c>
      <c r="N10" s="65">
        <f>VLOOKUP($A10,'Return Data'!$B$7:$R$2843,14,0)</f>
        <v>5.2832999999999997</v>
      </c>
      <c r="O10" s="66">
        <f>RANK(N10,N$8:N$34,0)</f>
        <v>1</v>
      </c>
      <c r="P10" s="65"/>
      <c r="Q10" s="66"/>
      <c r="R10" s="65">
        <f>VLOOKUP($A10,'Return Data'!$B$7:$R$2843,16,0)</f>
        <v>5.6532999999999998</v>
      </c>
      <c r="S10" s="67">
        <f t="shared" si="5"/>
        <v>16</v>
      </c>
    </row>
    <row r="11" spans="1:20" x14ac:dyDescent="0.3">
      <c r="A11" s="63" t="s">
        <v>1744</v>
      </c>
      <c r="B11" s="64">
        <f>VLOOKUP($A11,'Return Data'!$B$7:$R$2843,3,0)</f>
        <v>44358</v>
      </c>
      <c r="C11" s="65">
        <f>VLOOKUP($A11,'Return Data'!$B$7:$R$2843,4,0)</f>
        <v>11.298500000000001</v>
      </c>
      <c r="D11" s="65">
        <f>VLOOKUP($A11,'Return Data'!$B$7:$R$2843,10,0)</f>
        <v>0.85340000000000005</v>
      </c>
      <c r="E11" s="66">
        <f t="shared" si="0"/>
        <v>26</v>
      </c>
      <c r="F11" s="65">
        <f>VLOOKUP($A11,'Return Data'!$B$7:$R$2843,11,0)</f>
        <v>1.2565</v>
      </c>
      <c r="G11" s="66">
        <f t="shared" si="1"/>
        <v>24</v>
      </c>
      <c r="H11" s="65">
        <f>VLOOKUP($A11,'Return Data'!$B$7:$R$2843,12,0)</f>
        <v>1.7031000000000001</v>
      </c>
      <c r="I11" s="66">
        <f t="shared" si="2"/>
        <v>24</v>
      </c>
      <c r="J11" s="65">
        <f>VLOOKUP($A11,'Return Data'!$B$7:$R$2843,13,0)</f>
        <v>2.3683999999999998</v>
      </c>
      <c r="K11" s="66">
        <f t="shared" si="3"/>
        <v>20</v>
      </c>
      <c r="L11" s="65">
        <f>VLOOKUP($A11,'Return Data'!$B$7:$R$2843,17,0)</f>
        <v>3.3468</v>
      </c>
      <c r="M11" s="66">
        <f t="shared" si="4"/>
        <v>20</v>
      </c>
      <c r="N11" s="65"/>
      <c r="O11" s="66"/>
      <c r="P11" s="65"/>
      <c r="Q11" s="66"/>
      <c r="R11" s="65">
        <f>VLOOKUP($A11,'Return Data'!$B$7:$R$2843,16,0)</f>
        <v>4.1768000000000001</v>
      </c>
      <c r="S11" s="67">
        <f t="shared" si="5"/>
        <v>21</v>
      </c>
    </row>
    <row r="12" spans="1:20" x14ac:dyDescent="0.3">
      <c r="A12" s="63" t="s">
        <v>1745</v>
      </c>
      <c r="B12" s="64">
        <f>VLOOKUP($A12,'Return Data'!$B$7:$R$2843,3,0)</f>
        <v>44358</v>
      </c>
      <c r="C12" s="65">
        <f>VLOOKUP($A12,'Return Data'!$B$7:$R$2843,4,0)</f>
        <v>11.851000000000001</v>
      </c>
      <c r="D12" s="65">
        <f>VLOOKUP($A12,'Return Data'!$B$7:$R$2843,10,0)</f>
        <v>1.1781999999999999</v>
      </c>
      <c r="E12" s="66">
        <f t="shared" si="0"/>
        <v>15</v>
      </c>
      <c r="F12" s="65">
        <f>VLOOKUP($A12,'Return Data'!$B$7:$R$2843,11,0)</f>
        <v>1.7079</v>
      </c>
      <c r="G12" s="66">
        <f t="shared" si="1"/>
        <v>19</v>
      </c>
      <c r="H12" s="65">
        <f>VLOOKUP($A12,'Return Data'!$B$7:$R$2843,12,0)</f>
        <v>2.5972</v>
      </c>
      <c r="I12" s="66">
        <f t="shared" si="2"/>
        <v>18</v>
      </c>
      <c r="J12" s="65">
        <f>VLOOKUP($A12,'Return Data'!$B$7:$R$2843,13,0)</f>
        <v>3.1507999999999998</v>
      </c>
      <c r="K12" s="66">
        <f t="shared" si="3"/>
        <v>16</v>
      </c>
      <c r="L12" s="65">
        <f>VLOOKUP($A12,'Return Data'!$B$7:$R$2843,17,0)</f>
        <v>4.3944000000000001</v>
      </c>
      <c r="M12" s="66">
        <f t="shared" si="4"/>
        <v>13</v>
      </c>
      <c r="N12" s="65">
        <f>VLOOKUP($A12,'Return Data'!$B$7:$R$2843,14,0)</f>
        <v>5.0477999999999996</v>
      </c>
      <c r="O12" s="66">
        <f t="shared" ref="O12:O18" si="6">RANK(N12,N$8:N$34,0)</f>
        <v>9</v>
      </c>
      <c r="P12" s="65"/>
      <c r="Q12" s="66"/>
      <c r="R12" s="65">
        <f>VLOOKUP($A12,'Return Data'!$B$7:$R$2843,16,0)</f>
        <v>5.1558000000000002</v>
      </c>
      <c r="S12" s="67">
        <f t="shared" si="5"/>
        <v>18</v>
      </c>
    </row>
    <row r="13" spans="1:20" x14ac:dyDescent="0.3">
      <c r="A13" s="63" t="s">
        <v>1746</v>
      </c>
      <c r="B13" s="64">
        <f>VLOOKUP($A13,'Return Data'!$B$7:$R$2843,3,0)</f>
        <v>44358</v>
      </c>
      <c r="C13" s="65">
        <f>VLOOKUP($A13,'Return Data'!$B$7:$R$2843,4,0)</f>
        <v>15.2501</v>
      </c>
      <c r="D13" s="65">
        <f>VLOOKUP($A13,'Return Data'!$B$7:$R$2843,10,0)</f>
        <v>1.23</v>
      </c>
      <c r="E13" s="66">
        <f t="shared" si="0"/>
        <v>11</v>
      </c>
      <c r="F13" s="65">
        <f>VLOOKUP($A13,'Return Data'!$B$7:$R$2843,11,0)</f>
        <v>1.9555</v>
      </c>
      <c r="G13" s="66">
        <f t="shared" si="1"/>
        <v>8</v>
      </c>
      <c r="H13" s="65">
        <f>VLOOKUP($A13,'Return Data'!$B$7:$R$2843,12,0)</f>
        <v>2.7793999999999999</v>
      </c>
      <c r="I13" s="66">
        <f t="shared" si="2"/>
        <v>12</v>
      </c>
      <c r="J13" s="65">
        <f>VLOOKUP($A13,'Return Data'!$B$7:$R$2843,13,0)</f>
        <v>3.3142</v>
      </c>
      <c r="K13" s="66">
        <f t="shared" si="3"/>
        <v>13</v>
      </c>
      <c r="L13" s="65">
        <f>VLOOKUP($A13,'Return Data'!$B$7:$R$2843,17,0)</f>
        <v>4.6726999999999999</v>
      </c>
      <c r="M13" s="66">
        <f t="shared" si="4"/>
        <v>4</v>
      </c>
      <c r="N13" s="65">
        <f>VLOOKUP($A13,'Return Data'!$B$7:$R$2843,14,0)</f>
        <v>5.2396000000000003</v>
      </c>
      <c r="O13" s="66">
        <f t="shared" si="6"/>
        <v>3</v>
      </c>
      <c r="P13" s="65">
        <f>VLOOKUP($A13,'Return Data'!$B$7:$R$2843,15,0)</f>
        <v>5.6304999999999996</v>
      </c>
      <c r="Q13" s="66">
        <f t="shared" ref="Q13:Q18" si="7">RANK(P13,P$8:P$34,0)</f>
        <v>2</v>
      </c>
      <c r="R13" s="65">
        <f>VLOOKUP($A13,'Return Data'!$B$7:$R$2843,16,0)</f>
        <v>6.2492999999999999</v>
      </c>
      <c r="S13" s="67">
        <f t="shared" si="5"/>
        <v>11</v>
      </c>
    </row>
    <row r="14" spans="1:20" x14ac:dyDescent="0.3">
      <c r="A14" s="63" t="s">
        <v>1747</v>
      </c>
      <c r="B14" s="64">
        <f>VLOOKUP($A14,'Return Data'!$B$7:$R$2843,3,0)</f>
        <v>44358</v>
      </c>
      <c r="C14" s="65">
        <f>VLOOKUP($A14,'Return Data'!$B$7:$R$2843,4,0)</f>
        <v>24.192</v>
      </c>
      <c r="D14" s="65">
        <f>VLOOKUP($A14,'Return Data'!$B$7:$R$2843,10,0)</f>
        <v>1.2302</v>
      </c>
      <c r="E14" s="66">
        <f t="shared" si="0"/>
        <v>10</v>
      </c>
      <c r="F14" s="65">
        <f>VLOOKUP($A14,'Return Data'!$B$7:$R$2843,11,0)</f>
        <v>1.8911</v>
      </c>
      <c r="G14" s="66">
        <f t="shared" si="1"/>
        <v>11</v>
      </c>
      <c r="H14" s="65">
        <f>VLOOKUP($A14,'Return Data'!$B$7:$R$2843,12,0)</f>
        <v>2.8264999999999998</v>
      </c>
      <c r="I14" s="66">
        <f t="shared" si="2"/>
        <v>10</v>
      </c>
      <c r="J14" s="65">
        <f>VLOOKUP($A14,'Return Data'!$B$7:$R$2843,13,0)</f>
        <v>3.3315999999999999</v>
      </c>
      <c r="K14" s="66">
        <f t="shared" si="3"/>
        <v>12</v>
      </c>
      <c r="L14" s="65">
        <f>VLOOKUP($A14,'Return Data'!$B$7:$R$2843,17,0)</f>
        <v>4.2363999999999997</v>
      </c>
      <c r="M14" s="66">
        <f t="shared" si="4"/>
        <v>16</v>
      </c>
      <c r="N14" s="65">
        <f>VLOOKUP($A14,'Return Data'!$B$7:$R$2843,14,0)</f>
        <v>4.8418000000000001</v>
      </c>
      <c r="O14" s="66">
        <f t="shared" si="6"/>
        <v>13</v>
      </c>
      <c r="P14" s="65">
        <f>VLOOKUP($A14,'Return Data'!$B$7:$R$2843,15,0)</f>
        <v>5.2464000000000004</v>
      </c>
      <c r="Q14" s="66">
        <f t="shared" si="7"/>
        <v>13</v>
      </c>
      <c r="R14" s="65">
        <f>VLOOKUP($A14,'Return Data'!$B$7:$R$2843,16,0)</f>
        <v>6.6891999999999996</v>
      </c>
      <c r="S14" s="67">
        <f t="shared" si="5"/>
        <v>8</v>
      </c>
    </row>
    <row r="15" spans="1:20" x14ac:dyDescent="0.3">
      <c r="A15" s="63" t="s">
        <v>1748</v>
      </c>
      <c r="B15" s="64">
        <f>VLOOKUP($A15,'Return Data'!$B$7:$R$2843,3,0)</f>
        <v>44358</v>
      </c>
      <c r="C15" s="65">
        <f>VLOOKUP($A15,'Return Data'!$B$7:$R$2843,4,0)</f>
        <v>27.045200000000001</v>
      </c>
      <c r="D15" s="65">
        <f>VLOOKUP($A15,'Return Data'!$B$7:$R$2843,10,0)</f>
        <v>1.2633000000000001</v>
      </c>
      <c r="E15" s="66">
        <f t="shared" si="0"/>
        <v>7</v>
      </c>
      <c r="F15" s="65">
        <f>VLOOKUP($A15,'Return Data'!$B$7:$R$2843,11,0)</f>
        <v>1.9312</v>
      </c>
      <c r="G15" s="66">
        <f t="shared" si="1"/>
        <v>9</v>
      </c>
      <c r="H15" s="65">
        <f>VLOOKUP($A15,'Return Data'!$B$7:$R$2843,12,0)</f>
        <v>2.8776999999999999</v>
      </c>
      <c r="I15" s="66">
        <f t="shared" si="2"/>
        <v>6</v>
      </c>
      <c r="J15" s="65">
        <f>VLOOKUP($A15,'Return Data'!$B$7:$R$2843,13,0)</f>
        <v>3.3854000000000002</v>
      </c>
      <c r="K15" s="66">
        <f t="shared" si="3"/>
        <v>8</v>
      </c>
      <c r="L15" s="65">
        <f>VLOOKUP($A15,'Return Data'!$B$7:$R$2843,17,0)</f>
        <v>4.5034000000000001</v>
      </c>
      <c r="M15" s="66">
        <f t="shared" si="4"/>
        <v>11</v>
      </c>
      <c r="N15" s="65">
        <f>VLOOKUP($A15,'Return Data'!$B$7:$R$2843,14,0)</f>
        <v>5.1386000000000003</v>
      </c>
      <c r="O15" s="66">
        <f t="shared" si="6"/>
        <v>8</v>
      </c>
      <c r="P15" s="65">
        <f>VLOOKUP($A15,'Return Data'!$B$7:$R$2843,15,0)</f>
        <v>5.5156999999999998</v>
      </c>
      <c r="Q15" s="66">
        <f t="shared" si="7"/>
        <v>6</v>
      </c>
      <c r="R15" s="65">
        <f>VLOOKUP($A15,'Return Data'!$B$7:$R$2843,16,0)</f>
        <v>7.1239999999999997</v>
      </c>
      <c r="S15" s="67">
        <f t="shared" si="5"/>
        <v>2</v>
      </c>
    </row>
    <row r="16" spans="1:20" x14ac:dyDescent="0.3">
      <c r="A16" s="63" t="s">
        <v>1749</v>
      </c>
      <c r="B16" s="64">
        <f>VLOOKUP($A16,'Return Data'!$B$7:$R$2843,3,0)</f>
        <v>44358</v>
      </c>
      <c r="C16" s="65">
        <f>VLOOKUP($A16,'Return Data'!$B$7:$R$2843,4,0)</f>
        <v>25.680099999999999</v>
      </c>
      <c r="D16" s="65">
        <f>VLOOKUP($A16,'Return Data'!$B$7:$R$2843,10,0)</f>
        <v>1.1569</v>
      </c>
      <c r="E16" s="66">
        <f t="shared" si="0"/>
        <v>17</v>
      </c>
      <c r="F16" s="65">
        <f>VLOOKUP($A16,'Return Data'!$B$7:$R$2843,11,0)</f>
        <v>1.8062</v>
      </c>
      <c r="G16" s="66">
        <f t="shared" si="1"/>
        <v>18</v>
      </c>
      <c r="H16" s="65">
        <f>VLOOKUP($A16,'Return Data'!$B$7:$R$2843,12,0)</f>
        <v>2.6821999999999999</v>
      </c>
      <c r="I16" s="66">
        <f t="shared" si="2"/>
        <v>14</v>
      </c>
      <c r="J16" s="65">
        <f>VLOOKUP($A16,'Return Data'!$B$7:$R$2843,13,0)</f>
        <v>3.2128999999999999</v>
      </c>
      <c r="K16" s="66">
        <f t="shared" si="3"/>
        <v>14</v>
      </c>
      <c r="L16" s="65">
        <f>VLOOKUP($A16,'Return Data'!$B$7:$R$2843,17,0)</f>
        <v>4.2374000000000001</v>
      </c>
      <c r="M16" s="66">
        <f t="shared" si="4"/>
        <v>15</v>
      </c>
      <c r="N16" s="65">
        <f>VLOOKUP($A16,'Return Data'!$B$7:$R$2843,14,0)</f>
        <v>4.9984999999999999</v>
      </c>
      <c r="O16" s="66">
        <f t="shared" si="6"/>
        <v>10</v>
      </c>
      <c r="P16" s="65">
        <f>VLOOKUP($A16,'Return Data'!$B$7:$R$2843,15,0)</f>
        <v>5.3960999999999997</v>
      </c>
      <c r="Q16" s="66">
        <f t="shared" si="7"/>
        <v>10</v>
      </c>
      <c r="R16" s="65">
        <f>VLOOKUP($A16,'Return Data'!$B$7:$R$2843,16,0)</f>
        <v>6.7290999999999999</v>
      </c>
      <c r="S16" s="67">
        <f t="shared" si="5"/>
        <v>6</v>
      </c>
    </row>
    <row r="17" spans="1:19" x14ac:dyDescent="0.3">
      <c r="A17" s="63" t="s">
        <v>1750</v>
      </c>
      <c r="B17" s="64">
        <f>VLOOKUP($A17,'Return Data'!$B$7:$R$2843,3,0)</f>
        <v>44358</v>
      </c>
      <c r="C17" s="65">
        <f>VLOOKUP($A17,'Return Data'!$B$7:$R$2843,4,0)</f>
        <v>14.3238</v>
      </c>
      <c r="D17" s="65">
        <f>VLOOKUP($A17,'Return Data'!$B$7:$R$2843,10,0)</f>
        <v>0.90449999999999997</v>
      </c>
      <c r="E17" s="66">
        <f t="shared" si="0"/>
        <v>23</v>
      </c>
      <c r="F17" s="65">
        <f>VLOOKUP($A17,'Return Data'!$B$7:$R$2843,11,0)</f>
        <v>1.2811999999999999</v>
      </c>
      <c r="G17" s="66">
        <f t="shared" si="1"/>
        <v>22</v>
      </c>
      <c r="H17" s="65">
        <f>VLOOKUP($A17,'Return Data'!$B$7:$R$2843,12,0)</f>
        <v>1.7214</v>
      </c>
      <c r="I17" s="66">
        <f t="shared" si="2"/>
        <v>23</v>
      </c>
      <c r="J17" s="65">
        <f>VLOOKUP($A17,'Return Data'!$B$7:$R$2843,13,0)</f>
        <v>1.9654</v>
      </c>
      <c r="K17" s="66">
        <f t="shared" si="3"/>
        <v>23</v>
      </c>
      <c r="L17" s="65">
        <f>VLOOKUP($A17,'Return Data'!$B$7:$R$2843,17,0)</f>
        <v>3.6082000000000001</v>
      </c>
      <c r="M17" s="66">
        <f t="shared" si="4"/>
        <v>19</v>
      </c>
      <c r="N17" s="65">
        <f>VLOOKUP($A17,'Return Data'!$B$7:$R$2843,14,0)</f>
        <v>4.3544999999999998</v>
      </c>
      <c r="O17" s="66">
        <f t="shared" si="6"/>
        <v>16</v>
      </c>
      <c r="P17" s="65">
        <f>VLOOKUP($A17,'Return Data'!$B$7:$R$2843,15,0)</f>
        <v>5.1059000000000001</v>
      </c>
      <c r="Q17" s="66">
        <f t="shared" si="7"/>
        <v>14</v>
      </c>
      <c r="R17" s="65">
        <f>VLOOKUP($A17,'Return Data'!$B$7:$R$2843,16,0)</f>
        <v>5.7</v>
      </c>
      <c r="S17" s="67">
        <f t="shared" si="5"/>
        <v>15</v>
      </c>
    </row>
    <row r="18" spans="1:19" x14ac:dyDescent="0.3">
      <c r="A18" s="63" t="s">
        <v>1751</v>
      </c>
      <c r="B18" s="64">
        <f>VLOOKUP($A18,'Return Data'!$B$7:$R$2843,3,0)</f>
        <v>44358</v>
      </c>
      <c r="C18" s="65">
        <f>VLOOKUP($A18,'Return Data'!$B$7:$R$2843,4,0)</f>
        <v>24.960699999999999</v>
      </c>
      <c r="D18" s="65">
        <f>VLOOKUP($A18,'Return Data'!$B$7:$R$2843,10,0)</f>
        <v>1.155</v>
      </c>
      <c r="E18" s="66">
        <f t="shared" si="0"/>
        <v>18</v>
      </c>
      <c r="F18" s="65">
        <f>VLOOKUP($A18,'Return Data'!$B$7:$R$2843,11,0)</f>
        <v>1.8359000000000001</v>
      </c>
      <c r="G18" s="66">
        <f t="shared" si="1"/>
        <v>13</v>
      </c>
      <c r="H18" s="65">
        <f>VLOOKUP($A18,'Return Data'!$B$7:$R$2843,12,0)</f>
        <v>2.6859999999999999</v>
      </c>
      <c r="I18" s="66">
        <f t="shared" si="2"/>
        <v>13</v>
      </c>
      <c r="J18" s="65">
        <f>VLOOKUP($A18,'Return Data'!$B$7:$R$2843,13,0)</f>
        <v>3.3428</v>
      </c>
      <c r="K18" s="66">
        <f t="shared" si="3"/>
        <v>10</v>
      </c>
      <c r="L18" s="65">
        <f>VLOOKUP($A18,'Return Data'!$B$7:$R$2843,17,0)</f>
        <v>4.5647000000000002</v>
      </c>
      <c r="M18" s="66">
        <f t="shared" si="4"/>
        <v>8</v>
      </c>
      <c r="N18" s="65">
        <f>VLOOKUP($A18,'Return Data'!$B$7:$R$2843,14,0)</f>
        <v>4.9753999999999996</v>
      </c>
      <c r="O18" s="66">
        <f t="shared" si="6"/>
        <v>11</v>
      </c>
      <c r="P18" s="65">
        <f>VLOOKUP($A18,'Return Data'!$B$7:$R$2843,15,0)</f>
        <v>5.4035000000000002</v>
      </c>
      <c r="Q18" s="66">
        <f t="shared" si="7"/>
        <v>9</v>
      </c>
      <c r="R18" s="65">
        <f>VLOOKUP($A18,'Return Data'!$B$7:$R$2843,16,0)</f>
        <v>6.6897000000000002</v>
      </c>
      <c r="S18" s="67">
        <f t="shared" si="5"/>
        <v>7</v>
      </c>
    </row>
    <row r="19" spans="1:19" x14ac:dyDescent="0.3">
      <c r="A19" s="63" t="s">
        <v>1752</v>
      </c>
      <c r="B19" s="64">
        <f>VLOOKUP($A19,'Return Data'!$B$7:$R$2843,3,0)</f>
        <v>44358</v>
      </c>
      <c r="C19" s="65">
        <f>VLOOKUP($A19,'Return Data'!$B$7:$R$2843,4,0)</f>
        <v>10.5715</v>
      </c>
      <c r="D19" s="65">
        <f>VLOOKUP($A19,'Return Data'!$B$7:$R$2843,10,0)</f>
        <v>0.876</v>
      </c>
      <c r="E19" s="66">
        <f t="shared" si="0"/>
        <v>24</v>
      </c>
      <c r="F19" s="65">
        <f>VLOOKUP($A19,'Return Data'!$B$7:$R$2843,11,0)</f>
        <v>1.1772</v>
      </c>
      <c r="G19" s="66">
        <f t="shared" si="1"/>
        <v>26</v>
      </c>
      <c r="H19" s="65">
        <f>VLOOKUP($A19,'Return Data'!$B$7:$R$2843,12,0)</f>
        <v>1.7948999999999999</v>
      </c>
      <c r="I19" s="66">
        <f t="shared" si="2"/>
        <v>21</v>
      </c>
      <c r="J19" s="65">
        <f>VLOOKUP($A19,'Return Data'!$B$7:$R$2843,13,0)</f>
        <v>2.3487</v>
      </c>
      <c r="K19" s="66">
        <f t="shared" si="3"/>
        <v>21</v>
      </c>
      <c r="L19" s="65"/>
      <c r="M19" s="66"/>
      <c r="N19" s="65"/>
      <c r="O19" s="66"/>
      <c r="P19" s="65"/>
      <c r="Q19" s="66"/>
      <c r="R19" s="65">
        <f>VLOOKUP($A19,'Return Data'!$B$7:$R$2843,16,0)</f>
        <v>3.2153</v>
      </c>
      <c r="S19" s="67">
        <f t="shared" si="5"/>
        <v>24</v>
      </c>
    </row>
    <row r="20" spans="1:19" x14ac:dyDescent="0.3">
      <c r="A20" s="63" t="s">
        <v>1753</v>
      </c>
      <c r="B20" s="64">
        <f>VLOOKUP($A20,'Return Data'!$B$7:$R$2843,3,0)</f>
        <v>44358</v>
      </c>
      <c r="C20" s="65">
        <f>VLOOKUP($A20,'Return Data'!$B$7:$R$2843,4,0)</f>
        <v>26.1785</v>
      </c>
      <c r="D20" s="65">
        <f>VLOOKUP($A20,'Return Data'!$B$7:$R$2843,10,0)</f>
        <v>0.86850000000000005</v>
      </c>
      <c r="E20" s="66">
        <f t="shared" si="0"/>
        <v>25</v>
      </c>
      <c r="F20" s="65">
        <f>VLOOKUP($A20,'Return Data'!$B$7:$R$2843,11,0)</f>
        <v>1.2074</v>
      </c>
      <c r="G20" s="66">
        <f t="shared" si="1"/>
        <v>25</v>
      </c>
      <c r="H20" s="65">
        <f>VLOOKUP($A20,'Return Data'!$B$7:$R$2843,12,0)</f>
        <v>1.7724</v>
      </c>
      <c r="I20" s="66">
        <f t="shared" si="2"/>
        <v>22</v>
      </c>
      <c r="J20" s="65">
        <f>VLOOKUP($A20,'Return Data'!$B$7:$R$2843,13,0)</f>
        <v>2.0293999999999999</v>
      </c>
      <c r="K20" s="66">
        <f t="shared" si="3"/>
        <v>22</v>
      </c>
      <c r="L20" s="65">
        <f>VLOOKUP($A20,'Return Data'!$B$7:$R$2843,17,0)</f>
        <v>3.1261999999999999</v>
      </c>
      <c r="M20" s="66">
        <f>RANK(L20,L$8:L$34,0)</f>
        <v>21</v>
      </c>
      <c r="N20" s="65">
        <f>VLOOKUP($A20,'Return Data'!$B$7:$R$2843,14,0)</f>
        <v>3.9723000000000002</v>
      </c>
      <c r="O20" s="66">
        <f>RANK(N20,N$8:N$34,0)</f>
        <v>17</v>
      </c>
      <c r="P20" s="65">
        <f>VLOOKUP($A20,'Return Data'!$B$7:$R$2843,15,0)</f>
        <v>4.6890999999999998</v>
      </c>
      <c r="Q20" s="66">
        <f>RANK(P20,P$8:P$34,0)</f>
        <v>15</v>
      </c>
      <c r="R20" s="65">
        <f>VLOOKUP($A20,'Return Data'!$B$7:$R$2843,16,0)</f>
        <v>6.6675000000000004</v>
      </c>
      <c r="S20" s="67">
        <f t="shared" si="5"/>
        <v>9</v>
      </c>
    </row>
    <row r="21" spans="1:19" x14ac:dyDescent="0.3">
      <c r="A21" s="63" t="s">
        <v>1754</v>
      </c>
      <c r="B21" s="64">
        <f>VLOOKUP($A21,'Return Data'!$B$7:$R$2843,3,0)</f>
        <v>44358</v>
      </c>
      <c r="C21" s="65">
        <f>VLOOKUP($A21,'Return Data'!$B$7:$R$2843,4,0)</f>
        <v>29.313400000000001</v>
      </c>
      <c r="D21" s="65">
        <f>VLOOKUP($A21,'Return Data'!$B$7:$R$2843,10,0)</f>
        <v>1.2843</v>
      </c>
      <c r="E21" s="66">
        <f t="shared" si="0"/>
        <v>6</v>
      </c>
      <c r="F21" s="65">
        <f>VLOOKUP($A21,'Return Data'!$B$7:$R$2843,11,0)</f>
        <v>2.0505</v>
      </c>
      <c r="G21" s="66">
        <f t="shared" si="1"/>
        <v>2</v>
      </c>
      <c r="H21" s="65">
        <f>VLOOKUP($A21,'Return Data'!$B$7:$R$2843,12,0)</f>
        <v>2.9537</v>
      </c>
      <c r="I21" s="66">
        <f t="shared" si="2"/>
        <v>3</v>
      </c>
      <c r="J21" s="65">
        <f>VLOOKUP($A21,'Return Data'!$B$7:$R$2843,13,0)</f>
        <v>3.544</v>
      </c>
      <c r="K21" s="66">
        <f t="shared" si="3"/>
        <v>5</v>
      </c>
      <c r="L21" s="65">
        <f>VLOOKUP($A21,'Return Data'!$B$7:$R$2843,17,0)</f>
        <v>4.6257000000000001</v>
      </c>
      <c r="M21" s="66">
        <f>RANK(L21,L$8:L$34,0)</f>
        <v>5</v>
      </c>
      <c r="N21" s="65">
        <f>VLOOKUP($A21,'Return Data'!$B$7:$R$2843,14,0)</f>
        <v>5.2302999999999997</v>
      </c>
      <c r="O21" s="66">
        <f>RANK(N21,N$8:N$34,0)</f>
        <v>5</v>
      </c>
      <c r="P21" s="65">
        <f>VLOOKUP($A21,'Return Data'!$B$7:$R$2843,15,0)</f>
        <v>5.6227999999999998</v>
      </c>
      <c r="Q21" s="66">
        <f>RANK(P21,P$8:P$34,0)</f>
        <v>4</v>
      </c>
      <c r="R21" s="65">
        <f>VLOOKUP($A21,'Return Data'!$B$7:$R$2843,16,0)</f>
        <v>7.0857000000000001</v>
      </c>
      <c r="S21" s="67">
        <f t="shared" si="5"/>
        <v>3</v>
      </c>
    </row>
    <row r="22" spans="1:19" x14ac:dyDescent="0.3">
      <c r="A22" s="63" t="s">
        <v>1755</v>
      </c>
      <c r="B22" s="64">
        <f>VLOOKUP($A22,'Return Data'!$B$7:$R$2843,3,0)</f>
        <v>44358</v>
      </c>
      <c r="C22" s="65">
        <f>VLOOKUP($A22,'Return Data'!$B$7:$R$2843,4,0)</f>
        <v>15.105</v>
      </c>
      <c r="D22" s="65">
        <f>VLOOKUP($A22,'Return Data'!$B$7:$R$2843,10,0)</f>
        <v>1.2399</v>
      </c>
      <c r="E22" s="66">
        <f t="shared" si="0"/>
        <v>9</v>
      </c>
      <c r="F22" s="65">
        <f>VLOOKUP($A22,'Return Data'!$B$7:$R$2843,11,0)</f>
        <v>1.9643999999999999</v>
      </c>
      <c r="G22" s="66">
        <f t="shared" si="1"/>
        <v>7</v>
      </c>
      <c r="H22" s="65">
        <f>VLOOKUP($A22,'Return Data'!$B$7:$R$2843,12,0)</f>
        <v>2.8740999999999999</v>
      </c>
      <c r="I22" s="66">
        <f t="shared" si="2"/>
        <v>7</v>
      </c>
      <c r="J22" s="65">
        <f>VLOOKUP($A22,'Return Data'!$B$7:$R$2843,13,0)</f>
        <v>3.6789999999999998</v>
      </c>
      <c r="K22" s="66">
        <f t="shared" si="3"/>
        <v>3</v>
      </c>
      <c r="L22" s="65">
        <f>VLOOKUP($A22,'Return Data'!$B$7:$R$2843,17,0)</f>
        <v>4.8276000000000003</v>
      </c>
      <c r="M22" s="66">
        <f>RANK(L22,L$8:L$34,0)</f>
        <v>2</v>
      </c>
      <c r="N22" s="65">
        <f>VLOOKUP($A22,'Return Data'!$B$7:$R$2843,14,0)</f>
        <v>5.2545999999999999</v>
      </c>
      <c r="O22" s="66">
        <f>RANK(N22,N$8:N$34,0)</f>
        <v>2</v>
      </c>
      <c r="P22" s="65">
        <f>VLOOKUP($A22,'Return Data'!$B$7:$R$2843,15,0)</f>
        <v>5.6262999999999996</v>
      </c>
      <c r="Q22" s="66">
        <f>RANK(P22,P$8:P$34,0)</f>
        <v>3</v>
      </c>
      <c r="R22" s="65">
        <f>VLOOKUP($A22,'Return Data'!$B$7:$R$2843,16,0)</f>
        <v>6.1109</v>
      </c>
      <c r="S22" s="67">
        <f t="shared" si="5"/>
        <v>12</v>
      </c>
    </row>
    <row r="23" spans="1:19" x14ac:dyDescent="0.3">
      <c r="A23" s="63" t="s">
        <v>1756</v>
      </c>
      <c r="B23" s="64">
        <f>VLOOKUP($A23,'Return Data'!$B$7:$R$2843,3,0)</f>
        <v>44358</v>
      </c>
      <c r="C23" s="65">
        <f>VLOOKUP($A23,'Return Data'!$B$7:$R$2843,4,0)</f>
        <v>11.0511</v>
      </c>
      <c r="D23" s="65">
        <f>VLOOKUP($A23,'Return Data'!$B$7:$R$2843,10,0)</f>
        <v>1.0562</v>
      </c>
      <c r="E23" s="66">
        <f t="shared" si="0"/>
        <v>20</v>
      </c>
      <c r="F23" s="65">
        <f>VLOOKUP($A23,'Return Data'!$B$7:$R$2843,11,0)</f>
        <v>1.5213000000000001</v>
      </c>
      <c r="G23" s="66">
        <f t="shared" si="1"/>
        <v>20</v>
      </c>
      <c r="H23" s="65">
        <f>VLOOKUP($A23,'Return Data'!$B$7:$R$2843,12,0)</f>
        <v>2.2559</v>
      </c>
      <c r="I23" s="66">
        <f t="shared" si="2"/>
        <v>19</v>
      </c>
      <c r="J23" s="65">
        <f>VLOOKUP($A23,'Return Data'!$B$7:$R$2843,13,0)</f>
        <v>2.6385999999999998</v>
      </c>
      <c r="K23" s="66">
        <f t="shared" si="3"/>
        <v>19</v>
      </c>
      <c r="L23" s="65">
        <f>VLOOKUP($A23,'Return Data'!$B$7:$R$2843,17,0)</f>
        <v>3.9403999999999999</v>
      </c>
      <c r="M23" s="66">
        <f>RANK(L23,L$8:L$34,0)</f>
        <v>18</v>
      </c>
      <c r="N23" s="65"/>
      <c r="O23" s="66"/>
      <c r="P23" s="65"/>
      <c r="Q23" s="66"/>
      <c r="R23" s="65">
        <f>VLOOKUP($A23,'Return Data'!$B$7:$R$2843,16,0)</f>
        <v>4.2923</v>
      </c>
      <c r="S23" s="67">
        <f t="shared" si="5"/>
        <v>20</v>
      </c>
    </row>
    <row r="24" spans="1:19" x14ac:dyDescent="0.3">
      <c r="A24" s="63" t="s">
        <v>1757</v>
      </c>
      <c r="B24" s="64">
        <f>VLOOKUP($A24,'Return Data'!$B$7:$R$2843,3,0)</f>
        <v>44358</v>
      </c>
      <c r="C24" s="65">
        <f>VLOOKUP($A24,'Return Data'!$B$7:$R$2843,4,0)</f>
        <v>10.2194</v>
      </c>
      <c r="D24" s="65">
        <f>VLOOKUP($A24,'Return Data'!$B$7:$R$2843,10,0)</f>
        <v>0.97819999999999996</v>
      </c>
      <c r="E24" s="66">
        <f t="shared" si="0"/>
        <v>21</v>
      </c>
      <c r="F24" s="65">
        <f>VLOOKUP($A24,'Return Data'!$B$7:$R$2843,11,0)</f>
        <v>1.4342999999999999</v>
      </c>
      <c r="G24" s="66">
        <f t="shared" si="1"/>
        <v>21</v>
      </c>
      <c r="H24" s="65"/>
      <c r="I24" s="66"/>
      <c r="J24" s="65"/>
      <c r="K24" s="66"/>
      <c r="L24" s="65"/>
      <c r="M24" s="66"/>
      <c r="N24" s="65"/>
      <c r="O24" s="66"/>
      <c r="P24" s="65"/>
      <c r="Q24" s="66"/>
      <c r="R24" s="65">
        <f>VLOOKUP($A24,'Return Data'!$B$7:$R$2843,16,0)</f>
        <v>2.194</v>
      </c>
      <c r="S24" s="67">
        <f t="shared" si="5"/>
        <v>27</v>
      </c>
    </row>
    <row r="25" spans="1:19" x14ac:dyDescent="0.3">
      <c r="A25" s="63" t="s">
        <v>1758</v>
      </c>
      <c r="B25" s="64">
        <f>VLOOKUP($A25,'Return Data'!$B$7:$R$2843,3,0)</f>
        <v>44358</v>
      </c>
      <c r="C25" s="65">
        <f>VLOOKUP($A25,'Return Data'!$B$7:$R$2843,4,0)</f>
        <v>10.336</v>
      </c>
      <c r="D25" s="65">
        <f>VLOOKUP($A25,'Return Data'!$B$7:$R$2843,10,0)</f>
        <v>1.1845000000000001</v>
      </c>
      <c r="E25" s="66">
        <f t="shared" si="0"/>
        <v>14</v>
      </c>
      <c r="F25" s="65">
        <f>VLOOKUP($A25,'Return Data'!$B$7:$R$2843,11,0)</f>
        <v>1.8125</v>
      </c>
      <c r="G25" s="66">
        <f t="shared" si="1"/>
        <v>17</v>
      </c>
      <c r="H25" s="65"/>
      <c r="I25" s="66"/>
      <c r="J25" s="65"/>
      <c r="K25" s="66"/>
      <c r="L25" s="65"/>
      <c r="M25" s="66"/>
      <c r="N25" s="65"/>
      <c r="O25" s="66"/>
      <c r="P25" s="65"/>
      <c r="Q25" s="66"/>
      <c r="R25" s="65">
        <f>VLOOKUP($A25,'Return Data'!$B$7:$R$2843,16,0)</f>
        <v>3.36</v>
      </c>
      <c r="S25" s="67">
        <f t="shared" si="5"/>
        <v>23</v>
      </c>
    </row>
    <row r="26" spans="1:19" x14ac:dyDescent="0.3">
      <c r="A26" s="63" t="s">
        <v>2014</v>
      </c>
      <c r="B26" s="64">
        <f>VLOOKUP($A26,'Return Data'!$B$7:$R$2843,3,0)</f>
        <v>44358</v>
      </c>
      <c r="C26" s="65">
        <f>VLOOKUP($A26,'Return Data'!$B$7:$R$2843,4,0)</f>
        <v>10.704700000000001</v>
      </c>
      <c r="D26" s="65">
        <f>VLOOKUP($A26,'Return Data'!$B$7:$R$2843,10,0)</f>
        <v>0.25940000000000002</v>
      </c>
      <c r="E26" s="66">
        <f t="shared" si="0"/>
        <v>27</v>
      </c>
      <c r="F26" s="65">
        <f>VLOOKUP($A26,'Return Data'!$B$7:$R$2843,11,0)</f>
        <v>0.44009999999999999</v>
      </c>
      <c r="G26" s="66">
        <f t="shared" si="1"/>
        <v>27</v>
      </c>
      <c r="H26" s="65">
        <f>VLOOKUP($A26,'Return Data'!$B$7:$R$2843,12,0)</f>
        <v>0.38640000000000002</v>
      </c>
      <c r="I26" s="66">
        <f t="shared" ref="I26:I34" si="8">RANK(H26,H$8:H$34,0)</f>
        <v>25</v>
      </c>
      <c r="J26" s="65">
        <f>VLOOKUP($A26,'Return Data'!$B$7:$R$2843,13,0)</f>
        <v>-0.19209999999999999</v>
      </c>
      <c r="K26" s="66">
        <f t="shared" ref="K26:K34" si="9">RANK(J26,J$8:J$34,0)</f>
        <v>25</v>
      </c>
      <c r="L26" s="65">
        <f>VLOOKUP($A26,'Return Data'!$B$7:$R$2843,17,0)</f>
        <v>1.2105999999999999</v>
      </c>
      <c r="M26" s="66">
        <f>RANK(L26,L$8:L$34,0)</f>
        <v>23</v>
      </c>
      <c r="N26" s="65"/>
      <c r="O26" s="66"/>
      <c r="P26" s="65"/>
      <c r="Q26" s="66"/>
      <c r="R26" s="65">
        <f>VLOOKUP($A26,'Return Data'!$B$7:$R$2843,16,0)</f>
        <v>2.4716999999999998</v>
      </c>
      <c r="S26" s="67">
        <f t="shared" si="5"/>
        <v>26</v>
      </c>
    </row>
    <row r="27" spans="1:19" x14ac:dyDescent="0.3">
      <c r="A27" s="63" t="s">
        <v>1759</v>
      </c>
      <c r="B27" s="64">
        <f>VLOOKUP($A27,'Return Data'!$B$7:$R$2843,3,0)</f>
        <v>44358</v>
      </c>
      <c r="C27" s="65">
        <f>VLOOKUP($A27,'Return Data'!$B$7:$R$2843,4,0)</f>
        <v>21.011700000000001</v>
      </c>
      <c r="D27" s="65">
        <f>VLOOKUP($A27,'Return Data'!$B$7:$R$2843,10,0)</f>
        <v>1.2514000000000001</v>
      </c>
      <c r="E27" s="66">
        <f t="shared" si="0"/>
        <v>8</v>
      </c>
      <c r="F27" s="65">
        <f>VLOOKUP($A27,'Return Data'!$B$7:$R$2843,11,0)</f>
        <v>1.9138999999999999</v>
      </c>
      <c r="G27" s="66">
        <f t="shared" si="1"/>
        <v>10</v>
      </c>
      <c r="H27" s="65">
        <f>VLOOKUP($A27,'Return Data'!$B$7:$R$2843,12,0)</f>
        <v>2.8250999999999999</v>
      </c>
      <c r="I27" s="66">
        <f t="shared" si="8"/>
        <v>11</v>
      </c>
      <c r="J27" s="65">
        <f>VLOOKUP($A27,'Return Data'!$B$7:$R$2843,13,0)</f>
        <v>3.4590000000000001</v>
      </c>
      <c r="K27" s="66">
        <f t="shared" si="9"/>
        <v>7</v>
      </c>
      <c r="L27" s="65">
        <f>VLOOKUP($A27,'Return Data'!$B$7:$R$2843,17,0)</f>
        <v>4.5401999999999996</v>
      </c>
      <c r="M27" s="66">
        <f>RANK(L27,L$8:L$34,0)</f>
        <v>9</v>
      </c>
      <c r="N27" s="65">
        <f>VLOOKUP($A27,'Return Data'!$B$7:$R$2843,14,0)</f>
        <v>5.218</v>
      </c>
      <c r="O27" s="66">
        <f>RANK(N27,N$8:N$34,0)</f>
        <v>6</v>
      </c>
      <c r="P27" s="65">
        <f>VLOOKUP($A27,'Return Data'!$B$7:$R$2843,15,0)</f>
        <v>5.6543000000000001</v>
      </c>
      <c r="Q27" s="66">
        <f>RANK(P27,P$8:P$34,0)</f>
        <v>1</v>
      </c>
      <c r="R27" s="65">
        <f>VLOOKUP($A27,'Return Data'!$B$7:$R$2843,16,0)</f>
        <v>7.2095000000000002</v>
      </c>
      <c r="S27" s="67">
        <f t="shared" si="5"/>
        <v>1</v>
      </c>
    </row>
    <row r="28" spans="1:19" x14ac:dyDescent="0.3">
      <c r="A28" s="63" t="s">
        <v>1760</v>
      </c>
      <c r="B28" s="64">
        <f>VLOOKUP($A28,'Return Data'!$B$7:$R$2843,3,0)</f>
        <v>44358</v>
      </c>
      <c r="C28" s="65">
        <f>VLOOKUP($A28,'Return Data'!$B$7:$R$2843,4,0)</f>
        <v>14.709300000000001</v>
      </c>
      <c r="D28" s="65">
        <f>VLOOKUP($A28,'Return Data'!$B$7:$R$2843,10,0)</f>
        <v>1.1177999999999999</v>
      </c>
      <c r="E28" s="66">
        <f t="shared" si="0"/>
        <v>19</v>
      </c>
      <c r="F28" s="65">
        <f>VLOOKUP($A28,'Return Data'!$B$7:$R$2843,11,0)</f>
        <v>1.8698999999999999</v>
      </c>
      <c r="G28" s="66">
        <f t="shared" si="1"/>
        <v>12</v>
      </c>
      <c r="H28" s="65">
        <f>VLOOKUP($A28,'Return Data'!$B$7:$R$2843,12,0)</f>
        <v>2.863</v>
      </c>
      <c r="I28" s="66">
        <f t="shared" si="8"/>
        <v>8</v>
      </c>
      <c r="J28" s="65">
        <f>VLOOKUP($A28,'Return Data'!$B$7:$R$2843,13,0)</f>
        <v>3.3391999999999999</v>
      </c>
      <c r="K28" s="66">
        <f t="shared" si="9"/>
        <v>11</v>
      </c>
      <c r="L28" s="65">
        <f>VLOOKUP($A28,'Return Data'!$B$7:$R$2843,17,0)</f>
        <v>4.2511000000000001</v>
      </c>
      <c r="M28" s="66">
        <f>RANK(L28,L$8:L$34,0)</f>
        <v>14</v>
      </c>
      <c r="N28" s="65">
        <f>VLOOKUP($A28,'Return Data'!$B$7:$R$2843,14,0)</f>
        <v>4.8063000000000002</v>
      </c>
      <c r="O28" s="66">
        <f>RANK(N28,N$8:N$34,0)</f>
        <v>14</v>
      </c>
      <c r="P28" s="65">
        <f>VLOOKUP($A28,'Return Data'!$B$7:$R$2843,15,0)</f>
        <v>5.2999000000000001</v>
      </c>
      <c r="Q28" s="66">
        <f>RANK(P28,P$8:P$34,0)</f>
        <v>11</v>
      </c>
      <c r="R28" s="65">
        <f>VLOOKUP($A28,'Return Data'!$B$7:$R$2843,16,0)</f>
        <v>5.8438999999999997</v>
      </c>
      <c r="S28" s="67">
        <f t="shared" si="5"/>
        <v>14</v>
      </c>
    </row>
    <row r="29" spans="1:19" x14ac:dyDescent="0.3">
      <c r="A29" s="63" t="s">
        <v>1761</v>
      </c>
      <c r="B29" s="64">
        <f>VLOOKUP($A29,'Return Data'!$B$7:$R$2843,3,0)</f>
        <v>44358</v>
      </c>
      <c r="C29" s="65">
        <f>VLOOKUP($A29,'Return Data'!$B$7:$R$2843,4,0)</f>
        <v>11.660600000000001</v>
      </c>
      <c r="D29" s="65">
        <f>VLOOKUP($A29,'Return Data'!$B$7:$R$2843,10,0)</f>
        <v>0.97330000000000005</v>
      </c>
      <c r="E29" s="66">
        <f t="shared" si="0"/>
        <v>22</v>
      </c>
      <c r="F29" s="65">
        <f>VLOOKUP($A29,'Return Data'!$B$7:$R$2843,11,0)</f>
        <v>1.2810999999999999</v>
      </c>
      <c r="G29" s="66">
        <f t="shared" si="1"/>
        <v>23</v>
      </c>
      <c r="H29" s="65">
        <f>VLOOKUP($A29,'Return Data'!$B$7:$R$2843,12,0)</f>
        <v>1.8624000000000001</v>
      </c>
      <c r="I29" s="66">
        <f t="shared" si="8"/>
        <v>20</v>
      </c>
      <c r="J29" s="65">
        <f>VLOOKUP($A29,'Return Data'!$B$7:$R$2843,13,0)</f>
        <v>1.8392999999999999</v>
      </c>
      <c r="K29" s="66">
        <f t="shared" si="9"/>
        <v>24</v>
      </c>
      <c r="L29" s="65">
        <f>VLOOKUP($A29,'Return Data'!$B$7:$R$2843,17,0)</f>
        <v>2.5931999999999999</v>
      </c>
      <c r="M29" s="66">
        <f>RANK(L29,L$8:L$34,0)</f>
        <v>22</v>
      </c>
      <c r="N29" s="65">
        <f>VLOOKUP($A29,'Return Data'!$B$7:$R$2843,14,0)</f>
        <v>1.3006</v>
      </c>
      <c r="O29" s="66">
        <f>RANK(N29,N$8:N$34,0)</f>
        <v>18</v>
      </c>
      <c r="P29" s="65"/>
      <c r="Q29" s="66"/>
      <c r="R29" s="65">
        <f>VLOOKUP($A29,'Return Data'!$B$7:$R$2843,16,0)</f>
        <v>3.0326</v>
      </c>
      <c r="S29" s="67">
        <f t="shared" si="5"/>
        <v>25</v>
      </c>
    </row>
    <row r="30" spans="1:19" x14ac:dyDescent="0.3">
      <c r="A30" s="63" t="s">
        <v>1762</v>
      </c>
      <c r="B30" s="64">
        <f>VLOOKUP($A30,'Return Data'!$B$7:$R$2843,3,0)</f>
        <v>44358</v>
      </c>
      <c r="C30" s="65">
        <f>VLOOKUP($A30,'Return Data'!$B$7:$R$2843,4,0)</f>
        <v>26.430399999999999</v>
      </c>
      <c r="D30" s="65">
        <f>VLOOKUP($A30,'Return Data'!$B$7:$R$2843,10,0)</f>
        <v>1.2165999999999999</v>
      </c>
      <c r="E30" s="66">
        <f t="shared" si="0"/>
        <v>12</v>
      </c>
      <c r="F30" s="65">
        <f>VLOOKUP($A30,'Return Data'!$B$7:$R$2843,11,0)</f>
        <v>1.8222</v>
      </c>
      <c r="G30" s="66">
        <f t="shared" si="1"/>
        <v>16</v>
      </c>
      <c r="H30" s="65">
        <f>VLOOKUP($A30,'Return Data'!$B$7:$R$2843,12,0)</f>
        <v>2.6009000000000002</v>
      </c>
      <c r="I30" s="66">
        <f t="shared" si="8"/>
        <v>17</v>
      </c>
      <c r="J30" s="65">
        <f>VLOOKUP($A30,'Return Data'!$B$7:$R$2843,13,0)</f>
        <v>2.9895</v>
      </c>
      <c r="K30" s="66">
        <f t="shared" si="9"/>
        <v>18</v>
      </c>
      <c r="L30" s="65">
        <f>VLOOKUP($A30,'Return Data'!$B$7:$R$2843,17,0)</f>
        <v>4.1287000000000003</v>
      </c>
      <c r="M30" s="66">
        <f>RANK(L30,L$8:L$34,0)</f>
        <v>17</v>
      </c>
      <c r="N30" s="65">
        <f>VLOOKUP($A30,'Return Data'!$B$7:$R$2843,14,0)</f>
        <v>4.7991000000000001</v>
      </c>
      <c r="O30" s="66">
        <f>RANK(N30,N$8:N$34,0)</f>
        <v>15</v>
      </c>
      <c r="P30" s="65">
        <f>VLOOKUP($A30,'Return Data'!$B$7:$R$2843,15,0)</f>
        <v>5.2888000000000002</v>
      </c>
      <c r="Q30" s="66">
        <f>RANK(P30,P$8:P$34,0)</f>
        <v>12</v>
      </c>
      <c r="R30" s="65">
        <f>VLOOKUP($A30,'Return Data'!$B$7:$R$2843,16,0)</f>
        <v>6.8769999999999998</v>
      </c>
      <c r="S30" s="67">
        <f t="shared" si="5"/>
        <v>5</v>
      </c>
    </row>
    <row r="31" spans="1:19" x14ac:dyDescent="0.3">
      <c r="A31" s="63" t="s">
        <v>1763</v>
      </c>
      <c r="B31" s="64">
        <f>VLOOKUP($A31,'Return Data'!$B$7:$R$2843,3,0)</f>
        <v>44358</v>
      </c>
      <c r="C31" s="65">
        <f>VLOOKUP($A31,'Return Data'!$B$7:$R$2843,4,0)</f>
        <v>10.519600000000001</v>
      </c>
      <c r="D31" s="65">
        <f>VLOOKUP($A31,'Return Data'!$B$7:$R$2843,10,0)</f>
        <v>1.4319</v>
      </c>
      <c r="E31" s="66">
        <f t="shared" si="0"/>
        <v>1</v>
      </c>
      <c r="F31" s="65">
        <f>VLOOKUP($A31,'Return Data'!$B$7:$R$2843,11,0)</f>
        <v>2.0468000000000002</v>
      </c>
      <c r="G31" s="66">
        <f t="shared" si="1"/>
        <v>3</v>
      </c>
      <c r="H31" s="65">
        <f>VLOOKUP($A31,'Return Data'!$B$7:$R$2843,12,0)</f>
        <v>3.0777999999999999</v>
      </c>
      <c r="I31" s="66">
        <f t="shared" si="8"/>
        <v>1</v>
      </c>
      <c r="J31" s="65">
        <f>VLOOKUP($A31,'Return Data'!$B$7:$R$2843,13,0)</f>
        <v>4.0400999999999998</v>
      </c>
      <c r="K31" s="66">
        <f t="shared" si="9"/>
        <v>1</v>
      </c>
      <c r="L31" s="65"/>
      <c r="M31" s="66"/>
      <c r="N31" s="65"/>
      <c r="O31" s="66"/>
      <c r="P31" s="65"/>
      <c r="Q31" s="66"/>
      <c r="R31" s="65">
        <f>VLOOKUP($A31,'Return Data'!$B$7:$R$2843,16,0)</f>
        <v>3.8214999999999999</v>
      </c>
      <c r="S31" s="67">
        <f t="shared" si="5"/>
        <v>22</v>
      </c>
    </row>
    <row r="32" spans="1:19" x14ac:dyDescent="0.3">
      <c r="A32" s="63" t="s">
        <v>1764</v>
      </c>
      <c r="B32" s="64">
        <f>VLOOKUP($A32,'Return Data'!$B$7:$R$2843,3,0)</f>
        <v>44358</v>
      </c>
      <c r="C32" s="65">
        <f>VLOOKUP($A32,'Return Data'!$B$7:$R$2843,4,0)</f>
        <v>11.381600000000001</v>
      </c>
      <c r="D32" s="65">
        <f>VLOOKUP($A32,'Return Data'!$B$7:$R$2843,10,0)</f>
        <v>1.3453999999999999</v>
      </c>
      <c r="E32" s="66">
        <f t="shared" si="0"/>
        <v>3</v>
      </c>
      <c r="F32" s="65">
        <f>VLOOKUP($A32,'Return Data'!$B$7:$R$2843,11,0)</f>
        <v>2.0524</v>
      </c>
      <c r="G32" s="66">
        <f t="shared" si="1"/>
        <v>1</v>
      </c>
      <c r="H32" s="65">
        <f>VLOOKUP($A32,'Return Data'!$B$7:$R$2843,12,0)</f>
        <v>3.0381999999999998</v>
      </c>
      <c r="I32" s="66">
        <f t="shared" si="8"/>
        <v>2</v>
      </c>
      <c r="J32" s="65">
        <f>VLOOKUP($A32,'Return Data'!$B$7:$R$2843,13,0)</f>
        <v>3.7246000000000001</v>
      </c>
      <c r="K32" s="66">
        <f t="shared" si="9"/>
        <v>2</v>
      </c>
      <c r="L32" s="65">
        <f>VLOOKUP($A32,'Return Data'!$B$7:$R$2843,17,0)</f>
        <v>4.9779999999999998</v>
      </c>
      <c r="M32" s="66">
        <f>RANK(L32,L$8:L$34,0)</f>
        <v>1</v>
      </c>
      <c r="N32" s="65"/>
      <c r="O32" s="66"/>
      <c r="P32" s="65"/>
      <c r="Q32" s="66"/>
      <c r="R32" s="65">
        <f>VLOOKUP($A32,'Return Data'!$B$7:$R$2843,16,0)</f>
        <v>5.3520000000000003</v>
      </c>
      <c r="S32" s="67">
        <f t="shared" si="5"/>
        <v>17</v>
      </c>
    </row>
    <row r="33" spans="1:19" x14ac:dyDescent="0.3">
      <c r="A33" s="63" t="s">
        <v>1765</v>
      </c>
      <c r="B33" s="64">
        <f>VLOOKUP($A33,'Return Data'!$B$7:$R$2843,3,0)</f>
        <v>44358</v>
      </c>
      <c r="C33" s="65">
        <f>VLOOKUP($A33,'Return Data'!$B$7:$R$2843,4,0)</f>
        <v>11.1663</v>
      </c>
      <c r="D33" s="65">
        <f>VLOOKUP($A33,'Return Data'!$B$7:$R$2843,10,0)</f>
        <v>1.3956999999999999</v>
      </c>
      <c r="E33" s="66">
        <f t="shared" si="0"/>
        <v>2</v>
      </c>
      <c r="F33" s="65">
        <f>VLOOKUP($A33,'Return Data'!$B$7:$R$2843,11,0)</f>
        <v>1.8340000000000001</v>
      </c>
      <c r="G33" s="66">
        <f t="shared" si="1"/>
        <v>14</v>
      </c>
      <c r="H33" s="65">
        <f>VLOOKUP($A33,'Return Data'!$B$7:$R$2843,12,0)</f>
        <v>2.6229</v>
      </c>
      <c r="I33" s="66">
        <f t="shared" si="8"/>
        <v>16</v>
      </c>
      <c r="J33" s="65">
        <f>VLOOKUP($A33,'Return Data'!$B$7:$R$2843,13,0)</f>
        <v>3.2120000000000002</v>
      </c>
      <c r="K33" s="66">
        <f t="shared" si="9"/>
        <v>15</v>
      </c>
      <c r="L33" s="65">
        <f>VLOOKUP($A33,'Return Data'!$B$7:$R$2843,17,0)</f>
        <v>4.5320999999999998</v>
      </c>
      <c r="M33" s="66">
        <f>RANK(L33,L$8:L$34,0)</f>
        <v>10</v>
      </c>
      <c r="N33" s="65"/>
      <c r="O33" s="66"/>
      <c r="P33" s="65"/>
      <c r="Q33" s="66"/>
      <c r="R33" s="65">
        <f>VLOOKUP($A33,'Return Data'!$B$7:$R$2843,16,0)</f>
        <v>4.8982999999999999</v>
      </c>
      <c r="S33" s="67">
        <f t="shared" si="5"/>
        <v>19</v>
      </c>
    </row>
    <row r="34" spans="1:19" x14ac:dyDescent="0.3">
      <c r="A34" s="63" t="s">
        <v>1766</v>
      </c>
      <c r="B34" s="64">
        <f>VLOOKUP($A34,'Return Data'!$B$7:$R$2843,3,0)</f>
        <v>44358</v>
      </c>
      <c r="C34" s="65">
        <f>VLOOKUP($A34,'Return Data'!$B$7:$R$2843,4,0)</f>
        <v>27.630500000000001</v>
      </c>
      <c r="D34" s="65">
        <f>VLOOKUP($A34,'Return Data'!$B$7:$R$2843,10,0)</f>
        <v>1.3160000000000001</v>
      </c>
      <c r="E34" s="66">
        <f t="shared" si="0"/>
        <v>4</v>
      </c>
      <c r="F34" s="65">
        <f>VLOOKUP($A34,'Return Data'!$B$7:$R$2843,11,0)</f>
        <v>1.9782999999999999</v>
      </c>
      <c r="G34" s="66">
        <f t="shared" si="1"/>
        <v>6</v>
      </c>
      <c r="H34" s="65">
        <f>VLOOKUP($A34,'Return Data'!$B$7:$R$2843,12,0)</f>
        <v>2.895</v>
      </c>
      <c r="I34" s="66">
        <f t="shared" si="8"/>
        <v>5</v>
      </c>
      <c r="J34" s="65">
        <f>VLOOKUP($A34,'Return Data'!$B$7:$R$2843,13,0)</f>
        <v>3.5991</v>
      </c>
      <c r="K34" s="66">
        <f t="shared" si="9"/>
        <v>4</v>
      </c>
      <c r="L34" s="65">
        <f>VLOOKUP($A34,'Return Data'!$B$7:$R$2843,17,0)</f>
        <v>4.6239999999999997</v>
      </c>
      <c r="M34" s="66">
        <f>RANK(L34,L$8:L$34,0)</f>
        <v>6</v>
      </c>
      <c r="N34" s="65">
        <f>VLOOKUP($A34,'Return Data'!$B$7:$R$2843,14,0)</f>
        <v>5.2323000000000004</v>
      </c>
      <c r="O34" s="66">
        <f>RANK(N34,N$8:N$34,0)</f>
        <v>4</v>
      </c>
      <c r="P34" s="65">
        <f>VLOOKUP($A34,'Return Data'!$B$7:$R$2843,15,0)</f>
        <v>5.5895000000000001</v>
      </c>
      <c r="Q34" s="66">
        <f>RANK(P34,P$8:P$34,0)</f>
        <v>5</v>
      </c>
      <c r="R34" s="65">
        <f>VLOOKUP($A34,'Return Data'!$B$7:$R$2843,16,0)</f>
        <v>7.0289999999999999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1.1279185185185183</v>
      </c>
      <c r="E36" s="74"/>
      <c r="F36" s="75">
        <f>AVERAGE(F8:F34)</f>
        <v>1.7015444444444443</v>
      </c>
      <c r="G36" s="74"/>
      <c r="H36" s="75">
        <f>AVERAGE(H8:H34)</f>
        <v>2.4862680000000004</v>
      </c>
      <c r="I36" s="74"/>
      <c r="J36" s="75">
        <f>AVERAGE(J8:J34)</f>
        <v>2.9708479999999997</v>
      </c>
      <c r="K36" s="74"/>
      <c r="L36" s="75">
        <f>AVERAGE(L8:L34)</f>
        <v>4.115982608695651</v>
      </c>
      <c r="M36" s="74"/>
      <c r="N36" s="75">
        <f>AVERAGE(N8:N34)</f>
        <v>4.766855555555555</v>
      </c>
      <c r="O36" s="74"/>
      <c r="P36" s="75">
        <f>AVERAGE(P8:P34)</f>
        <v>5.4013133333333334</v>
      </c>
      <c r="Q36" s="74"/>
      <c r="R36" s="75">
        <f>AVERAGE(R8:R34)</f>
        <v>5.405333333333334</v>
      </c>
      <c r="S36" s="76"/>
    </row>
    <row r="37" spans="1:19" x14ac:dyDescent="0.3">
      <c r="A37" s="73" t="s">
        <v>28</v>
      </c>
      <c r="B37" s="74"/>
      <c r="C37" s="74"/>
      <c r="D37" s="75">
        <f>MIN(D8:D34)</f>
        <v>0.25940000000000002</v>
      </c>
      <c r="E37" s="74"/>
      <c r="F37" s="75">
        <f>MIN(F8:F34)</f>
        <v>0.44009999999999999</v>
      </c>
      <c r="G37" s="74"/>
      <c r="H37" s="75">
        <f>MIN(H8:H34)</f>
        <v>0.38640000000000002</v>
      </c>
      <c r="I37" s="74"/>
      <c r="J37" s="75">
        <f>MIN(J8:J34)</f>
        <v>-0.19209999999999999</v>
      </c>
      <c r="K37" s="74"/>
      <c r="L37" s="75">
        <f>MIN(L8:L34)</f>
        <v>1.2105999999999999</v>
      </c>
      <c r="M37" s="74"/>
      <c r="N37" s="75">
        <f>MIN(N8:N34)</f>
        <v>1.3006</v>
      </c>
      <c r="O37" s="74"/>
      <c r="P37" s="75">
        <f>MIN(P8:P34)</f>
        <v>4.6890999999999998</v>
      </c>
      <c r="Q37" s="74"/>
      <c r="R37" s="75">
        <f>MIN(R8:R34)</f>
        <v>2.194</v>
      </c>
      <c r="S37" s="76"/>
    </row>
    <row r="38" spans="1:19" ht="15" thickBot="1" x14ac:dyDescent="0.35">
      <c r="A38" s="77" t="s">
        <v>29</v>
      </c>
      <c r="B38" s="78"/>
      <c r="C38" s="78"/>
      <c r="D38" s="79">
        <f>MAX(D8:D34)</f>
        <v>1.4319</v>
      </c>
      <c r="E38" s="78"/>
      <c r="F38" s="79">
        <f>MAX(F8:F34)</f>
        <v>2.0524</v>
      </c>
      <c r="G38" s="78"/>
      <c r="H38" s="79">
        <f>MAX(H8:H34)</f>
        <v>3.0777999999999999</v>
      </c>
      <c r="I38" s="78"/>
      <c r="J38" s="79">
        <f>MAX(J8:J34)</f>
        <v>4.0400999999999998</v>
      </c>
      <c r="K38" s="78"/>
      <c r="L38" s="79">
        <f>MAX(L8:L34)</f>
        <v>4.9779999999999998</v>
      </c>
      <c r="M38" s="78"/>
      <c r="N38" s="79">
        <f>MAX(N8:N34)</f>
        <v>5.2832999999999997</v>
      </c>
      <c r="O38" s="78"/>
      <c r="P38" s="79">
        <f>MAX(P8:P34)</f>
        <v>5.6543000000000001</v>
      </c>
      <c r="Q38" s="78"/>
      <c r="R38" s="79">
        <f>MAX(R8:R34)</f>
        <v>7.2095000000000002</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44358</v>
      </c>
      <c r="C8" s="65">
        <f>VLOOKUP($A8,'Return Data'!$B$7:$R$2843,4,0)</f>
        <v>77.77</v>
      </c>
      <c r="D8" s="65">
        <f>VLOOKUP($A8,'Return Data'!$B$7:$R$2843,10,0)</f>
        <v>6.7683</v>
      </c>
      <c r="E8" s="66">
        <f>RANK(D8,D$8:D$10,0)</f>
        <v>2</v>
      </c>
      <c r="F8" s="65">
        <f>VLOOKUP($A8,'Return Data'!$B$7:$R$2843,11,0)</f>
        <v>21.099299999999999</v>
      </c>
      <c r="G8" s="66">
        <f>RANK(F8,F$8:F$10,0)</f>
        <v>3</v>
      </c>
      <c r="H8" s="65">
        <f>VLOOKUP($A8,'Return Data'!$B$7:$R$2843,12,0)</f>
        <v>42.149500000000003</v>
      </c>
      <c r="I8" s="66">
        <f>RANK(H8,H$8:H$10,0)</f>
        <v>3</v>
      </c>
      <c r="J8" s="65">
        <f>VLOOKUP($A8,'Return Data'!$B$7:$R$2843,13,0)</f>
        <v>64.488200000000006</v>
      </c>
      <c r="K8" s="66">
        <f>RANK(J8,J$8:J$10,0)</f>
        <v>3</v>
      </c>
      <c r="L8" s="65">
        <f>VLOOKUP($A8,'Return Data'!$B$7:$R$2843,17,0)</f>
        <v>21.0686</v>
      </c>
      <c r="M8" s="66">
        <f>RANK(L8,L$8:L$10,0)</f>
        <v>2</v>
      </c>
      <c r="N8" s="65">
        <f>VLOOKUP($A8,'Return Data'!$B$7:$R$2843,14,0)</f>
        <v>15.222200000000001</v>
      </c>
      <c r="O8" s="66">
        <f>RANK(N8,N$8:N$10,0)</f>
        <v>3</v>
      </c>
      <c r="P8" s="65">
        <f>VLOOKUP($A8,'Return Data'!$B$7:$R$2843,15,0)</f>
        <v>18.889600000000002</v>
      </c>
      <c r="Q8" s="66">
        <f>RANK(P8,P$8:P$10,0)</f>
        <v>1</v>
      </c>
      <c r="R8" s="65">
        <f>VLOOKUP($A8,'Return Data'!$B$7:$R$2843,16,0)</f>
        <v>19.329999999999998</v>
      </c>
      <c r="S8" s="67">
        <f>RANK(R8,R$8:R$10,0)</f>
        <v>1</v>
      </c>
    </row>
    <row r="9" spans="1:20" x14ac:dyDescent="0.3">
      <c r="A9" s="63" t="s">
        <v>608</v>
      </c>
      <c r="B9" s="64">
        <f>VLOOKUP($A9,'Return Data'!$B$7:$R$2843,3,0)</f>
        <v>44358</v>
      </c>
      <c r="C9" s="65">
        <f>VLOOKUP($A9,'Return Data'!$B$7:$R$2843,4,0)</f>
        <v>83.911000000000001</v>
      </c>
      <c r="D9" s="65">
        <f>VLOOKUP($A9,'Return Data'!$B$7:$R$2843,10,0)</f>
        <v>5.0107999999999997</v>
      </c>
      <c r="E9" s="66">
        <f>RANK(D9,D$8:D$10,0)</f>
        <v>3</v>
      </c>
      <c r="F9" s="65">
        <f>VLOOKUP($A9,'Return Data'!$B$7:$R$2843,11,0)</f>
        <v>22.680499999999999</v>
      </c>
      <c r="G9" s="66">
        <f>RANK(F9,F$8:F$10,0)</f>
        <v>2</v>
      </c>
      <c r="H9" s="65">
        <f>VLOOKUP($A9,'Return Data'!$B$7:$R$2843,12,0)</f>
        <v>45.694000000000003</v>
      </c>
      <c r="I9" s="66">
        <f>RANK(H9,H$8:H$10,0)</f>
        <v>2</v>
      </c>
      <c r="J9" s="65">
        <f>VLOOKUP($A9,'Return Data'!$B$7:$R$2843,13,0)</f>
        <v>68.472300000000004</v>
      </c>
      <c r="K9" s="66">
        <f>RANK(J9,J$8:J$10,0)</f>
        <v>2</v>
      </c>
      <c r="L9" s="65">
        <f>VLOOKUP($A9,'Return Data'!$B$7:$R$2843,17,0)</f>
        <v>19.934699999999999</v>
      </c>
      <c r="M9" s="66">
        <f>RANK(L9,L$8:L$10,0)</f>
        <v>3</v>
      </c>
      <c r="N9" s="65">
        <f>VLOOKUP($A9,'Return Data'!$B$7:$R$2843,14,0)</f>
        <v>15.8483</v>
      </c>
      <c r="O9" s="66">
        <f>RANK(N9,N$8:N$10,0)</f>
        <v>2</v>
      </c>
      <c r="P9" s="65">
        <f>VLOOKUP($A9,'Return Data'!$B$7:$R$2843,15,0)</f>
        <v>18.371500000000001</v>
      </c>
      <c r="Q9" s="66">
        <f>RANK(P9,P$8:P$10,0)</f>
        <v>2</v>
      </c>
      <c r="R9" s="65">
        <f>VLOOKUP($A9,'Return Data'!$B$7:$R$2843,16,0)</f>
        <v>16.299800000000001</v>
      </c>
      <c r="S9" s="67">
        <f>RANK(R9,R$8:R$10,0)</f>
        <v>2</v>
      </c>
    </row>
    <row r="10" spans="1:20" x14ac:dyDescent="0.3">
      <c r="A10" s="63" t="s">
        <v>1860</v>
      </c>
      <c r="B10" s="64">
        <f>VLOOKUP($A10,'Return Data'!$B$7:$R$2843,3,0)</f>
        <v>44358</v>
      </c>
      <c r="C10" s="65">
        <f>VLOOKUP($A10,'Return Data'!$B$7:$R$2843,4,0)</f>
        <v>182.9366</v>
      </c>
      <c r="D10" s="65">
        <f>VLOOKUP($A10,'Return Data'!$B$7:$R$2843,10,0)</f>
        <v>10.813599999999999</v>
      </c>
      <c r="E10" s="66">
        <f>RANK(D10,D$8:D$10,0)</f>
        <v>1</v>
      </c>
      <c r="F10" s="65">
        <f>VLOOKUP($A10,'Return Data'!$B$7:$R$2843,11,0)</f>
        <v>33.721499999999999</v>
      </c>
      <c r="G10" s="66">
        <f>RANK(F10,F$8:F$10,0)</f>
        <v>1</v>
      </c>
      <c r="H10" s="65">
        <f>VLOOKUP($A10,'Return Data'!$B$7:$R$2843,12,0)</f>
        <v>66.818899999999999</v>
      </c>
      <c r="I10" s="66">
        <f>RANK(H10,H$8:H$10,0)</f>
        <v>1</v>
      </c>
      <c r="J10" s="65">
        <f>VLOOKUP($A10,'Return Data'!$B$7:$R$2843,13,0)</f>
        <v>100.0783</v>
      </c>
      <c r="K10" s="66">
        <f>RANK(J10,J$8:J$10,0)</f>
        <v>1</v>
      </c>
      <c r="L10" s="65">
        <f>VLOOKUP($A10,'Return Data'!$B$7:$R$2843,17,0)</f>
        <v>26.6816</v>
      </c>
      <c r="M10" s="66">
        <f>RANK(L10,L$8:L$10,0)</f>
        <v>1</v>
      </c>
      <c r="N10" s="65">
        <f>VLOOKUP($A10,'Return Data'!$B$7:$R$2843,14,0)</f>
        <v>16.046700000000001</v>
      </c>
      <c r="O10" s="66">
        <f>RANK(N10,N$8:N$10,0)</f>
        <v>1</v>
      </c>
      <c r="P10" s="65">
        <f>VLOOKUP($A10,'Return Data'!$B$7:$R$2843,15,0)</f>
        <v>15.276</v>
      </c>
      <c r="Q10" s="66">
        <f>RANK(P10,P$8:P$10,0)</f>
        <v>3</v>
      </c>
      <c r="R10" s="65">
        <f>VLOOKUP($A10,'Return Data'!$B$7:$R$2843,16,0)</f>
        <v>14.3154</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7.5308999999999999</v>
      </c>
      <c r="E12" s="74"/>
      <c r="F12" s="75">
        <f>AVERAGE(F8:F10)</f>
        <v>25.833766666666662</v>
      </c>
      <c r="G12" s="74"/>
      <c r="H12" s="75">
        <f>AVERAGE(H8:H10)</f>
        <v>51.554133333333333</v>
      </c>
      <c r="I12" s="74"/>
      <c r="J12" s="75">
        <f>AVERAGE(J8:J10)</f>
        <v>77.679600000000008</v>
      </c>
      <c r="K12" s="74"/>
      <c r="L12" s="75">
        <f>AVERAGE(L8:L10)</f>
        <v>22.561633333333333</v>
      </c>
      <c r="M12" s="74"/>
      <c r="N12" s="75">
        <f>AVERAGE(N8:N10)</f>
        <v>15.705733333333335</v>
      </c>
      <c r="O12" s="74"/>
      <c r="P12" s="75">
        <f>AVERAGE(P8:P10)</f>
        <v>17.512366666666665</v>
      </c>
      <c r="Q12" s="74"/>
      <c r="R12" s="75">
        <f>AVERAGE(R8:R10)</f>
        <v>16.648399999999999</v>
      </c>
      <c r="S12" s="76"/>
    </row>
    <row r="13" spans="1:20" x14ac:dyDescent="0.3">
      <c r="A13" s="73" t="s">
        <v>28</v>
      </c>
      <c r="B13" s="74"/>
      <c r="C13" s="74"/>
      <c r="D13" s="75">
        <f>MIN(D8:D10)</f>
        <v>5.0107999999999997</v>
      </c>
      <c r="E13" s="74"/>
      <c r="F13" s="75">
        <f>MIN(F8:F10)</f>
        <v>21.099299999999999</v>
      </c>
      <c r="G13" s="74"/>
      <c r="H13" s="75">
        <f>MIN(H8:H10)</f>
        <v>42.149500000000003</v>
      </c>
      <c r="I13" s="74"/>
      <c r="J13" s="75">
        <f>MIN(J8:J10)</f>
        <v>64.488200000000006</v>
      </c>
      <c r="K13" s="74"/>
      <c r="L13" s="75">
        <f>MIN(L8:L10)</f>
        <v>19.934699999999999</v>
      </c>
      <c r="M13" s="74"/>
      <c r="N13" s="75">
        <f>MIN(N8:N10)</f>
        <v>15.222200000000001</v>
      </c>
      <c r="O13" s="74"/>
      <c r="P13" s="75">
        <f>MIN(P8:P10)</f>
        <v>15.276</v>
      </c>
      <c r="Q13" s="74"/>
      <c r="R13" s="75">
        <f>MIN(R8:R10)</f>
        <v>14.3154</v>
      </c>
      <c r="S13" s="76"/>
    </row>
    <row r="14" spans="1:20" ht="15" thickBot="1" x14ac:dyDescent="0.35">
      <c r="A14" s="77" t="s">
        <v>29</v>
      </c>
      <c r="B14" s="78"/>
      <c r="C14" s="78"/>
      <c r="D14" s="79">
        <f>MAX(D8:D10)</f>
        <v>10.813599999999999</v>
      </c>
      <c r="E14" s="78"/>
      <c r="F14" s="79">
        <f>MAX(F8:F10)</f>
        <v>33.721499999999999</v>
      </c>
      <c r="G14" s="78"/>
      <c r="H14" s="79">
        <f>MAX(H8:H10)</f>
        <v>66.818899999999999</v>
      </c>
      <c r="I14" s="78"/>
      <c r="J14" s="79">
        <f>MAX(J8:J10)</f>
        <v>100.0783</v>
      </c>
      <c r="K14" s="78"/>
      <c r="L14" s="79">
        <f>MAX(L8:L10)</f>
        <v>26.6816</v>
      </c>
      <c r="M14" s="78"/>
      <c r="N14" s="79">
        <f>MAX(N8:N10)</f>
        <v>16.046700000000001</v>
      </c>
      <c r="O14" s="78"/>
      <c r="P14" s="79">
        <f>MAX(P8:P10)</f>
        <v>18.889600000000002</v>
      </c>
      <c r="Q14" s="78"/>
      <c r="R14" s="79">
        <f>MAX(R8:R10)</f>
        <v>19.329999999999998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44358</v>
      </c>
      <c r="C8" s="65">
        <f>VLOOKUP($A8,'Return Data'!$B$7:$R$2843,4,0)</f>
        <v>69.650000000000006</v>
      </c>
      <c r="D8" s="65">
        <f>VLOOKUP($A8,'Return Data'!$B$7:$R$2843,10,0)</f>
        <v>6.4170999999999996</v>
      </c>
      <c r="E8" s="66">
        <f>RANK(D8,D$8:D$10,0)</f>
        <v>2</v>
      </c>
      <c r="F8" s="65">
        <f>VLOOKUP($A8,'Return Data'!$B$7:$R$2843,11,0)</f>
        <v>20.314399999999999</v>
      </c>
      <c r="G8" s="66">
        <f>RANK(F8,F$8:F$10,0)</f>
        <v>3</v>
      </c>
      <c r="H8" s="65">
        <f>VLOOKUP($A8,'Return Data'!$B$7:$R$2843,12,0)</f>
        <v>40.7639</v>
      </c>
      <c r="I8" s="66">
        <f>RANK(H8,H$8:H$10,0)</f>
        <v>3</v>
      </c>
      <c r="J8" s="65">
        <f>VLOOKUP($A8,'Return Data'!$B$7:$R$2843,13,0)</f>
        <v>62.392200000000003</v>
      </c>
      <c r="K8" s="66">
        <f>RANK(J8,J$8:J$10,0)</f>
        <v>3</v>
      </c>
      <c r="L8" s="65">
        <f>VLOOKUP($A8,'Return Data'!$B$7:$R$2843,17,0)</f>
        <v>19.646999999999998</v>
      </c>
      <c r="M8" s="66">
        <f>RANK(L8,L$8:L$10,0)</f>
        <v>2</v>
      </c>
      <c r="N8" s="65">
        <f>VLOOKUP($A8,'Return Data'!$B$7:$R$2843,14,0)</f>
        <v>13.875</v>
      </c>
      <c r="O8" s="66">
        <f>RANK(N8,N$8:N$10,0)</f>
        <v>3</v>
      </c>
      <c r="P8" s="65">
        <f>VLOOKUP($A8,'Return Data'!$B$7:$R$2843,15,0)</f>
        <v>17.267499999999998</v>
      </c>
      <c r="Q8" s="66">
        <f>RANK(P8,P$8:P$10,0)</f>
        <v>1</v>
      </c>
      <c r="R8" s="65">
        <f>VLOOKUP($A8,'Return Data'!$B$7:$R$2843,16,0)</f>
        <v>14.6707</v>
      </c>
      <c r="S8" s="67">
        <f>RANK(R8,R$8:R$10,0)</f>
        <v>2</v>
      </c>
    </row>
    <row r="9" spans="1:20" x14ac:dyDescent="0.3">
      <c r="A9" s="63" t="s">
        <v>607</v>
      </c>
      <c r="B9" s="64">
        <f>VLOOKUP($A9,'Return Data'!$B$7:$R$2843,3,0)</f>
        <v>44358</v>
      </c>
      <c r="C9" s="65">
        <f>VLOOKUP($A9,'Return Data'!$B$7:$R$2843,4,0)</f>
        <v>75.209000000000003</v>
      </c>
      <c r="D9" s="65">
        <f>VLOOKUP($A9,'Return Data'!$B$7:$R$2843,10,0)</f>
        <v>4.6516999999999999</v>
      </c>
      <c r="E9" s="66">
        <f>RANK(D9,D$8:D$10,0)</f>
        <v>3</v>
      </c>
      <c r="F9" s="65">
        <f>VLOOKUP($A9,'Return Data'!$B$7:$R$2843,11,0)</f>
        <v>21.867000000000001</v>
      </c>
      <c r="G9" s="66">
        <f>RANK(F9,F$8:F$10,0)</f>
        <v>2</v>
      </c>
      <c r="H9" s="65">
        <f>VLOOKUP($A9,'Return Data'!$B$7:$R$2843,12,0)</f>
        <v>44.249899999999997</v>
      </c>
      <c r="I9" s="66">
        <f>RANK(H9,H$8:H$10,0)</f>
        <v>2</v>
      </c>
      <c r="J9" s="65">
        <f>VLOOKUP($A9,'Return Data'!$B$7:$R$2843,13,0)</f>
        <v>66.233500000000006</v>
      </c>
      <c r="K9" s="66">
        <f>RANK(J9,J$8:J$10,0)</f>
        <v>2</v>
      </c>
      <c r="L9" s="65">
        <f>VLOOKUP($A9,'Return Data'!$B$7:$R$2843,17,0)</f>
        <v>18.3018</v>
      </c>
      <c r="M9" s="66">
        <f>RANK(L9,L$8:L$10,0)</f>
        <v>3</v>
      </c>
      <c r="N9" s="65">
        <f>VLOOKUP($A9,'Return Data'!$B$7:$R$2843,14,0)</f>
        <v>14.302899999999999</v>
      </c>
      <c r="O9" s="66">
        <f>RANK(N9,N$8:N$10,0)</f>
        <v>2</v>
      </c>
      <c r="P9" s="65">
        <f>VLOOKUP($A9,'Return Data'!$B$7:$R$2843,15,0)</f>
        <v>16.685500000000001</v>
      </c>
      <c r="Q9" s="66">
        <f>RANK(P9,P$8:P$10,0)</f>
        <v>2</v>
      </c>
      <c r="R9" s="65">
        <f>VLOOKUP($A9,'Return Data'!$B$7:$R$2843,16,0)</f>
        <v>13.543799999999999</v>
      </c>
      <c r="S9" s="67">
        <f>RANK(R9,R$8:R$10,0)</f>
        <v>3</v>
      </c>
    </row>
    <row r="10" spans="1:20" x14ac:dyDescent="0.3">
      <c r="A10" s="63" t="s">
        <v>1861</v>
      </c>
      <c r="B10" s="64">
        <f>VLOOKUP($A10,'Return Data'!$B$7:$R$2843,3,0)</f>
        <v>44358</v>
      </c>
      <c r="C10" s="65">
        <f>VLOOKUP($A10,'Return Data'!$B$7:$R$2843,4,0)</f>
        <v>439.23947491949502</v>
      </c>
      <c r="D10" s="65">
        <f>VLOOKUP($A10,'Return Data'!$B$7:$R$2843,10,0)</f>
        <v>10.637</v>
      </c>
      <c r="E10" s="66">
        <f>RANK(D10,D$8:D$10,0)</f>
        <v>1</v>
      </c>
      <c r="F10" s="65">
        <f>VLOOKUP($A10,'Return Data'!$B$7:$R$2843,11,0)</f>
        <v>33.301200000000001</v>
      </c>
      <c r="G10" s="66">
        <f>RANK(F10,F$8:F$10,0)</f>
        <v>1</v>
      </c>
      <c r="H10" s="65">
        <f>VLOOKUP($A10,'Return Data'!$B$7:$R$2843,12,0)</f>
        <v>66.043099999999995</v>
      </c>
      <c r="I10" s="66">
        <f>RANK(H10,H$8:H$10,0)</f>
        <v>1</v>
      </c>
      <c r="J10" s="65">
        <f>VLOOKUP($A10,'Return Data'!$B$7:$R$2843,13,0)</f>
        <v>98.854299999999995</v>
      </c>
      <c r="K10" s="66">
        <f>RANK(J10,J$8:J$10,0)</f>
        <v>1</v>
      </c>
      <c r="L10" s="65">
        <f>VLOOKUP($A10,'Return Data'!$B$7:$R$2843,17,0)</f>
        <v>25.9268</v>
      </c>
      <c r="M10" s="66">
        <f>RANK(L10,L$8:L$10,0)</f>
        <v>1</v>
      </c>
      <c r="N10" s="65">
        <f>VLOOKUP($A10,'Return Data'!$B$7:$R$2843,14,0)</f>
        <v>15.3302</v>
      </c>
      <c r="O10" s="66">
        <f>RANK(N10,N$8:N$10,0)</f>
        <v>1</v>
      </c>
      <c r="P10" s="65">
        <f>VLOOKUP($A10,'Return Data'!$B$7:$R$2843,15,0)</f>
        <v>14.550800000000001</v>
      </c>
      <c r="Q10" s="66">
        <f>RANK(P10,P$8:P$10,0)</f>
        <v>3</v>
      </c>
      <c r="R10" s="65">
        <f>VLOOKUP($A10,'Return Data'!$B$7:$R$2843,16,0)</f>
        <v>18.317900000000002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7.235266666666667</v>
      </c>
      <c r="E12" s="74"/>
      <c r="F12" s="75">
        <f>AVERAGE(F8:F10)</f>
        <v>25.160866666666664</v>
      </c>
      <c r="G12" s="74"/>
      <c r="H12" s="75">
        <f>AVERAGE(H8:H10)</f>
        <v>50.352299999999993</v>
      </c>
      <c r="I12" s="74"/>
      <c r="J12" s="75">
        <f>AVERAGE(J8:J10)</f>
        <v>75.826666666666668</v>
      </c>
      <c r="K12" s="74"/>
      <c r="L12" s="75">
        <f>AVERAGE(L8:L10)</f>
        <v>21.291866666666667</v>
      </c>
      <c r="M12" s="74"/>
      <c r="N12" s="75">
        <f>AVERAGE(N8:N10)</f>
        <v>14.502699999999999</v>
      </c>
      <c r="O12" s="74"/>
      <c r="P12" s="75">
        <f>AVERAGE(P8:P10)</f>
        <v>16.167933333333334</v>
      </c>
      <c r="Q12" s="74"/>
      <c r="R12" s="75">
        <f>AVERAGE(R8:R10)</f>
        <v>15.510800000000001</v>
      </c>
      <c r="S12" s="76"/>
    </row>
    <row r="13" spans="1:20" x14ac:dyDescent="0.3">
      <c r="A13" s="73" t="s">
        <v>28</v>
      </c>
      <c r="B13" s="74"/>
      <c r="C13" s="74"/>
      <c r="D13" s="75">
        <f>MIN(D8:D10)</f>
        <v>4.6516999999999999</v>
      </c>
      <c r="E13" s="74"/>
      <c r="F13" s="75">
        <f>MIN(F8:F10)</f>
        <v>20.314399999999999</v>
      </c>
      <c r="G13" s="74"/>
      <c r="H13" s="75">
        <f>MIN(H8:H10)</f>
        <v>40.7639</v>
      </c>
      <c r="I13" s="74"/>
      <c r="J13" s="75">
        <f>MIN(J8:J10)</f>
        <v>62.392200000000003</v>
      </c>
      <c r="K13" s="74"/>
      <c r="L13" s="75">
        <f>MIN(L8:L10)</f>
        <v>18.3018</v>
      </c>
      <c r="M13" s="74"/>
      <c r="N13" s="75">
        <f>MIN(N8:N10)</f>
        <v>13.875</v>
      </c>
      <c r="O13" s="74"/>
      <c r="P13" s="75">
        <f>MIN(P8:P10)</f>
        <v>14.550800000000001</v>
      </c>
      <c r="Q13" s="74"/>
      <c r="R13" s="75">
        <f>MIN(R8:R10)</f>
        <v>13.543799999999999</v>
      </c>
      <c r="S13" s="76"/>
    </row>
    <row r="14" spans="1:20" ht="15" thickBot="1" x14ac:dyDescent="0.35">
      <c r="A14" s="77" t="s">
        <v>29</v>
      </c>
      <c r="B14" s="78"/>
      <c r="C14" s="78"/>
      <c r="D14" s="79">
        <f>MAX(D8:D10)</f>
        <v>10.637</v>
      </c>
      <c r="E14" s="78"/>
      <c r="F14" s="79">
        <f>MAX(F8:F10)</f>
        <v>33.301200000000001</v>
      </c>
      <c r="G14" s="78"/>
      <c r="H14" s="79">
        <f>MAX(H8:H10)</f>
        <v>66.043099999999995</v>
      </c>
      <c r="I14" s="78"/>
      <c r="J14" s="79">
        <f>MAX(J8:J10)</f>
        <v>98.854299999999995</v>
      </c>
      <c r="K14" s="78"/>
      <c r="L14" s="79">
        <f>MAX(L8:L10)</f>
        <v>25.9268</v>
      </c>
      <c r="M14" s="78"/>
      <c r="N14" s="79">
        <f>MAX(N8:N10)</f>
        <v>15.3302</v>
      </c>
      <c r="O14" s="78"/>
      <c r="P14" s="79">
        <f>MAX(P8:P10)</f>
        <v>17.267499999999998</v>
      </c>
      <c r="Q14" s="78"/>
      <c r="R14" s="79">
        <f>MAX(R8:R10)</f>
        <v>18.317900000000002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44358</v>
      </c>
      <c r="C8" s="65">
        <f>VLOOKUP($A8,'Return Data'!$B$7:$R$2843,4,0)</f>
        <v>73.4148</v>
      </c>
      <c r="D8" s="65">
        <f>VLOOKUP($A8,'Return Data'!$B$7:$R$2843,10,0)</f>
        <v>11.7806</v>
      </c>
      <c r="E8" s="66">
        <f>RANK(D8,D$8:D$23,0)</f>
        <v>2</v>
      </c>
      <c r="F8" s="65">
        <f>VLOOKUP($A8,'Return Data'!$B$7:$R$2843,11,0)</f>
        <v>30.010200000000001</v>
      </c>
      <c r="G8" s="66">
        <f>RANK(F8,F$8:F$23,0)</f>
        <v>3</v>
      </c>
      <c r="H8" s="65">
        <f>VLOOKUP($A8,'Return Data'!$B$7:$R$2843,12,0)</f>
        <v>53.3324</v>
      </c>
      <c r="I8" s="66">
        <f>RANK(H8,H$8:H$23,0)</f>
        <v>3</v>
      </c>
      <c r="J8" s="65">
        <f>VLOOKUP($A8,'Return Data'!$B$7:$R$2843,13,0)</f>
        <v>80.802800000000005</v>
      </c>
      <c r="K8" s="66">
        <f>RANK(J8,J$8:J$23,0)</f>
        <v>3</v>
      </c>
      <c r="L8" s="65">
        <f>VLOOKUP($A8,'Return Data'!$B$7:$R$2843,17,0)</f>
        <v>16.178899999999999</v>
      </c>
      <c r="M8" s="66">
        <f>RANK(L8,L$8:L$23,0)</f>
        <v>12</v>
      </c>
      <c r="N8" s="65">
        <f>VLOOKUP($A8,'Return Data'!$B$7:$R$2843,14,0)</f>
        <v>5.4638999999999998</v>
      </c>
      <c r="O8" s="66">
        <f>RANK(N8,N$8:N$23,0)</f>
        <v>12</v>
      </c>
      <c r="P8" s="65">
        <f>VLOOKUP($A8,'Return Data'!$B$7:$R$2843,15,0)</f>
        <v>12.4085</v>
      </c>
      <c r="Q8" s="66">
        <f>RANK(P8,P$8:P$23,0)</f>
        <v>10</v>
      </c>
      <c r="R8" s="65">
        <f>VLOOKUP($A8,'Return Data'!$B$7:$R$2843,16,0)</f>
        <v>17.772400000000001</v>
      </c>
      <c r="S8" s="67">
        <f>RANK(R8,R$8:R$23,0)</f>
        <v>4</v>
      </c>
    </row>
    <row r="9" spans="1:19" s="68" customFormat="1" x14ac:dyDescent="0.3">
      <c r="A9" s="63" t="s">
        <v>12</v>
      </c>
      <c r="B9" s="64">
        <f>VLOOKUP($A9,'Return Data'!$B$7:$R$2843,3,0)</f>
        <v>44358</v>
      </c>
      <c r="C9" s="65">
        <f>VLOOKUP($A9,'Return Data'!$B$7:$R$2843,4,0)</f>
        <v>411.68900000000002</v>
      </c>
      <c r="D9" s="65">
        <f>VLOOKUP($A9,'Return Data'!$B$7:$R$2843,10,0)</f>
        <v>6.0259</v>
      </c>
      <c r="E9" s="66">
        <f t="shared" ref="E9:E23" si="0">RANK(D9,D$8:D$23,0)</f>
        <v>14</v>
      </c>
      <c r="F9" s="65">
        <f>VLOOKUP($A9,'Return Data'!$B$7:$R$2843,11,0)</f>
        <v>22.933299999999999</v>
      </c>
      <c r="G9" s="66">
        <f t="shared" ref="G9:I9" si="1">RANK(F9,F$8:F$23,0)</f>
        <v>10</v>
      </c>
      <c r="H9" s="65">
        <f>VLOOKUP($A9,'Return Data'!$B$7:$R$2843,12,0)</f>
        <v>44.648200000000003</v>
      </c>
      <c r="I9" s="66">
        <f t="shared" si="1"/>
        <v>11</v>
      </c>
      <c r="J9" s="65">
        <f>VLOOKUP($A9,'Return Data'!$B$7:$R$2843,13,0)</f>
        <v>69.043000000000006</v>
      </c>
      <c r="K9" s="66">
        <f t="shared" ref="K9:K23" si="2">RANK(J9,J$8:J$23,0)</f>
        <v>8</v>
      </c>
      <c r="L9" s="65">
        <f>VLOOKUP($A9,'Return Data'!$B$7:$R$2843,17,0)</f>
        <v>14.423400000000001</v>
      </c>
      <c r="M9" s="66">
        <f t="shared" ref="M9:M23" si="3">RANK(L9,L$8:L$23,0)</f>
        <v>15</v>
      </c>
      <c r="N9" s="65">
        <f>VLOOKUP($A9,'Return Data'!$B$7:$R$2843,14,0)</f>
        <v>10.504200000000001</v>
      </c>
      <c r="O9" s="66">
        <f t="shared" ref="O9:O23" si="4">RANK(N9,N$8:N$23,0)</f>
        <v>9</v>
      </c>
      <c r="P9" s="65">
        <f>VLOOKUP($A9,'Return Data'!$B$7:$R$2843,15,0)</f>
        <v>14.564399999999999</v>
      </c>
      <c r="Q9" s="66">
        <f t="shared" ref="Q9:Q23" si="5">RANK(P9,P$8:P$23,0)</f>
        <v>8</v>
      </c>
      <c r="R9" s="65">
        <f>VLOOKUP($A9,'Return Data'!$B$7:$R$2843,16,0)</f>
        <v>16.081399999999999</v>
      </c>
      <c r="S9" s="67">
        <f t="shared" ref="S9:S23" si="6">RANK(R9,R$8:R$23,0)</f>
        <v>7</v>
      </c>
    </row>
    <row r="10" spans="1:19" s="68" customFormat="1" x14ac:dyDescent="0.3">
      <c r="A10" s="63" t="s">
        <v>13</v>
      </c>
      <c r="B10" s="64">
        <f>VLOOKUP($A10,'Return Data'!$B$7:$R$2843,3,0)</f>
        <v>44358</v>
      </c>
      <c r="C10" s="65">
        <f>VLOOKUP($A10,'Return Data'!$B$7:$R$2843,4,0)</f>
        <v>232.77</v>
      </c>
      <c r="D10" s="65">
        <f>VLOOKUP($A10,'Return Data'!$B$7:$R$2843,10,0)</f>
        <v>9.6006999999999998</v>
      </c>
      <c r="E10" s="66">
        <f t="shared" si="0"/>
        <v>3</v>
      </c>
      <c r="F10" s="65">
        <f>VLOOKUP($A10,'Return Data'!$B$7:$R$2843,11,0)</f>
        <v>26.6569</v>
      </c>
      <c r="G10" s="66">
        <f t="shared" ref="G10:I10" si="7">RANK(F10,F$8:F$23,0)</f>
        <v>5</v>
      </c>
      <c r="H10" s="65">
        <f>VLOOKUP($A10,'Return Data'!$B$7:$R$2843,12,0)</f>
        <v>48.535499999999999</v>
      </c>
      <c r="I10" s="66">
        <f t="shared" si="7"/>
        <v>7</v>
      </c>
      <c r="J10" s="65">
        <f>VLOOKUP($A10,'Return Data'!$B$7:$R$2843,13,0)</f>
        <v>66.609399999999994</v>
      </c>
      <c r="K10" s="66">
        <f t="shared" si="2"/>
        <v>9</v>
      </c>
      <c r="L10" s="65">
        <f>VLOOKUP($A10,'Return Data'!$B$7:$R$2843,17,0)</f>
        <v>22.3264</v>
      </c>
      <c r="M10" s="66">
        <f t="shared" si="3"/>
        <v>2</v>
      </c>
      <c r="N10" s="65">
        <f>VLOOKUP($A10,'Return Data'!$B$7:$R$2843,14,0)</f>
        <v>15.1158</v>
      </c>
      <c r="O10" s="66">
        <f t="shared" si="4"/>
        <v>2</v>
      </c>
      <c r="P10" s="65">
        <f>VLOOKUP($A10,'Return Data'!$B$7:$R$2843,15,0)</f>
        <v>14.2098</v>
      </c>
      <c r="Q10" s="66">
        <f t="shared" si="5"/>
        <v>9</v>
      </c>
      <c r="R10" s="65">
        <f>VLOOKUP($A10,'Return Data'!$B$7:$R$2843,16,0)</f>
        <v>17.872800000000002</v>
      </c>
      <c r="S10" s="67">
        <f t="shared" si="6"/>
        <v>3</v>
      </c>
    </row>
    <row r="11" spans="1:19" s="68" customFormat="1" x14ac:dyDescent="0.3">
      <c r="A11" s="63" t="s">
        <v>14</v>
      </c>
      <c r="B11" s="64">
        <f>VLOOKUP($A11,'Return Data'!$B$7:$R$2843,3,0)</f>
        <v>44358</v>
      </c>
      <c r="C11" s="65">
        <f>VLOOKUP($A11,'Return Data'!$B$7:$R$2843,4,0)</f>
        <v>14.87</v>
      </c>
      <c r="D11" s="65">
        <f>VLOOKUP($A11,'Return Data'!$B$7:$R$2843,10,0)</f>
        <v>7.0553999999999997</v>
      </c>
      <c r="E11" s="66">
        <f t="shared" si="0"/>
        <v>10</v>
      </c>
      <c r="F11" s="65">
        <f>VLOOKUP($A11,'Return Data'!$B$7:$R$2843,11,0)</f>
        <v>26.338100000000001</v>
      </c>
      <c r="G11" s="66">
        <f t="shared" ref="G11:I11" si="8">RANK(F11,F$8:F$23,0)</f>
        <v>6</v>
      </c>
      <c r="H11" s="65">
        <f>VLOOKUP($A11,'Return Data'!$B$7:$R$2843,12,0)</f>
        <v>45.499000000000002</v>
      </c>
      <c r="I11" s="66">
        <f t="shared" si="8"/>
        <v>10</v>
      </c>
      <c r="J11" s="65">
        <f>VLOOKUP($A11,'Return Data'!$B$7:$R$2843,13,0)</f>
        <v>66.331100000000006</v>
      </c>
      <c r="K11" s="66">
        <f t="shared" si="2"/>
        <v>10</v>
      </c>
      <c r="L11" s="65">
        <f>VLOOKUP($A11,'Return Data'!$B$7:$R$2843,17,0)</f>
        <v>17.367899999999999</v>
      </c>
      <c r="M11" s="66">
        <f t="shared" si="3"/>
        <v>10</v>
      </c>
      <c r="N11" s="65"/>
      <c r="O11" s="66"/>
      <c r="P11" s="65"/>
      <c r="Q11" s="66"/>
      <c r="R11" s="65">
        <f>VLOOKUP($A11,'Return Data'!$B$7:$R$2843,16,0)</f>
        <v>15.1595</v>
      </c>
      <c r="S11" s="67">
        <f t="shared" si="6"/>
        <v>10</v>
      </c>
    </row>
    <row r="12" spans="1:19" s="68" customFormat="1" x14ac:dyDescent="0.3">
      <c r="A12" s="63" t="s">
        <v>15</v>
      </c>
      <c r="B12" s="64">
        <f>VLOOKUP($A12,'Return Data'!$B$7:$R$2843,3,0)</f>
        <v>44358</v>
      </c>
      <c r="C12" s="65">
        <f>VLOOKUP($A12,'Return Data'!$B$7:$R$2843,4,0)</f>
        <v>82.16</v>
      </c>
      <c r="D12" s="65">
        <f>VLOOKUP($A12,'Return Data'!$B$7:$R$2843,10,0)</f>
        <v>15.150700000000001</v>
      </c>
      <c r="E12" s="66">
        <f t="shared" si="0"/>
        <v>1</v>
      </c>
      <c r="F12" s="65">
        <f>VLOOKUP($A12,'Return Data'!$B$7:$R$2843,11,0)</f>
        <v>42.145299999999999</v>
      </c>
      <c r="G12" s="66">
        <f t="shared" ref="G12:I12" si="9">RANK(F12,F$8:F$23,0)</f>
        <v>1</v>
      </c>
      <c r="H12" s="65">
        <f>VLOOKUP($A12,'Return Data'!$B$7:$R$2843,12,0)</f>
        <v>75.893799999999999</v>
      </c>
      <c r="I12" s="66">
        <f t="shared" si="9"/>
        <v>1</v>
      </c>
      <c r="J12" s="65">
        <f>VLOOKUP($A12,'Return Data'!$B$7:$R$2843,13,0)</f>
        <v>112.2449</v>
      </c>
      <c r="K12" s="66">
        <f t="shared" si="2"/>
        <v>1</v>
      </c>
      <c r="L12" s="65">
        <f>VLOOKUP($A12,'Return Data'!$B$7:$R$2843,17,0)</f>
        <v>22.477699999999999</v>
      </c>
      <c r="M12" s="66">
        <f t="shared" si="3"/>
        <v>1</v>
      </c>
      <c r="N12" s="65">
        <f>VLOOKUP($A12,'Return Data'!$B$7:$R$2843,14,0)</f>
        <v>12.4209</v>
      </c>
      <c r="O12" s="66">
        <f t="shared" si="4"/>
        <v>5</v>
      </c>
      <c r="P12" s="65">
        <f>VLOOKUP($A12,'Return Data'!$B$7:$R$2843,15,0)</f>
        <v>17.990600000000001</v>
      </c>
      <c r="Q12" s="66">
        <f t="shared" si="5"/>
        <v>1</v>
      </c>
      <c r="R12" s="65">
        <f>VLOOKUP($A12,'Return Data'!$B$7:$R$2843,16,0)</f>
        <v>16.950700000000001</v>
      </c>
      <c r="S12" s="67">
        <f t="shared" si="6"/>
        <v>6</v>
      </c>
    </row>
    <row r="13" spans="1:19" s="68" customFormat="1" x14ac:dyDescent="0.3">
      <c r="A13" s="63" t="s">
        <v>16</v>
      </c>
      <c r="B13" s="64">
        <f>VLOOKUP($A13,'Return Data'!$B$7:$R$2843,3,0)</f>
        <v>44358</v>
      </c>
      <c r="C13" s="65">
        <f>VLOOKUP($A13,'Return Data'!$B$7:$R$2843,4,0)</f>
        <v>17.2775</v>
      </c>
      <c r="D13" s="65">
        <f>VLOOKUP($A13,'Return Data'!$B$7:$R$2843,10,0)</f>
        <v>6.3236999999999997</v>
      </c>
      <c r="E13" s="66">
        <f t="shared" si="0"/>
        <v>12</v>
      </c>
      <c r="F13" s="65">
        <f>VLOOKUP($A13,'Return Data'!$B$7:$R$2843,11,0)</f>
        <v>17.773599999999998</v>
      </c>
      <c r="G13" s="66">
        <f t="shared" ref="G13:I13" si="10">RANK(F13,F$8:F$23,0)</f>
        <v>15</v>
      </c>
      <c r="H13" s="65">
        <f>VLOOKUP($A13,'Return Data'!$B$7:$R$2843,12,0)</f>
        <v>38.405999999999999</v>
      </c>
      <c r="I13" s="66">
        <f t="shared" si="10"/>
        <v>14</v>
      </c>
      <c r="J13" s="65">
        <f>VLOOKUP($A13,'Return Data'!$B$7:$R$2843,13,0)</f>
        <v>59.461599999999997</v>
      </c>
      <c r="K13" s="66">
        <f t="shared" si="2"/>
        <v>13</v>
      </c>
      <c r="L13" s="65">
        <f>VLOOKUP($A13,'Return Data'!$B$7:$R$2843,17,0)</f>
        <v>15.9733</v>
      </c>
      <c r="M13" s="66">
        <f t="shared" si="3"/>
        <v>13</v>
      </c>
      <c r="N13" s="65">
        <f>VLOOKUP($A13,'Return Data'!$B$7:$R$2843,14,0)</f>
        <v>8.0555000000000003</v>
      </c>
      <c r="O13" s="66">
        <f t="shared" si="4"/>
        <v>11</v>
      </c>
      <c r="P13" s="65">
        <f>VLOOKUP($A13,'Return Data'!$B$7:$R$2843,15,0)</f>
        <v>11.387</v>
      </c>
      <c r="Q13" s="66">
        <f t="shared" si="5"/>
        <v>12</v>
      </c>
      <c r="R13" s="65">
        <f>VLOOKUP($A13,'Return Data'!$B$7:$R$2843,16,0)</f>
        <v>9.9506999999999994</v>
      </c>
      <c r="S13" s="67">
        <f t="shared" si="6"/>
        <v>16</v>
      </c>
    </row>
    <row r="14" spans="1:19" s="68" customFormat="1" x14ac:dyDescent="0.3">
      <c r="A14" s="63" t="s">
        <v>17</v>
      </c>
      <c r="B14" s="64">
        <f>VLOOKUP($A14,'Return Data'!$B$7:$R$2843,3,0)</f>
        <v>44358</v>
      </c>
      <c r="C14" s="65">
        <f>VLOOKUP($A14,'Return Data'!$B$7:$R$2843,4,0)</f>
        <v>49.6267</v>
      </c>
      <c r="D14" s="65">
        <f>VLOOKUP($A14,'Return Data'!$B$7:$R$2843,10,0)</f>
        <v>6.48</v>
      </c>
      <c r="E14" s="66">
        <f t="shared" si="0"/>
        <v>11</v>
      </c>
      <c r="F14" s="65">
        <f>VLOOKUP($A14,'Return Data'!$B$7:$R$2843,11,0)</f>
        <v>24.400099999999998</v>
      </c>
      <c r="G14" s="66">
        <f t="shared" ref="G14:I14" si="11">RANK(F14,F$8:F$23,0)</f>
        <v>8</v>
      </c>
      <c r="H14" s="65">
        <f>VLOOKUP($A14,'Return Data'!$B$7:$R$2843,12,0)</f>
        <v>50.744399999999999</v>
      </c>
      <c r="I14" s="66">
        <f t="shared" si="11"/>
        <v>5</v>
      </c>
      <c r="J14" s="65">
        <f>VLOOKUP($A14,'Return Data'!$B$7:$R$2843,13,0)</f>
        <v>71.316800000000001</v>
      </c>
      <c r="K14" s="66">
        <f t="shared" si="2"/>
        <v>6</v>
      </c>
      <c r="L14" s="65">
        <f>VLOOKUP($A14,'Return Data'!$B$7:$R$2843,17,0)</f>
        <v>19.661300000000001</v>
      </c>
      <c r="M14" s="66">
        <f t="shared" si="3"/>
        <v>5</v>
      </c>
      <c r="N14" s="65">
        <f>VLOOKUP($A14,'Return Data'!$B$7:$R$2843,14,0)</f>
        <v>13.8445</v>
      </c>
      <c r="O14" s="66">
        <f t="shared" si="4"/>
        <v>4</v>
      </c>
      <c r="P14" s="65">
        <f>VLOOKUP($A14,'Return Data'!$B$7:$R$2843,15,0)</f>
        <v>17.254799999999999</v>
      </c>
      <c r="Q14" s="66">
        <f t="shared" si="5"/>
        <v>2</v>
      </c>
      <c r="R14" s="65">
        <f>VLOOKUP($A14,'Return Data'!$B$7:$R$2843,16,0)</f>
        <v>15.695</v>
      </c>
      <c r="S14" s="67">
        <f t="shared" si="6"/>
        <v>8</v>
      </c>
    </row>
    <row r="15" spans="1:19" s="68" customFormat="1" x14ac:dyDescent="0.3">
      <c r="A15" s="63" t="s">
        <v>18</v>
      </c>
      <c r="B15" s="64">
        <f>VLOOKUP($A15,'Return Data'!$B$7:$R$2843,3,0)</f>
        <v>44358</v>
      </c>
      <c r="C15" s="65">
        <f>VLOOKUP($A15,'Return Data'!$B$7:$R$2843,4,0)</f>
        <v>53.970999999999997</v>
      </c>
      <c r="D15" s="65">
        <f>VLOOKUP($A15,'Return Data'!$B$7:$R$2843,10,0)</f>
        <v>7.9874000000000001</v>
      </c>
      <c r="E15" s="66">
        <f t="shared" si="0"/>
        <v>6</v>
      </c>
      <c r="F15" s="65">
        <f>VLOOKUP($A15,'Return Data'!$B$7:$R$2843,11,0)</f>
        <v>25.610399999999998</v>
      </c>
      <c r="G15" s="66">
        <f t="shared" ref="G15:I15" si="12">RANK(F15,F$8:F$23,0)</f>
        <v>7</v>
      </c>
      <c r="H15" s="65">
        <f>VLOOKUP($A15,'Return Data'!$B$7:$R$2843,12,0)</f>
        <v>46.397799999999997</v>
      </c>
      <c r="I15" s="66">
        <f t="shared" si="12"/>
        <v>8</v>
      </c>
      <c r="J15" s="65">
        <f>VLOOKUP($A15,'Return Data'!$B$7:$R$2843,13,0)</f>
        <v>73.189400000000006</v>
      </c>
      <c r="K15" s="66">
        <f t="shared" si="2"/>
        <v>5</v>
      </c>
      <c r="L15" s="65">
        <f>VLOOKUP($A15,'Return Data'!$B$7:$R$2843,17,0)</f>
        <v>18.445900000000002</v>
      </c>
      <c r="M15" s="66">
        <f t="shared" si="3"/>
        <v>8</v>
      </c>
      <c r="N15" s="65">
        <f>VLOOKUP($A15,'Return Data'!$B$7:$R$2843,14,0)</f>
        <v>12.392799999999999</v>
      </c>
      <c r="O15" s="66">
        <f t="shared" si="4"/>
        <v>6</v>
      </c>
      <c r="P15" s="65">
        <f>VLOOKUP($A15,'Return Data'!$B$7:$R$2843,15,0)</f>
        <v>15.7475</v>
      </c>
      <c r="Q15" s="66">
        <f t="shared" si="5"/>
        <v>5</v>
      </c>
      <c r="R15" s="65">
        <f>VLOOKUP($A15,'Return Data'!$B$7:$R$2843,16,0)</f>
        <v>19.1586</v>
      </c>
      <c r="S15" s="67">
        <f t="shared" si="6"/>
        <v>1</v>
      </c>
    </row>
    <row r="16" spans="1:19" s="68" customFormat="1" x14ac:dyDescent="0.3">
      <c r="A16" s="63" t="s">
        <v>19</v>
      </c>
      <c r="B16" s="64">
        <f>VLOOKUP($A16,'Return Data'!$B$7:$R$2843,3,0)</f>
        <v>44358</v>
      </c>
      <c r="C16" s="65">
        <f>VLOOKUP($A16,'Return Data'!$B$7:$R$2843,4,0)</f>
        <v>114.9552</v>
      </c>
      <c r="D16" s="65">
        <f>VLOOKUP($A16,'Return Data'!$B$7:$R$2843,10,0)</f>
        <v>8.9921000000000006</v>
      </c>
      <c r="E16" s="66">
        <f t="shared" si="0"/>
        <v>4</v>
      </c>
      <c r="F16" s="65">
        <f>VLOOKUP($A16,'Return Data'!$B$7:$R$2843,11,0)</f>
        <v>28.508600000000001</v>
      </c>
      <c r="G16" s="66">
        <f t="shared" ref="G16:I16" si="13">RANK(F16,F$8:F$23,0)</f>
        <v>4</v>
      </c>
      <c r="H16" s="65">
        <f>VLOOKUP($A16,'Return Data'!$B$7:$R$2843,12,0)</f>
        <v>50.977899999999998</v>
      </c>
      <c r="I16" s="66">
        <f t="shared" si="13"/>
        <v>4</v>
      </c>
      <c r="J16" s="65">
        <f>VLOOKUP($A16,'Return Data'!$B$7:$R$2843,13,0)</f>
        <v>77.892499999999998</v>
      </c>
      <c r="K16" s="66">
        <f t="shared" si="2"/>
        <v>4</v>
      </c>
      <c r="L16" s="65">
        <f>VLOOKUP($A16,'Return Data'!$B$7:$R$2843,17,0)</f>
        <v>20.271899999999999</v>
      </c>
      <c r="M16" s="66">
        <f t="shared" si="3"/>
        <v>4</v>
      </c>
      <c r="N16" s="65">
        <f>VLOOKUP($A16,'Return Data'!$B$7:$R$2843,14,0)</f>
        <v>14.961499999999999</v>
      </c>
      <c r="O16" s="66">
        <f t="shared" si="4"/>
        <v>3</v>
      </c>
      <c r="P16" s="65">
        <f>VLOOKUP($A16,'Return Data'!$B$7:$R$2843,15,0)</f>
        <v>16.811199999999999</v>
      </c>
      <c r="Q16" s="66">
        <f t="shared" si="5"/>
        <v>3</v>
      </c>
      <c r="R16" s="65">
        <f>VLOOKUP($A16,'Return Data'!$B$7:$R$2843,16,0)</f>
        <v>15.382999999999999</v>
      </c>
      <c r="S16" s="67">
        <f t="shared" si="6"/>
        <v>9</v>
      </c>
    </row>
    <row r="17" spans="1:19" s="68" customFormat="1" x14ac:dyDescent="0.3">
      <c r="A17" s="63" t="s">
        <v>20</v>
      </c>
      <c r="B17" s="64">
        <f>VLOOKUP($A17,'Return Data'!$B$7:$R$2843,3,0)</f>
        <v>44358</v>
      </c>
      <c r="C17" s="65">
        <f>VLOOKUP($A17,'Return Data'!$B$7:$R$2843,4,0)</f>
        <v>73.459999999999994</v>
      </c>
      <c r="D17" s="65">
        <f>VLOOKUP($A17,'Return Data'!$B$7:$R$2843,10,0)</f>
        <v>7.5864000000000003</v>
      </c>
      <c r="E17" s="66">
        <f t="shared" si="0"/>
        <v>8</v>
      </c>
      <c r="F17" s="65">
        <f>VLOOKUP($A17,'Return Data'!$B$7:$R$2843,11,0)</f>
        <v>24.0459</v>
      </c>
      <c r="G17" s="66">
        <f t="shared" ref="G17:I17" si="14">RANK(F17,F$8:F$23,0)</f>
        <v>9</v>
      </c>
      <c r="H17" s="65">
        <f>VLOOKUP($A17,'Return Data'!$B$7:$R$2843,12,0)</f>
        <v>50.378700000000002</v>
      </c>
      <c r="I17" s="66">
        <f t="shared" si="14"/>
        <v>6</v>
      </c>
      <c r="J17" s="65">
        <f>VLOOKUP($A17,'Return Data'!$B$7:$R$2843,13,0)</f>
        <v>69.145799999999994</v>
      </c>
      <c r="K17" s="66">
        <f t="shared" si="2"/>
        <v>7</v>
      </c>
      <c r="L17" s="65">
        <f>VLOOKUP($A17,'Return Data'!$B$7:$R$2843,17,0)</f>
        <v>14.3591</v>
      </c>
      <c r="M17" s="66">
        <f t="shared" si="3"/>
        <v>16</v>
      </c>
      <c r="N17" s="65">
        <f>VLOOKUP($A17,'Return Data'!$B$7:$R$2843,14,0)</f>
        <v>11.6533</v>
      </c>
      <c r="O17" s="66">
        <f t="shared" si="4"/>
        <v>7</v>
      </c>
      <c r="P17" s="65">
        <f>VLOOKUP($A17,'Return Data'!$B$7:$R$2843,15,0)</f>
        <v>12.1929</v>
      </c>
      <c r="Q17" s="66">
        <f t="shared" si="5"/>
        <v>11</v>
      </c>
      <c r="R17" s="65">
        <f>VLOOKUP($A17,'Return Data'!$B$7:$R$2843,16,0)</f>
        <v>13.9626</v>
      </c>
      <c r="S17" s="67">
        <f t="shared" si="6"/>
        <v>11</v>
      </c>
    </row>
    <row r="18" spans="1:19" s="68" customFormat="1" x14ac:dyDescent="0.3">
      <c r="A18" s="63" t="s">
        <v>21</v>
      </c>
      <c r="B18" s="64">
        <f>VLOOKUP($A18,'Return Data'!$B$7:$R$2843,3,0)</f>
        <v>44358</v>
      </c>
      <c r="C18" s="65">
        <f>VLOOKUP($A18,'Return Data'!$B$7:$R$2843,4,0)</f>
        <v>191.23599999999999</v>
      </c>
      <c r="D18" s="65">
        <f>VLOOKUP($A18,'Return Data'!$B$7:$R$2843,10,0)</f>
        <v>4.8665000000000003</v>
      </c>
      <c r="E18" s="66">
        <f t="shared" si="0"/>
        <v>16</v>
      </c>
      <c r="F18" s="65">
        <f>VLOOKUP($A18,'Return Data'!$B$7:$R$2843,11,0)</f>
        <v>17.498200000000001</v>
      </c>
      <c r="G18" s="66">
        <f t="shared" ref="G18:I18" si="15">RANK(F18,F$8:F$23,0)</f>
        <v>16</v>
      </c>
      <c r="H18" s="65">
        <f>VLOOKUP($A18,'Return Data'!$B$7:$R$2843,12,0)</f>
        <v>36.262999999999998</v>
      </c>
      <c r="I18" s="66">
        <f t="shared" si="15"/>
        <v>15</v>
      </c>
      <c r="J18" s="65">
        <f>VLOOKUP($A18,'Return Data'!$B$7:$R$2843,13,0)</f>
        <v>54.163200000000003</v>
      </c>
      <c r="K18" s="66">
        <f t="shared" si="2"/>
        <v>15</v>
      </c>
      <c r="L18" s="65">
        <f>VLOOKUP($A18,'Return Data'!$B$7:$R$2843,17,0)</f>
        <v>15.420500000000001</v>
      </c>
      <c r="M18" s="66">
        <f t="shared" si="3"/>
        <v>14</v>
      </c>
      <c r="N18" s="65">
        <f>VLOOKUP($A18,'Return Data'!$B$7:$R$2843,14,0)</f>
        <v>9.7996999999999996</v>
      </c>
      <c r="O18" s="66">
        <f t="shared" si="4"/>
        <v>10</v>
      </c>
      <c r="P18" s="65">
        <f>VLOOKUP($A18,'Return Data'!$B$7:$R$2843,15,0)</f>
        <v>16.023</v>
      </c>
      <c r="Q18" s="66">
        <f t="shared" si="5"/>
        <v>4</v>
      </c>
      <c r="R18" s="65">
        <f>VLOOKUP($A18,'Return Data'!$B$7:$R$2843,16,0)</f>
        <v>17.011500000000002</v>
      </c>
      <c r="S18" s="67">
        <f t="shared" si="6"/>
        <v>5</v>
      </c>
    </row>
    <row r="19" spans="1:19" s="68" customFormat="1" x14ac:dyDescent="0.3">
      <c r="A19" s="63" t="s">
        <v>22</v>
      </c>
      <c r="B19" s="64">
        <f>VLOOKUP($A19,'Return Data'!$B$7:$R$2843,3,0)</f>
        <v>44358</v>
      </c>
      <c r="C19" s="65">
        <f>VLOOKUP($A19,'Return Data'!$B$7:$R$2843,4,0)</f>
        <v>14.127800000000001</v>
      </c>
      <c r="D19" s="65">
        <f>VLOOKUP($A19,'Return Data'!$B$7:$R$2843,10,0)</f>
        <v>8.7012999999999998</v>
      </c>
      <c r="E19" s="66">
        <f t="shared" si="0"/>
        <v>5</v>
      </c>
      <c r="F19" s="65">
        <f>VLOOKUP($A19,'Return Data'!$B$7:$R$2843,11,0)</f>
        <v>21.945900000000002</v>
      </c>
      <c r="G19" s="66">
        <f t="shared" ref="G19:I19" si="16">RANK(F19,F$8:F$23,0)</f>
        <v>11</v>
      </c>
      <c r="H19" s="65">
        <f>VLOOKUP($A19,'Return Data'!$B$7:$R$2843,12,0)</f>
        <v>39.958199999999998</v>
      </c>
      <c r="I19" s="66">
        <f t="shared" si="16"/>
        <v>13</v>
      </c>
      <c r="J19" s="65">
        <f>VLOOKUP($A19,'Return Data'!$B$7:$R$2843,13,0)</f>
        <v>57.11</v>
      </c>
      <c r="K19" s="66">
        <f t="shared" si="2"/>
        <v>14</v>
      </c>
      <c r="L19" s="65">
        <f>VLOOKUP($A19,'Return Data'!$B$7:$R$2843,17,0)</f>
        <v>17.895900000000001</v>
      </c>
      <c r="M19" s="66">
        <f t="shared" si="3"/>
        <v>9</v>
      </c>
      <c r="N19" s="65"/>
      <c r="O19" s="66"/>
      <c r="P19" s="65"/>
      <c r="Q19" s="66"/>
      <c r="R19" s="65">
        <f>VLOOKUP($A19,'Return Data'!$B$7:$R$2843,16,0)</f>
        <v>12.5855</v>
      </c>
      <c r="S19" s="67">
        <f t="shared" si="6"/>
        <v>14</v>
      </c>
    </row>
    <row r="20" spans="1:19" s="68" customFormat="1" x14ac:dyDescent="0.3">
      <c r="A20" s="63" t="s">
        <v>23</v>
      </c>
      <c r="B20" s="64">
        <f>VLOOKUP($A20,'Return Data'!$B$7:$R$2843,3,0)</f>
        <v>44358</v>
      </c>
      <c r="C20" s="65">
        <f>VLOOKUP($A20,'Return Data'!$B$7:$R$2843,4,0)</f>
        <v>13.471399999999999</v>
      </c>
      <c r="D20" s="65">
        <f>VLOOKUP($A20,'Return Data'!$B$7:$R$2843,10,0)</f>
        <v>7.3795000000000002</v>
      </c>
      <c r="E20" s="66">
        <f t="shared" si="0"/>
        <v>9</v>
      </c>
      <c r="F20" s="65">
        <f>VLOOKUP($A20,'Return Data'!$B$7:$R$2843,11,0)</f>
        <v>19.126300000000001</v>
      </c>
      <c r="G20" s="66">
        <f t="shared" ref="G20:I20" si="17">RANK(F20,F$8:F$23,0)</f>
        <v>14</v>
      </c>
      <c r="H20" s="65">
        <f>VLOOKUP($A20,'Return Data'!$B$7:$R$2843,12,0)</f>
        <v>36.143500000000003</v>
      </c>
      <c r="I20" s="66">
        <f t="shared" si="17"/>
        <v>16</v>
      </c>
      <c r="J20" s="65">
        <f>VLOOKUP($A20,'Return Data'!$B$7:$R$2843,13,0)</f>
        <v>52.747399999999999</v>
      </c>
      <c r="K20" s="66">
        <f t="shared" si="2"/>
        <v>16</v>
      </c>
      <c r="L20" s="65">
        <f>VLOOKUP($A20,'Return Data'!$B$7:$R$2843,17,0)</f>
        <v>16.8856</v>
      </c>
      <c r="M20" s="66">
        <f t="shared" si="3"/>
        <v>11</v>
      </c>
      <c r="N20" s="65"/>
      <c r="O20" s="66"/>
      <c r="P20" s="65"/>
      <c r="Q20" s="66"/>
      <c r="R20" s="65">
        <f>VLOOKUP($A20,'Return Data'!$B$7:$R$2843,16,0)</f>
        <v>10.991099999999999</v>
      </c>
      <c r="S20" s="67">
        <f t="shared" si="6"/>
        <v>15</v>
      </c>
    </row>
    <row r="21" spans="1:19" s="68" customFormat="1" x14ac:dyDescent="0.3">
      <c r="A21" s="63" t="s">
        <v>24</v>
      </c>
      <c r="B21" s="64">
        <f>VLOOKUP($A21,'Return Data'!$B$7:$R$2843,3,0)</f>
        <v>44358</v>
      </c>
      <c r="C21" s="65">
        <f>VLOOKUP($A21,'Return Data'!$B$7:$R$2843,4,0)</f>
        <v>378.77539999999999</v>
      </c>
      <c r="D21" s="65">
        <f>VLOOKUP($A21,'Return Data'!$B$7:$R$2843,10,0)</f>
        <v>7.9076000000000004</v>
      </c>
      <c r="E21" s="66">
        <f t="shared" si="0"/>
        <v>7</v>
      </c>
      <c r="F21" s="65">
        <f>VLOOKUP($A21,'Return Data'!$B$7:$R$2843,11,0)</f>
        <v>33.1554</v>
      </c>
      <c r="G21" s="66">
        <f t="shared" ref="G21:I21" si="18">RANK(F21,F$8:F$23,0)</f>
        <v>2</v>
      </c>
      <c r="H21" s="65">
        <f>VLOOKUP($A21,'Return Data'!$B$7:$R$2843,12,0)</f>
        <v>65.869299999999996</v>
      </c>
      <c r="I21" s="66">
        <f t="shared" si="18"/>
        <v>2</v>
      </c>
      <c r="J21" s="65">
        <f>VLOOKUP($A21,'Return Data'!$B$7:$R$2843,13,0)</f>
        <v>89.882900000000006</v>
      </c>
      <c r="K21" s="66">
        <f t="shared" si="2"/>
        <v>2</v>
      </c>
      <c r="L21" s="65">
        <f>VLOOKUP($A21,'Return Data'!$B$7:$R$2843,17,0)</f>
        <v>19.134599999999999</v>
      </c>
      <c r="M21" s="66">
        <f t="shared" si="3"/>
        <v>6</v>
      </c>
      <c r="N21" s="65">
        <f>VLOOKUP($A21,'Return Data'!$B$7:$R$2843,14,0)</f>
        <v>11.619</v>
      </c>
      <c r="O21" s="66">
        <f t="shared" si="4"/>
        <v>8</v>
      </c>
      <c r="P21" s="65">
        <f>VLOOKUP($A21,'Return Data'!$B$7:$R$2843,15,0)</f>
        <v>14.624700000000001</v>
      </c>
      <c r="Q21" s="66">
        <f t="shared" si="5"/>
        <v>7</v>
      </c>
      <c r="R21" s="65">
        <f>VLOOKUP($A21,'Return Data'!$B$7:$R$2843,16,0)</f>
        <v>13.925800000000001</v>
      </c>
      <c r="S21" s="67">
        <f t="shared" si="6"/>
        <v>12</v>
      </c>
    </row>
    <row r="22" spans="1:19" s="68" customFormat="1" x14ac:dyDescent="0.3">
      <c r="A22" s="63" t="s">
        <v>25</v>
      </c>
      <c r="B22" s="64">
        <f>VLOOKUP($A22,'Return Data'!$B$7:$R$2843,3,0)</f>
        <v>44358</v>
      </c>
      <c r="C22" s="65">
        <f>VLOOKUP($A22,'Return Data'!$B$7:$R$2843,4,0)</f>
        <v>15.19</v>
      </c>
      <c r="D22" s="65">
        <f>VLOOKUP($A22,'Return Data'!$B$7:$R$2843,10,0)</f>
        <v>5.5594000000000001</v>
      </c>
      <c r="E22" s="66">
        <f t="shared" si="0"/>
        <v>15</v>
      </c>
      <c r="F22" s="65">
        <f>VLOOKUP($A22,'Return Data'!$B$7:$R$2843,11,0)</f>
        <v>21.132400000000001</v>
      </c>
      <c r="G22" s="66">
        <f t="shared" ref="G22:I22" si="19">RANK(F22,F$8:F$23,0)</f>
        <v>13</v>
      </c>
      <c r="H22" s="65">
        <f>VLOOKUP($A22,'Return Data'!$B$7:$R$2843,12,0)</f>
        <v>40.909100000000002</v>
      </c>
      <c r="I22" s="66">
        <f t="shared" si="19"/>
        <v>12</v>
      </c>
      <c r="J22" s="65">
        <f>VLOOKUP($A22,'Return Data'!$B$7:$R$2843,13,0)</f>
        <v>62.286299999999997</v>
      </c>
      <c r="K22" s="66">
        <f t="shared" si="2"/>
        <v>12</v>
      </c>
      <c r="L22" s="65">
        <f>VLOOKUP($A22,'Return Data'!$B$7:$R$2843,17,0)</f>
        <v>18.512699999999999</v>
      </c>
      <c r="M22" s="66">
        <f t="shared" si="3"/>
        <v>7</v>
      </c>
      <c r="N22" s="65"/>
      <c r="O22" s="66"/>
      <c r="P22" s="65"/>
      <c r="Q22" s="66"/>
      <c r="R22" s="65">
        <f>VLOOKUP($A22,'Return Data'!$B$7:$R$2843,16,0)</f>
        <v>18.061800000000002</v>
      </c>
      <c r="S22" s="67">
        <f t="shared" si="6"/>
        <v>2</v>
      </c>
    </row>
    <row r="23" spans="1:19" s="68" customFormat="1" x14ac:dyDescent="0.3">
      <c r="A23" s="63" t="s">
        <v>26</v>
      </c>
      <c r="B23" s="64">
        <f>VLOOKUP($A23,'Return Data'!$B$7:$R$2843,3,0)</f>
        <v>44358</v>
      </c>
      <c r="C23" s="65">
        <f>VLOOKUP($A23,'Return Data'!$B$7:$R$2843,4,0)</f>
        <v>95.917400000000001</v>
      </c>
      <c r="D23" s="65">
        <f>VLOOKUP($A23,'Return Data'!$B$7:$R$2843,10,0)</f>
        <v>6.2179000000000002</v>
      </c>
      <c r="E23" s="66">
        <f t="shared" si="0"/>
        <v>13</v>
      </c>
      <c r="F23" s="65">
        <f>VLOOKUP($A23,'Return Data'!$B$7:$R$2843,11,0)</f>
        <v>21.186900000000001</v>
      </c>
      <c r="G23" s="66">
        <f t="shared" ref="G23:I23" si="20">RANK(F23,F$8:F$23,0)</f>
        <v>12</v>
      </c>
      <c r="H23" s="65">
        <f>VLOOKUP($A23,'Return Data'!$B$7:$R$2843,12,0)</f>
        <v>46.027900000000002</v>
      </c>
      <c r="I23" s="66">
        <f t="shared" si="20"/>
        <v>9</v>
      </c>
      <c r="J23" s="65">
        <f>VLOOKUP($A23,'Return Data'!$B$7:$R$2843,13,0)</f>
        <v>65.7988</v>
      </c>
      <c r="K23" s="66">
        <f t="shared" si="2"/>
        <v>11</v>
      </c>
      <c r="L23" s="65">
        <f>VLOOKUP($A23,'Return Data'!$B$7:$R$2843,17,0)</f>
        <v>21.286200000000001</v>
      </c>
      <c r="M23" s="66">
        <f t="shared" si="3"/>
        <v>3</v>
      </c>
      <c r="N23" s="65">
        <f>VLOOKUP($A23,'Return Data'!$B$7:$R$2843,14,0)</f>
        <v>15.218999999999999</v>
      </c>
      <c r="O23" s="66">
        <f t="shared" si="4"/>
        <v>1</v>
      </c>
      <c r="P23" s="65">
        <f>VLOOKUP($A23,'Return Data'!$B$7:$R$2843,15,0)</f>
        <v>15.087899999999999</v>
      </c>
      <c r="Q23" s="66">
        <f t="shared" si="5"/>
        <v>6</v>
      </c>
      <c r="R23" s="65">
        <f>VLOOKUP($A23,'Return Data'!$B$7:$R$2843,16,0)</f>
        <v>13.732200000000001</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7.9759437500000008</v>
      </c>
      <c r="E25" s="74"/>
      <c r="F25" s="75">
        <f>AVERAGE(F8:F23)</f>
        <v>25.154218749999998</v>
      </c>
      <c r="G25" s="74"/>
      <c r="H25" s="75">
        <f>AVERAGE(H8:H23)</f>
        <v>48.124043749999998</v>
      </c>
      <c r="I25" s="74"/>
      <c r="J25" s="75">
        <f>AVERAGE(J8:J23)</f>
        <v>70.501618750000006</v>
      </c>
      <c r="K25" s="74"/>
      <c r="L25" s="75">
        <f>AVERAGE(L8:L23)</f>
        <v>18.163831250000001</v>
      </c>
      <c r="M25" s="74"/>
      <c r="N25" s="75">
        <f>AVERAGE(N8:N23)</f>
        <v>11.754175000000002</v>
      </c>
      <c r="O25" s="74"/>
      <c r="P25" s="75">
        <f>AVERAGE(P8:P23)</f>
        <v>14.858524999999998</v>
      </c>
      <c r="Q25" s="74"/>
      <c r="R25" s="75">
        <f>AVERAGE(R8:R23)</f>
        <v>15.268412500000002</v>
      </c>
      <c r="S25" s="76"/>
    </row>
    <row r="26" spans="1:19" s="68" customFormat="1" x14ac:dyDescent="0.3">
      <c r="A26" s="73" t="s">
        <v>28</v>
      </c>
      <c r="B26" s="74"/>
      <c r="C26" s="74"/>
      <c r="D26" s="75">
        <f>MIN(D8:D23)</f>
        <v>4.8665000000000003</v>
      </c>
      <c r="E26" s="74"/>
      <c r="F26" s="75">
        <f>MIN(F8:F23)</f>
        <v>17.498200000000001</v>
      </c>
      <c r="G26" s="74"/>
      <c r="H26" s="75">
        <f>MIN(H8:H23)</f>
        <v>36.143500000000003</v>
      </c>
      <c r="I26" s="74"/>
      <c r="J26" s="75">
        <f>MIN(J8:J23)</f>
        <v>52.747399999999999</v>
      </c>
      <c r="K26" s="74"/>
      <c r="L26" s="75">
        <f>MIN(L8:L23)</f>
        <v>14.3591</v>
      </c>
      <c r="M26" s="74"/>
      <c r="N26" s="75">
        <f>MIN(N8:N23)</f>
        <v>5.4638999999999998</v>
      </c>
      <c r="O26" s="74"/>
      <c r="P26" s="75">
        <f>MIN(P8:P23)</f>
        <v>11.387</v>
      </c>
      <c r="Q26" s="74"/>
      <c r="R26" s="75">
        <f>MIN(R8:R23)</f>
        <v>9.9506999999999994</v>
      </c>
      <c r="S26" s="76"/>
    </row>
    <row r="27" spans="1:19" s="68" customFormat="1" ht="15" thickBot="1" x14ac:dyDescent="0.35">
      <c r="A27" s="77" t="s">
        <v>29</v>
      </c>
      <c r="B27" s="78"/>
      <c r="C27" s="78"/>
      <c r="D27" s="79">
        <f>MAX(D8:D23)</f>
        <v>15.150700000000001</v>
      </c>
      <c r="E27" s="78"/>
      <c r="F27" s="79">
        <f>MAX(F8:F23)</f>
        <v>42.145299999999999</v>
      </c>
      <c r="G27" s="78"/>
      <c r="H27" s="79">
        <f>MAX(H8:H23)</f>
        <v>75.893799999999999</v>
      </c>
      <c r="I27" s="78"/>
      <c r="J27" s="79">
        <f>MAX(J8:J23)</f>
        <v>112.2449</v>
      </c>
      <c r="K27" s="78"/>
      <c r="L27" s="79">
        <f>MAX(L8:L23)</f>
        <v>22.477699999999999</v>
      </c>
      <c r="M27" s="78"/>
      <c r="N27" s="79">
        <f>MAX(N8:N23)</f>
        <v>15.218999999999999</v>
      </c>
      <c r="O27" s="78"/>
      <c r="P27" s="79">
        <f>MAX(P8:P23)</f>
        <v>17.990600000000001</v>
      </c>
      <c r="Q27" s="78"/>
      <c r="R27" s="79">
        <f>MAX(R8:R23)</f>
        <v>19.1586</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44358</v>
      </c>
      <c r="C8" s="65">
        <f>VLOOKUP($A8,'Return Data'!$B$7:$R$2843,4,0)</f>
        <v>242.43</v>
      </c>
      <c r="D8" s="65">
        <f>VLOOKUP($A8,'Return Data'!$B$7:$R$2843,10,0)</f>
        <v>15.426399999999999</v>
      </c>
      <c r="E8" s="66">
        <f t="shared" ref="E8:E13" si="0">RANK(D8,D$8:D$13,0)</f>
        <v>1</v>
      </c>
      <c r="F8" s="65">
        <f>VLOOKUP($A8,'Return Data'!$B$7:$R$2843,11,0)</f>
        <v>24.017800000000001</v>
      </c>
      <c r="G8" s="66">
        <f t="shared" ref="G8:G13" si="1">RANK(F8,F$8:F$13,0)</f>
        <v>4</v>
      </c>
      <c r="H8" s="65">
        <f>VLOOKUP($A8,'Return Data'!$B$7:$R$2843,12,0)</f>
        <v>42.807499999999997</v>
      </c>
      <c r="I8" s="66">
        <f t="shared" ref="I8:I13" si="2">RANK(H8,H$8:H$13,0)</f>
        <v>3</v>
      </c>
      <c r="J8" s="65">
        <f>VLOOKUP($A8,'Return Data'!$B$7:$R$2843,13,0)</f>
        <v>63.538899999999998</v>
      </c>
      <c r="K8" s="66">
        <f t="shared" ref="K8:K13" si="3">RANK(J8,J$8:J$13,0)</f>
        <v>3</v>
      </c>
      <c r="L8" s="65">
        <f>VLOOKUP($A8,'Return Data'!$B$7:$R$2843,17,0)</f>
        <v>20.039200000000001</v>
      </c>
      <c r="M8" s="66">
        <f>RANK(L8,L$8:L$13,0)</f>
        <v>3</v>
      </c>
      <c r="N8" s="65">
        <f>VLOOKUP($A8,'Return Data'!$B$7:$R$2843,14,0)</f>
        <v>10.7988</v>
      </c>
      <c r="O8" s="66">
        <f>RANK(N8,N$8:N$13,0)</f>
        <v>4</v>
      </c>
      <c r="P8" s="65">
        <f>VLOOKUP($A8,'Return Data'!$B$7:$R$2843,15,0)</f>
        <v>12.276400000000001</v>
      </c>
      <c r="Q8" s="66">
        <f>RANK(P8,P$8:P$13,0)</f>
        <v>5</v>
      </c>
      <c r="R8" s="65">
        <f>VLOOKUP($A8,'Return Data'!$B$7:$R$2843,16,0)</f>
        <v>11.6645</v>
      </c>
      <c r="S8" s="67">
        <f t="shared" ref="S8:S13" si="4">RANK(R8,R$8:R$13,0)</f>
        <v>6</v>
      </c>
    </row>
    <row r="9" spans="1:20" x14ac:dyDescent="0.3">
      <c r="A9" s="63" t="s">
        <v>767</v>
      </c>
      <c r="B9" s="64">
        <f>VLOOKUP($A9,'Return Data'!$B$7:$R$2843,3,0)</f>
        <v>44358</v>
      </c>
      <c r="C9" s="65">
        <f>VLOOKUP($A9,'Return Data'!$B$7:$R$2843,4,0)</f>
        <v>24.05</v>
      </c>
      <c r="D9" s="65">
        <f>VLOOKUP($A9,'Return Data'!$B$7:$R$2843,10,0)</f>
        <v>10.982900000000001</v>
      </c>
      <c r="E9" s="66">
        <f t="shared" si="0"/>
        <v>4</v>
      </c>
      <c r="F9" s="65">
        <f>VLOOKUP($A9,'Return Data'!$B$7:$R$2843,11,0)</f>
        <v>29.301100000000002</v>
      </c>
      <c r="G9" s="66">
        <f t="shared" si="1"/>
        <v>2</v>
      </c>
      <c r="H9" s="65">
        <f>VLOOKUP($A9,'Return Data'!$B$7:$R$2843,12,0)</f>
        <v>54.662399999999998</v>
      </c>
      <c r="I9" s="66">
        <f t="shared" si="2"/>
        <v>2</v>
      </c>
      <c r="J9" s="65">
        <f>VLOOKUP($A9,'Return Data'!$B$7:$R$2843,13,0)</f>
        <v>74.275400000000005</v>
      </c>
      <c r="K9" s="66">
        <f t="shared" si="3"/>
        <v>2</v>
      </c>
      <c r="L9" s="65">
        <f>VLOOKUP($A9,'Return Data'!$B$7:$R$2843,17,0)</f>
        <v>17.540299999999998</v>
      </c>
      <c r="M9" s="66">
        <f>RANK(L9,L$8:L$13,0)</f>
        <v>5</v>
      </c>
      <c r="N9" s="65">
        <f>VLOOKUP($A9,'Return Data'!$B$7:$R$2843,14,0)</f>
        <v>10.4383</v>
      </c>
      <c r="O9" s="66">
        <f>RANK(N9,N$8:N$13,0)</f>
        <v>5</v>
      </c>
      <c r="P9" s="65">
        <f>VLOOKUP($A9,'Return Data'!$B$7:$R$2843,15,0)</f>
        <v>14.003399999999999</v>
      </c>
      <c r="Q9" s="66">
        <f>RANK(P9,P$8:P$13,0)</f>
        <v>4</v>
      </c>
      <c r="R9" s="65">
        <f>VLOOKUP($A9,'Return Data'!$B$7:$R$2843,16,0)</f>
        <v>13.202199999999999</v>
      </c>
      <c r="S9" s="67">
        <f t="shared" si="4"/>
        <v>5</v>
      </c>
    </row>
    <row r="10" spans="1:20" x14ac:dyDescent="0.3">
      <c r="A10" s="63" t="s">
        <v>768</v>
      </c>
      <c r="B10" s="64">
        <f>VLOOKUP($A10,'Return Data'!$B$7:$R$2843,3,0)</f>
        <v>44358</v>
      </c>
      <c r="C10" s="65">
        <f>VLOOKUP($A10,'Return Data'!$B$7:$R$2843,4,0)</f>
        <v>15.87</v>
      </c>
      <c r="D10" s="65">
        <f>VLOOKUP($A10,'Return Data'!$B$7:$R$2843,10,0)</f>
        <v>8.1062999999999992</v>
      </c>
      <c r="E10" s="66">
        <f t="shared" si="0"/>
        <v>5</v>
      </c>
      <c r="F10" s="65">
        <f>VLOOKUP($A10,'Return Data'!$B$7:$R$2843,11,0)</f>
        <v>18.3445</v>
      </c>
      <c r="G10" s="66">
        <f t="shared" si="1"/>
        <v>6</v>
      </c>
      <c r="H10" s="65">
        <f>VLOOKUP($A10,'Return Data'!$B$7:$R$2843,12,0)</f>
        <v>35.409599999999998</v>
      </c>
      <c r="I10" s="66">
        <f t="shared" si="2"/>
        <v>6</v>
      </c>
      <c r="J10" s="65">
        <f>VLOOKUP($A10,'Return Data'!$B$7:$R$2843,13,0)</f>
        <v>56.663400000000003</v>
      </c>
      <c r="K10" s="66">
        <f t="shared" si="3"/>
        <v>6</v>
      </c>
      <c r="L10" s="65"/>
      <c r="M10" s="66"/>
      <c r="N10" s="65"/>
      <c r="O10" s="66"/>
      <c r="P10" s="65"/>
      <c r="Q10" s="66"/>
      <c r="R10" s="65">
        <f>VLOOKUP($A10,'Return Data'!$B$7:$R$2843,16,0)</f>
        <v>20.5244</v>
      </c>
      <c r="S10" s="67">
        <f t="shared" si="4"/>
        <v>1</v>
      </c>
    </row>
    <row r="11" spans="1:20" x14ac:dyDescent="0.3">
      <c r="A11" s="63" t="s">
        <v>771</v>
      </c>
      <c r="B11" s="64">
        <f>VLOOKUP($A11,'Return Data'!$B$7:$R$2843,3,0)</f>
        <v>44358</v>
      </c>
      <c r="C11" s="65">
        <f>VLOOKUP($A11,'Return Data'!$B$7:$R$2843,4,0)</f>
        <v>80.41</v>
      </c>
      <c r="D11" s="65">
        <f>VLOOKUP($A11,'Return Data'!$B$7:$R$2843,10,0)</f>
        <v>7.7592999999999996</v>
      </c>
      <c r="E11" s="66">
        <f t="shared" si="0"/>
        <v>6</v>
      </c>
      <c r="F11" s="65">
        <f>VLOOKUP($A11,'Return Data'!$B$7:$R$2843,11,0)</f>
        <v>21.044699999999999</v>
      </c>
      <c r="G11" s="66">
        <f t="shared" si="1"/>
        <v>5</v>
      </c>
      <c r="H11" s="65">
        <f>VLOOKUP($A11,'Return Data'!$B$7:$R$2843,12,0)</f>
        <v>40.823099999999997</v>
      </c>
      <c r="I11" s="66">
        <f t="shared" si="2"/>
        <v>5</v>
      </c>
      <c r="J11" s="65">
        <f>VLOOKUP($A11,'Return Data'!$B$7:$R$2843,13,0)</f>
        <v>60.0518</v>
      </c>
      <c r="K11" s="66">
        <f t="shared" si="3"/>
        <v>5</v>
      </c>
      <c r="L11" s="65">
        <f>VLOOKUP($A11,'Return Data'!$B$7:$R$2843,17,0)</f>
        <v>19.767099999999999</v>
      </c>
      <c r="M11" s="66">
        <f>RANK(L11,L$8:L$13,0)</f>
        <v>4</v>
      </c>
      <c r="N11" s="65">
        <f>VLOOKUP($A11,'Return Data'!$B$7:$R$2843,14,0)</f>
        <v>14.1227</v>
      </c>
      <c r="O11" s="66">
        <f>RANK(N11,N$8:N$13,0)</f>
        <v>3</v>
      </c>
      <c r="P11" s="65">
        <f>VLOOKUP($A11,'Return Data'!$B$7:$R$2843,15,0)</f>
        <v>17.9237</v>
      </c>
      <c r="Q11" s="66">
        <f>RANK(P11,P$8:P$13,0)</f>
        <v>1</v>
      </c>
      <c r="R11" s="65">
        <f>VLOOKUP($A11,'Return Data'!$B$7:$R$2843,16,0)</f>
        <v>14.064299999999999</v>
      </c>
      <c r="S11" s="67">
        <f t="shared" si="4"/>
        <v>3</v>
      </c>
    </row>
    <row r="12" spans="1:20" x14ac:dyDescent="0.3">
      <c r="A12" s="63" t="s">
        <v>773</v>
      </c>
      <c r="B12" s="64">
        <f>VLOOKUP($A12,'Return Data'!$B$7:$R$2843,3,0)</f>
        <v>44358</v>
      </c>
      <c r="C12" s="65">
        <f>VLOOKUP($A12,'Return Data'!$B$7:$R$2843,4,0)</f>
        <v>76.504800000000003</v>
      </c>
      <c r="D12" s="65">
        <f>VLOOKUP($A12,'Return Data'!$B$7:$R$2843,10,0)</f>
        <v>13.4251</v>
      </c>
      <c r="E12" s="66">
        <f t="shared" si="0"/>
        <v>2</v>
      </c>
      <c r="F12" s="65">
        <f>VLOOKUP($A12,'Return Data'!$B$7:$R$2843,11,0)</f>
        <v>33.290100000000002</v>
      </c>
      <c r="G12" s="66">
        <f t="shared" si="1"/>
        <v>1</v>
      </c>
      <c r="H12" s="65">
        <f>VLOOKUP($A12,'Return Data'!$B$7:$R$2843,12,0)</f>
        <v>60.950600000000001</v>
      </c>
      <c r="I12" s="66">
        <f t="shared" si="2"/>
        <v>1</v>
      </c>
      <c r="J12" s="65">
        <f>VLOOKUP($A12,'Return Data'!$B$7:$R$2843,13,0)</f>
        <v>82.676699999999997</v>
      </c>
      <c r="K12" s="66">
        <f t="shared" si="3"/>
        <v>1</v>
      </c>
      <c r="L12" s="65">
        <f>VLOOKUP($A12,'Return Data'!$B$7:$R$2843,17,0)</f>
        <v>25.355499999999999</v>
      </c>
      <c r="M12" s="66">
        <f>RANK(L12,L$8:L$13,0)</f>
        <v>1</v>
      </c>
      <c r="N12" s="65">
        <f>VLOOKUP($A12,'Return Data'!$B$7:$R$2843,14,0)</f>
        <v>15.3734</v>
      </c>
      <c r="O12" s="66">
        <f>RANK(N12,N$8:N$13,0)</f>
        <v>1</v>
      </c>
      <c r="P12" s="65">
        <f>VLOOKUP($A12,'Return Data'!$B$7:$R$2843,15,0)</f>
        <v>17.2179</v>
      </c>
      <c r="Q12" s="66">
        <f>RANK(P12,P$8:P$13,0)</f>
        <v>2</v>
      </c>
      <c r="R12" s="65">
        <f>VLOOKUP($A12,'Return Data'!$B$7:$R$2843,16,0)</f>
        <v>15.0707</v>
      </c>
      <c r="S12" s="67">
        <f t="shared" si="4"/>
        <v>2</v>
      </c>
    </row>
    <row r="13" spans="1:20" x14ac:dyDescent="0.3">
      <c r="A13" s="63" t="s">
        <v>774</v>
      </c>
      <c r="B13" s="64">
        <f>VLOOKUP($A13,'Return Data'!$B$7:$R$2843,3,0)</f>
        <v>44358</v>
      </c>
      <c r="C13" s="65">
        <f>VLOOKUP($A13,'Return Data'!$B$7:$R$2843,4,0)</f>
        <v>99.248400000000004</v>
      </c>
      <c r="D13" s="65">
        <f>VLOOKUP($A13,'Return Data'!$B$7:$R$2843,10,0)</f>
        <v>11.5892</v>
      </c>
      <c r="E13" s="66">
        <f t="shared" si="0"/>
        <v>3</v>
      </c>
      <c r="F13" s="65">
        <f>VLOOKUP($A13,'Return Data'!$B$7:$R$2843,11,0)</f>
        <v>24.044699999999999</v>
      </c>
      <c r="G13" s="66">
        <f t="shared" si="1"/>
        <v>3</v>
      </c>
      <c r="H13" s="65">
        <f>VLOOKUP($A13,'Return Data'!$B$7:$R$2843,12,0)</f>
        <v>42.624899999999997</v>
      </c>
      <c r="I13" s="66">
        <f t="shared" si="2"/>
        <v>4</v>
      </c>
      <c r="J13" s="65">
        <f>VLOOKUP($A13,'Return Data'!$B$7:$R$2843,13,0)</f>
        <v>62.832799999999999</v>
      </c>
      <c r="K13" s="66">
        <f t="shared" si="3"/>
        <v>4</v>
      </c>
      <c r="L13" s="65">
        <f>VLOOKUP($A13,'Return Data'!$B$7:$R$2843,17,0)</f>
        <v>20.599399999999999</v>
      </c>
      <c r="M13" s="66">
        <f>RANK(L13,L$8:L$13,0)</f>
        <v>2</v>
      </c>
      <c r="N13" s="65">
        <f>VLOOKUP($A13,'Return Data'!$B$7:$R$2843,14,0)</f>
        <v>14.5976</v>
      </c>
      <c r="O13" s="66">
        <f>RANK(N13,N$8:N$13,0)</f>
        <v>2</v>
      </c>
      <c r="P13" s="65">
        <f>VLOOKUP($A13,'Return Data'!$B$7:$R$2843,15,0)</f>
        <v>15.5489</v>
      </c>
      <c r="Q13" s="66">
        <f>RANK(P13,P$8:P$13,0)</f>
        <v>3</v>
      </c>
      <c r="R13" s="65">
        <f>VLOOKUP($A13,'Return Data'!$B$7:$R$2843,16,0)</f>
        <v>13.210100000000001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11.214866666666667</v>
      </c>
      <c r="E15" s="74"/>
      <c r="F15" s="75">
        <f>AVERAGE(F8:F13)</f>
        <v>25.007149999999999</v>
      </c>
      <c r="G15" s="74"/>
      <c r="H15" s="75">
        <f>AVERAGE(H8:H13)</f>
        <v>46.213016666666668</v>
      </c>
      <c r="I15" s="74"/>
      <c r="J15" s="75">
        <f>AVERAGE(J8:J13)</f>
        <v>66.67316666666666</v>
      </c>
      <c r="K15" s="74"/>
      <c r="L15" s="75">
        <f>AVERAGE(L8:L13)</f>
        <v>20.660299999999999</v>
      </c>
      <c r="M15" s="74"/>
      <c r="N15" s="75">
        <f>AVERAGE(N8:N13)</f>
        <v>13.06616</v>
      </c>
      <c r="O15" s="74"/>
      <c r="P15" s="75">
        <f>AVERAGE(P8:P13)</f>
        <v>15.394060000000001</v>
      </c>
      <c r="Q15" s="74"/>
      <c r="R15" s="75">
        <f>AVERAGE(R8:R13)</f>
        <v>14.6227</v>
      </c>
      <c r="S15" s="76"/>
    </row>
    <row r="16" spans="1:20" x14ac:dyDescent="0.3">
      <c r="A16" s="73" t="s">
        <v>28</v>
      </c>
      <c r="B16" s="74"/>
      <c r="C16" s="74"/>
      <c r="D16" s="75">
        <f>MIN(D8:D13)</f>
        <v>7.7592999999999996</v>
      </c>
      <c r="E16" s="74"/>
      <c r="F16" s="75">
        <f>MIN(F8:F13)</f>
        <v>18.3445</v>
      </c>
      <c r="G16" s="74"/>
      <c r="H16" s="75">
        <f>MIN(H8:H13)</f>
        <v>35.409599999999998</v>
      </c>
      <c r="I16" s="74"/>
      <c r="J16" s="75">
        <f>MIN(J8:J13)</f>
        <v>56.663400000000003</v>
      </c>
      <c r="K16" s="74"/>
      <c r="L16" s="75">
        <f>MIN(L8:L13)</f>
        <v>17.540299999999998</v>
      </c>
      <c r="M16" s="74"/>
      <c r="N16" s="75">
        <f>MIN(N8:N13)</f>
        <v>10.4383</v>
      </c>
      <c r="O16" s="74"/>
      <c r="P16" s="75">
        <f>MIN(P8:P13)</f>
        <v>12.276400000000001</v>
      </c>
      <c r="Q16" s="74"/>
      <c r="R16" s="75">
        <f>MIN(R8:R13)</f>
        <v>11.6645</v>
      </c>
      <c r="S16" s="76"/>
    </row>
    <row r="17" spans="1:19" ht="15" thickBot="1" x14ac:dyDescent="0.35">
      <c r="A17" s="77" t="s">
        <v>29</v>
      </c>
      <c r="B17" s="78"/>
      <c r="C17" s="78"/>
      <c r="D17" s="79">
        <f>MAX(D8:D13)</f>
        <v>15.426399999999999</v>
      </c>
      <c r="E17" s="78"/>
      <c r="F17" s="79">
        <f>MAX(F8:F13)</f>
        <v>33.290100000000002</v>
      </c>
      <c r="G17" s="78"/>
      <c r="H17" s="79">
        <f>MAX(H8:H13)</f>
        <v>60.950600000000001</v>
      </c>
      <c r="I17" s="78"/>
      <c r="J17" s="79">
        <f>MAX(J8:J13)</f>
        <v>82.676699999999997</v>
      </c>
      <c r="K17" s="78"/>
      <c r="L17" s="79">
        <f>MAX(L8:L13)</f>
        <v>25.355499999999999</v>
      </c>
      <c r="M17" s="78"/>
      <c r="N17" s="79">
        <f>MAX(N8:N13)</f>
        <v>15.3734</v>
      </c>
      <c r="O17" s="78"/>
      <c r="P17" s="79">
        <f>MAX(P8:P13)</f>
        <v>17.9237</v>
      </c>
      <c r="Q17" s="78"/>
      <c r="R17" s="79">
        <f>MAX(R8:R13)</f>
        <v>20.5244</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44358</v>
      </c>
      <c r="C8" s="65">
        <f>VLOOKUP($A8,'Return Data'!$B$7:$R$2843,4,0)</f>
        <v>227.73</v>
      </c>
      <c r="D8" s="65">
        <f>VLOOKUP($A8,'Return Data'!$B$7:$R$2843,10,0)</f>
        <v>15.2538</v>
      </c>
      <c r="E8" s="66">
        <f t="shared" ref="E8:E13" si="0">RANK(D8,D$8:D$13,0)</f>
        <v>1</v>
      </c>
      <c r="F8" s="65">
        <f>VLOOKUP($A8,'Return Data'!$B$7:$R$2843,11,0)</f>
        <v>23.6386</v>
      </c>
      <c r="G8" s="66">
        <f t="shared" ref="G8:G13" si="1">RANK(F8,F$8:F$13,0)</f>
        <v>4</v>
      </c>
      <c r="H8" s="65">
        <f>VLOOKUP($A8,'Return Data'!$B$7:$R$2843,12,0)</f>
        <v>42.109200000000001</v>
      </c>
      <c r="I8" s="66">
        <f t="shared" ref="I8:I13" si="2">RANK(H8,H$8:H$13,0)</f>
        <v>3</v>
      </c>
      <c r="J8" s="65">
        <f>VLOOKUP($A8,'Return Data'!$B$7:$R$2843,13,0)</f>
        <v>62.432200000000002</v>
      </c>
      <c r="K8" s="66">
        <f t="shared" ref="K8:K13" si="3">RANK(J8,J$8:J$13,0)</f>
        <v>3</v>
      </c>
      <c r="L8" s="65">
        <f>VLOOKUP($A8,'Return Data'!$B$7:$R$2843,17,0)</f>
        <v>19.2515</v>
      </c>
      <c r="M8" s="66">
        <f>RANK(L8,L$8:L$13,0)</f>
        <v>3</v>
      </c>
      <c r="N8" s="65">
        <f>VLOOKUP($A8,'Return Data'!$B$7:$R$2843,14,0)</f>
        <v>10.060499999999999</v>
      </c>
      <c r="O8" s="66">
        <f>RANK(N8,N$8:N$13,0)</f>
        <v>4</v>
      </c>
      <c r="P8" s="65">
        <f>VLOOKUP($A8,'Return Data'!$B$7:$R$2843,15,0)</f>
        <v>11.4671</v>
      </c>
      <c r="Q8" s="66">
        <f>RANK(P8,P$8:P$13,0)</f>
        <v>5</v>
      </c>
      <c r="R8" s="65">
        <f>VLOOKUP($A8,'Return Data'!$B$7:$R$2843,16,0)</f>
        <v>18.574999999999999</v>
      </c>
      <c r="S8" s="67">
        <f t="shared" ref="S8:S13" si="4">RANK(R8,R$8:R$13,0)</f>
        <v>2</v>
      </c>
    </row>
    <row r="9" spans="1:20" x14ac:dyDescent="0.3">
      <c r="A9" s="63" t="s">
        <v>766</v>
      </c>
      <c r="B9" s="64">
        <f>VLOOKUP($A9,'Return Data'!$B$7:$R$2843,3,0)</f>
        <v>44358</v>
      </c>
      <c r="C9" s="65">
        <f>VLOOKUP($A9,'Return Data'!$B$7:$R$2843,4,0)</f>
        <v>22.81</v>
      </c>
      <c r="D9" s="65">
        <f>VLOOKUP($A9,'Return Data'!$B$7:$R$2843,10,0)</f>
        <v>10.7819</v>
      </c>
      <c r="E9" s="66">
        <f t="shared" si="0"/>
        <v>4</v>
      </c>
      <c r="F9" s="65">
        <f>VLOOKUP($A9,'Return Data'!$B$7:$R$2843,11,0)</f>
        <v>28.724599999999999</v>
      </c>
      <c r="G9" s="66">
        <f t="shared" si="1"/>
        <v>2</v>
      </c>
      <c r="H9" s="65">
        <f>VLOOKUP($A9,'Return Data'!$B$7:$R$2843,12,0)</f>
        <v>53.706200000000003</v>
      </c>
      <c r="I9" s="66">
        <f t="shared" si="2"/>
        <v>2</v>
      </c>
      <c r="J9" s="65">
        <f>VLOOKUP($A9,'Return Data'!$B$7:$R$2843,13,0)</f>
        <v>72.802999999999997</v>
      </c>
      <c r="K9" s="66">
        <f t="shared" si="3"/>
        <v>2</v>
      </c>
      <c r="L9" s="65">
        <f>VLOOKUP($A9,'Return Data'!$B$7:$R$2843,17,0)</f>
        <v>16.601700000000001</v>
      </c>
      <c r="M9" s="66">
        <f>RANK(L9,L$8:L$13,0)</f>
        <v>5</v>
      </c>
      <c r="N9" s="65">
        <f>VLOOKUP($A9,'Return Data'!$B$7:$R$2843,14,0)</f>
        <v>9.5398999999999994</v>
      </c>
      <c r="O9" s="66">
        <f>RANK(N9,N$8:N$13,0)</f>
        <v>5</v>
      </c>
      <c r="P9" s="65">
        <f>VLOOKUP($A9,'Return Data'!$B$7:$R$2843,15,0)</f>
        <v>13.132</v>
      </c>
      <c r="Q9" s="66">
        <f>RANK(P9,P$8:P$13,0)</f>
        <v>4</v>
      </c>
      <c r="R9" s="65">
        <f>VLOOKUP($A9,'Return Data'!$B$7:$R$2843,16,0)</f>
        <v>12.358599999999999</v>
      </c>
      <c r="S9" s="67">
        <f t="shared" si="4"/>
        <v>6</v>
      </c>
    </row>
    <row r="10" spans="1:20" x14ac:dyDescent="0.3">
      <c r="A10" s="63" t="s">
        <v>769</v>
      </c>
      <c r="B10" s="64">
        <f>VLOOKUP($A10,'Return Data'!$B$7:$R$2843,3,0)</f>
        <v>44358</v>
      </c>
      <c r="C10" s="65">
        <f>VLOOKUP($A10,'Return Data'!$B$7:$R$2843,4,0)</f>
        <v>15.33</v>
      </c>
      <c r="D10" s="65">
        <f>VLOOKUP($A10,'Return Data'!$B$7:$R$2843,10,0)</f>
        <v>7.8818000000000001</v>
      </c>
      <c r="E10" s="66">
        <f t="shared" si="0"/>
        <v>5</v>
      </c>
      <c r="F10" s="65">
        <f>VLOOKUP($A10,'Return Data'!$B$7:$R$2843,11,0)</f>
        <v>17.8324</v>
      </c>
      <c r="G10" s="66">
        <f t="shared" si="1"/>
        <v>6</v>
      </c>
      <c r="H10" s="65">
        <f>VLOOKUP($A10,'Return Data'!$B$7:$R$2843,12,0)</f>
        <v>34.473700000000001</v>
      </c>
      <c r="I10" s="66">
        <f t="shared" si="2"/>
        <v>6</v>
      </c>
      <c r="J10" s="65">
        <f>VLOOKUP($A10,'Return Data'!$B$7:$R$2843,13,0)</f>
        <v>55.161900000000003</v>
      </c>
      <c r="K10" s="66">
        <f t="shared" si="3"/>
        <v>6</v>
      </c>
      <c r="L10" s="65"/>
      <c r="M10" s="66"/>
      <c r="N10" s="65"/>
      <c r="O10" s="66"/>
      <c r="P10" s="65"/>
      <c r="Q10" s="66"/>
      <c r="R10" s="65">
        <f>VLOOKUP($A10,'Return Data'!$B$7:$R$2843,16,0)</f>
        <v>18.849599999999999</v>
      </c>
      <c r="S10" s="67">
        <f t="shared" si="4"/>
        <v>1</v>
      </c>
    </row>
    <row r="11" spans="1:20" x14ac:dyDescent="0.3">
      <c r="A11" s="63" t="s">
        <v>770</v>
      </c>
      <c r="B11" s="64">
        <f>VLOOKUP($A11,'Return Data'!$B$7:$R$2843,3,0)</f>
        <v>44358</v>
      </c>
      <c r="C11" s="65">
        <f>VLOOKUP($A11,'Return Data'!$B$7:$R$2843,4,0)</f>
        <v>76.959999999999994</v>
      </c>
      <c r="D11" s="65">
        <f>VLOOKUP($A11,'Return Data'!$B$7:$R$2843,10,0)</f>
        <v>7.6212999999999997</v>
      </c>
      <c r="E11" s="66">
        <f t="shared" si="0"/>
        <v>6</v>
      </c>
      <c r="F11" s="65">
        <f>VLOOKUP($A11,'Return Data'!$B$7:$R$2843,11,0)</f>
        <v>20.778400000000001</v>
      </c>
      <c r="G11" s="66">
        <f t="shared" si="1"/>
        <v>5</v>
      </c>
      <c r="H11" s="65">
        <f>VLOOKUP($A11,'Return Data'!$B$7:$R$2843,12,0)</f>
        <v>40.3611</v>
      </c>
      <c r="I11" s="66">
        <f t="shared" si="2"/>
        <v>5</v>
      </c>
      <c r="J11" s="65">
        <f>VLOOKUP($A11,'Return Data'!$B$7:$R$2843,13,0)</f>
        <v>59.304499999999997</v>
      </c>
      <c r="K11" s="66">
        <f t="shared" si="3"/>
        <v>5</v>
      </c>
      <c r="L11" s="65">
        <f>VLOOKUP($A11,'Return Data'!$B$7:$R$2843,17,0)</f>
        <v>19.1431</v>
      </c>
      <c r="M11" s="66">
        <f>RANK(L11,L$8:L$13,0)</f>
        <v>4</v>
      </c>
      <c r="N11" s="65">
        <f>VLOOKUP($A11,'Return Data'!$B$7:$R$2843,14,0)</f>
        <v>13.411799999999999</v>
      </c>
      <c r="O11" s="66">
        <f>RANK(N11,N$8:N$13,0)</f>
        <v>3</v>
      </c>
      <c r="P11" s="65">
        <f>VLOOKUP($A11,'Return Data'!$B$7:$R$2843,15,0)</f>
        <v>17.3308</v>
      </c>
      <c r="Q11" s="66">
        <f>RANK(P11,P$8:P$13,0)</f>
        <v>1</v>
      </c>
      <c r="R11" s="65">
        <f>VLOOKUP($A11,'Return Data'!$B$7:$R$2843,16,0)</f>
        <v>13.0261</v>
      </c>
      <c r="S11" s="67">
        <f t="shared" si="4"/>
        <v>5</v>
      </c>
    </row>
    <row r="12" spans="1:20" x14ac:dyDescent="0.3">
      <c r="A12" s="63" t="s">
        <v>772</v>
      </c>
      <c r="B12" s="64">
        <f>VLOOKUP($A12,'Return Data'!$B$7:$R$2843,3,0)</f>
        <v>44358</v>
      </c>
      <c r="C12" s="65">
        <f>VLOOKUP($A12,'Return Data'!$B$7:$R$2843,4,0)</f>
        <v>72.199100000000001</v>
      </c>
      <c r="D12" s="65">
        <f>VLOOKUP($A12,'Return Data'!$B$7:$R$2843,10,0)</f>
        <v>13.2196</v>
      </c>
      <c r="E12" s="66">
        <f t="shared" si="0"/>
        <v>2</v>
      </c>
      <c r="F12" s="65">
        <f>VLOOKUP($A12,'Return Data'!$B$7:$R$2843,11,0)</f>
        <v>32.7836</v>
      </c>
      <c r="G12" s="66">
        <f t="shared" si="1"/>
        <v>1</v>
      </c>
      <c r="H12" s="65">
        <f>VLOOKUP($A12,'Return Data'!$B$7:$R$2843,12,0)</f>
        <v>59.950499999999998</v>
      </c>
      <c r="I12" s="66">
        <f t="shared" si="2"/>
        <v>1</v>
      </c>
      <c r="J12" s="65">
        <f>VLOOKUP($A12,'Return Data'!$B$7:$R$2843,13,0)</f>
        <v>81.011399999999995</v>
      </c>
      <c r="K12" s="66">
        <f t="shared" si="3"/>
        <v>1</v>
      </c>
      <c r="L12" s="65">
        <f>VLOOKUP($A12,'Return Data'!$B$7:$R$2843,17,0)</f>
        <v>24.204899999999999</v>
      </c>
      <c r="M12" s="66">
        <f>RANK(L12,L$8:L$13,0)</f>
        <v>1</v>
      </c>
      <c r="N12" s="65">
        <f>VLOOKUP($A12,'Return Data'!$B$7:$R$2843,14,0)</f>
        <v>14.43</v>
      </c>
      <c r="O12" s="66">
        <f>RANK(N12,N$8:N$13,0)</f>
        <v>1</v>
      </c>
      <c r="P12" s="65">
        <f>VLOOKUP($A12,'Return Data'!$B$7:$R$2843,15,0)</f>
        <v>16.3126</v>
      </c>
      <c r="Q12" s="66">
        <f>RANK(P12,P$8:P$13,0)</f>
        <v>2</v>
      </c>
      <c r="R12" s="65">
        <f>VLOOKUP($A12,'Return Data'!$B$7:$R$2843,16,0)</f>
        <v>14.010300000000001</v>
      </c>
      <c r="S12" s="67">
        <f t="shared" si="4"/>
        <v>4</v>
      </c>
    </row>
    <row r="13" spans="1:20" x14ac:dyDescent="0.3">
      <c r="A13" s="63" t="s">
        <v>775</v>
      </c>
      <c r="B13" s="64">
        <f>VLOOKUP($A13,'Return Data'!$B$7:$R$2843,3,0)</f>
        <v>44358</v>
      </c>
      <c r="C13" s="65">
        <f>VLOOKUP($A13,'Return Data'!$B$7:$R$2843,4,0)</f>
        <v>94.267700000000005</v>
      </c>
      <c r="D13" s="65">
        <f>VLOOKUP($A13,'Return Data'!$B$7:$R$2843,10,0)</f>
        <v>11.4275</v>
      </c>
      <c r="E13" s="66">
        <f t="shared" si="0"/>
        <v>3</v>
      </c>
      <c r="F13" s="65">
        <f>VLOOKUP($A13,'Return Data'!$B$7:$R$2843,11,0)</f>
        <v>23.6919</v>
      </c>
      <c r="G13" s="66">
        <f t="shared" si="1"/>
        <v>3</v>
      </c>
      <c r="H13" s="65">
        <f>VLOOKUP($A13,'Return Data'!$B$7:$R$2843,12,0)</f>
        <v>42.015799999999999</v>
      </c>
      <c r="I13" s="66">
        <f t="shared" si="2"/>
        <v>4</v>
      </c>
      <c r="J13" s="65">
        <f>VLOOKUP($A13,'Return Data'!$B$7:$R$2843,13,0)</f>
        <v>61.910800000000002</v>
      </c>
      <c r="K13" s="66">
        <f t="shared" si="3"/>
        <v>4</v>
      </c>
      <c r="L13" s="65">
        <f>VLOOKUP($A13,'Return Data'!$B$7:$R$2843,17,0)</f>
        <v>19.927299999999999</v>
      </c>
      <c r="M13" s="66">
        <f>RANK(L13,L$8:L$13,0)</f>
        <v>2</v>
      </c>
      <c r="N13" s="65">
        <f>VLOOKUP($A13,'Return Data'!$B$7:$R$2843,14,0)</f>
        <v>13.929399999999999</v>
      </c>
      <c r="O13" s="66">
        <f>RANK(N13,N$8:N$13,0)</f>
        <v>2</v>
      </c>
      <c r="P13" s="65">
        <f>VLOOKUP($A13,'Return Data'!$B$7:$R$2843,15,0)</f>
        <v>14.8514</v>
      </c>
      <c r="Q13" s="66">
        <f>RANK(P13,P$8:P$13,0)</f>
        <v>3</v>
      </c>
      <c r="R13" s="65">
        <f>VLOOKUP($A13,'Return Data'!$B$7:$R$2843,16,0)</f>
        <v>14.9351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11.030983333333332</v>
      </c>
      <c r="E15" s="74"/>
      <c r="F15" s="75">
        <f>AVERAGE(F8:F13)</f>
        <v>24.574916666666667</v>
      </c>
      <c r="G15" s="74"/>
      <c r="H15" s="75">
        <f>AVERAGE(H8:H13)</f>
        <v>45.436083333333336</v>
      </c>
      <c r="I15" s="74"/>
      <c r="J15" s="75">
        <f>AVERAGE(J8:J13)</f>
        <v>65.437299999999993</v>
      </c>
      <c r="K15" s="74"/>
      <c r="L15" s="75">
        <f>AVERAGE(L8:L13)</f>
        <v>19.825700000000001</v>
      </c>
      <c r="M15" s="74"/>
      <c r="N15" s="75">
        <f>AVERAGE(N8:N13)</f>
        <v>12.274319999999999</v>
      </c>
      <c r="O15" s="74"/>
      <c r="P15" s="75">
        <f>AVERAGE(P8:P13)</f>
        <v>14.618780000000001</v>
      </c>
      <c r="Q15" s="74"/>
      <c r="R15" s="75">
        <f>AVERAGE(R8:R13)</f>
        <v>15.292450000000001</v>
      </c>
      <c r="S15" s="76"/>
    </row>
    <row r="16" spans="1:20" x14ac:dyDescent="0.3">
      <c r="A16" s="73" t="s">
        <v>28</v>
      </c>
      <c r="B16" s="74"/>
      <c r="C16" s="74"/>
      <c r="D16" s="75">
        <f>MIN(D8:D13)</f>
        <v>7.6212999999999997</v>
      </c>
      <c r="E16" s="74"/>
      <c r="F16" s="75">
        <f>MIN(F8:F13)</f>
        <v>17.8324</v>
      </c>
      <c r="G16" s="74"/>
      <c r="H16" s="75">
        <f>MIN(H8:H13)</f>
        <v>34.473700000000001</v>
      </c>
      <c r="I16" s="74"/>
      <c r="J16" s="75">
        <f>MIN(J8:J13)</f>
        <v>55.161900000000003</v>
      </c>
      <c r="K16" s="74"/>
      <c r="L16" s="75">
        <f>MIN(L8:L13)</f>
        <v>16.601700000000001</v>
      </c>
      <c r="M16" s="74"/>
      <c r="N16" s="75">
        <f>MIN(N8:N13)</f>
        <v>9.5398999999999994</v>
      </c>
      <c r="O16" s="74"/>
      <c r="P16" s="75">
        <f>MIN(P8:P13)</f>
        <v>11.4671</v>
      </c>
      <c r="Q16" s="74"/>
      <c r="R16" s="75">
        <f>MIN(R8:R13)</f>
        <v>12.358599999999999</v>
      </c>
      <c r="S16" s="76"/>
    </row>
    <row r="17" spans="1:19" ht="15" thickBot="1" x14ac:dyDescent="0.35">
      <c r="A17" s="77" t="s">
        <v>29</v>
      </c>
      <c r="B17" s="78"/>
      <c r="C17" s="78"/>
      <c r="D17" s="79">
        <f>MAX(D8:D13)</f>
        <v>15.2538</v>
      </c>
      <c r="E17" s="78"/>
      <c r="F17" s="79">
        <f>MAX(F8:F13)</f>
        <v>32.7836</v>
      </c>
      <c r="G17" s="78"/>
      <c r="H17" s="79">
        <f>MAX(H8:H13)</f>
        <v>59.950499999999998</v>
      </c>
      <c r="I17" s="78"/>
      <c r="J17" s="79">
        <f>MAX(J8:J13)</f>
        <v>81.011399999999995</v>
      </c>
      <c r="K17" s="78"/>
      <c r="L17" s="79">
        <f>MAX(L8:L13)</f>
        <v>24.204899999999999</v>
      </c>
      <c r="M17" s="78"/>
      <c r="N17" s="79">
        <f>MAX(N8:N13)</f>
        <v>14.43</v>
      </c>
      <c r="O17" s="78"/>
      <c r="P17" s="79">
        <f>MAX(P8:P13)</f>
        <v>17.3308</v>
      </c>
      <c r="Q17" s="78"/>
      <c r="R17" s="79">
        <f>MAX(R8:R13)</f>
        <v>18.849599999999999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44358</v>
      </c>
      <c r="C8" s="65">
        <f>VLOOKUP($A8,'Return Data'!$B$7:$R$2843,4,0)</f>
        <v>89.110399999999998</v>
      </c>
      <c r="D8" s="65">
        <f>VLOOKUP($A8,'Return Data'!$B$7:$R$2843,10,0)</f>
        <v>5.5297000000000001</v>
      </c>
      <c r="E8" s="66">
        <f t="shared" ref="E8:E29" si="0">RANK(D8,D$8:D$29,0)</f>
        <v>11</v>
      </c>
      <c r="F8" s="65">
        <f>VLOOKUP($A8,'Return Data'!$B$7:$R$2843,11,0)</f>
        <v>17.936299999999999</v>
      </c>
      <c r="G8" s="66">
        <f t="shared" ref="G8:G29" si="1">RANK(F8,F$8:F$29,0)</f>
        <v>15</v>
      </c>
      <c r="H8" s="65">
        <f>VLOOKUP($A8,'Return Data'!$B$7:$R$2843,12,0)</f>
        <v>39.521700000000003</v>
      </c>
      <c r="I8" s="66">
        <f t="shared" ref="I8:I27" si="2">RANK(H8,H$8:H$29,0)</f>
        <v>14</v>
      </c>
      <c r="J8" s="65">
        <f>VLOOKUP($A8,'Return Data'!$B$7:$R$2843,13,0)</f>
        <v>59.107799999999997</v>
      </c>
      <c r="K8" s="66">
        <f t="shared" ref="K8:K26" si="3">RANK(J8,J$8:J$29,0)</f>
        <v>14</v>
      </c>
      <c r="L8" s="65">
        <f>VLOOKUP($A8,'Return Data'!$B$7:$R$2843,17,0)</f>
        <v>16.718699999999998</v>
      </c>
      <c r="M8" s="66">
        <f t="shared" ref="M8:M26" si="4">RANK(L8,L$8:L$29,0)</f>
        <v>14</v>
      </c>
      <c r="N8" s="65">
        <f>VLOOKUP($A8,'Return Data'!$B$7:$R$2843,14,0)</f>
        <v>14.0716</v>
      </c>
      <c r="O8" s="66">
        <f t="shared" ref="O8" si="5">RANK(N8,N$8:N$29,0)</f>
        <v>10</v>
      </c>
      <c r="P8" s="65">
        <f>VLOOKUP($A8,'Return Data'!$B$7:$R$2843,15,0)</f>
        <v>14.702299999999999</v>
      </c>
      <c r="Q8" s="66">
        <f t="shared" ref="Q8" si="6">RANK(P8,P$8:P$29,0)</f>
        <v>12</v>
      </c>
      <c r="R8" s="65">
        <f>VLOOKUP($A8,'Return Data'!$B$7:$R$2843,16,0)</f>
        <v>15.5809</v>
      </c>
      <c r="S8" s="67">
        <f t="shared" ref="S8:S29" si="7">RANK(R8,R$8:R$29,0)</f>
        <v>13</v>
      </c>
    </row>
    <row r="9" spans="1:20" x14ac:dyDescent="0.3">
      <c r="A9" s="63" t="s">
        <v>821</v>
      </c>
      <c r="B9" s="64">
        <f>VLOOKUP($A9,'Return Data'!$B$7:$R$2843,3,0)</f>
        <v>44358</v>
      </c>
      <c r="C9" s="65">
        <f>VLOOKUP($A9,'Return Data'!$B$7:$R$2843,4,0)</f>
        <v>45.49</v>
      </c>
      <c r="D9" s="65">
        <f>VLOOKUP($A9,'Return Data'!$B$7:$R$2843,10,0)</f>
        <v>5.4962999999999997</v>
      </c>
      <c r="E9" s="66">
        <f t="shared" si="0"/>
        <v>12</v>
      </c>
      <c r="F9" s="65">
        <f>VLOOKUP($A9,'Return Data'!$B$7:$R$2843,11,0)</f>
        <v>15.8096</v>
      </c>
      <c r="G9" s="66">
        <f t="shared" si="1"/>
        <v>17</v>
      </c>
      <c r="H9" s="65">
        <f>VLOOKUP($A9,'Return Data'!$B$7:$R$2843,12,0)</f>
        <v>39.8401</v>
      </c>
      <c r="I9" s="66">
        <f t="shared" si="2"/>
        <v>13</v>
      </c>
      <c r="J9" s="65">
        <f>VLOOKUP($A9,'Return Data'!$B$7:$R$2843,13,0)</f>
        <v>60.855699999999999</v>
      </c>
      <c r="K9" s="66">
        <f t="shared" si="3"/>
        <v>11</v>
      </c>
      <c r="L9" s="65">
        <f>VLOOKUP($A9,'Return Data'!$B$7:$R$2843,17,0)</f>
        <v>20.930099999999999</v>
      </c>
      <c r="M9" s="66">
        <f t="shared" si="4"/>
        <v>7</v>
      </c>
      <c r="N9" s="65">
        <f>VLOOKUP($A9,'Return Data'!$B$7:$R$2843,14,0)</f>
        <v>15.3855</v>
      </c>
      <c r="O9" s="66">
        <f t="shared" ref="O9:O27" si="8">RANK(N9,N$8:N$29,0)</f>
        <v>7</v>
      </c>
      <c r="P9" s="65">
        <f>VLOOKUP($A9,'Return Data'!$B$7:$R$2843,15,0)</f>
        <v>19.3582</v>
      </c>
      <c r="Q9" s="66">
        <f t="shared" ref="Q9:Q27" si="9">RANK(P9,P$8:P$29,0)</f>
        <v>2</v>
      </c>
      <c r="R9" s="65">
        <f>VLOOKUP($A9,'Return Data'!$B$7:$R$2843,16,0)</f>
        <v>17.488399999999999</v>
      </c>
      <c r="S9" s="67">
        <f t="shared" si="7"/>
        <v>9</v>
      </c>
    </row>
    <row r="10" spans="1:20" x14ac:dyDescent="0.3">
      <c r="A10" s="63" t="s">
        <v>823</v>
      </c>
      <c r="B10" s="64">
        <f>VLOOKUP($A10,'Return Data'!$B$7:$R$2843,3,0)</f>
        <v>44358</v>
      </c>
      <c r="C10" s="65">
        <f>VLOOKUP($A10,'Return Data'!$B$7:$R$2843,4,0)</f>
        <v>13.78</v>
      </c>
      <c r="D10" s="65">
        <f>VLOOKUP($A10,'Return Data'!$B$7:$R$2843,10,0)</f>
        <v>4.0077999999999996</v>
      </c>
      <c r="E10" s="66">
        <f t="shared" si="0"/>
        <v>17</v>
      </c>
      <c r="F10" s="65">
        <f>VLOOKUP($A10,'Return Data'!$B$7:$R$2843,11,0)</f>
        <v>14.967499999999999</v>
      </c>
      <c r="G10" s="66">
        <f t="shared" si="1"/>
        <v>19</v>
      </c>
      <c r="H10" s="65">
        <f>VLOOKUP($A10,'Return Data'!$B$7:$R$2843,12,0)</f>
        <v>35.243899999999996</v>
      </c>
      <c r="I10" s="66">
        <f t="shared" si="2"/>
        <v>18</v>
      </c>
      <c r="J10" s="65">
        <f>VLOOKUP($A10,'Return Data'!$B$7:$R$2843,13,0)</f>
        <v>51.745399999999997</v>
      </c>
      <c r="K10" s="66">
        <f t="shared" si="3"/>
        <v>21</v>
      </c>
      <c r="L10" s="65">
        <f>VLOOKUP($A10,'Return Data'!$B$7:$R$2843,17,0)</f>
        <v>16.9834</v>
      </c>
      <c r="M10" s="66">
        <f t="shared" si="4"/>
        <v>11</v>
      </c>
      <c r="N10" s="65">
        <f>VLOOKUP($A10,'Return Data'!$B$7:$R$2843,14,0)</f>
        <v>11.8531</v>
      </c>
      <c r="O10" s="66">
        <f t="shared" si="8"/>
        <v>13</v>
      </c>
      <c r="P10" s="65"/>
      <c r="Q10" s="66"/>
      <c r="R10" s="65">
        <f>VLOOKUP($A10,'Return Data'!$B$7:$R$2843,16,0)</f>
        <v>9.0980000000000008</v>
      </c>
      <c r="S10" s="67">
        <f t="shared" si="7"/>
        <v>22</v>
      </c>
    </row>
    <row r="11" spans="1:20" x14ac:dyDescent="0.3">
      <c r="A11" s="63" t="s">
        <v>825</v>
      </c>
      <c r="B11" s="64">
        <f>VLOOKUP($A11,'Return Data'!$B$7:$R$2843,3,0)</f>
        <v>44358</v>
      </c>
      <c r="C11" s="65">
        <f>VLOOKUP($A11,'Return Data'!$B$7:$R$2843,4,0)</f>
        <v>34.106000000000002</v>
      </c>
      <c r="D11" s="65">
        <f>VLOOKUP($A11,'Return Data'!$B$7:$R$2843,10,0)</f>
        <v>6.9221000000000004</v>
      </c>
      <c r="E11" s="66">
        <f t="shared" si="0"/>
        <v>7</v>
      </c>
      <c r="F11" s="65">
        <f>VLOOKUP($A11,'Return Data'!$B$7:$R$2843,11,0)</f>
        <v>19.0395</v>
      </c>
      <c r="G11" s="66">
        <f t="shared" si="1"/>
        <v>13</v>
      </c>
      <c r="H11" s="65">
        <f>VLOOKUP($A11,'Return Data'!$B$7:$R$2843,12,0)</f>
        <v>38.766399999999997</v>
      </c>
      <c r="I11" s="66">
        <f t="shared" si="2"/>
        <v>15</v>
      </c>
      <c r="J11" s="65">
        <f>VLOOKUP($A11,'Return Data'!$B$7:$R$2843,13,0)</f>
        <v>59.180399999999999</v>
      </c>
      <c r="K11" s="66">
        <f t="shared" si="3"/>
        <v>13</v>
      </c>
      <c r="L11" s="65">
        <f>VLOOKUP($A11,'Return Data'!$B$7:$R$2843,17,0)</f>
        <v>16.953499999999998</v>
      </c>
      <c r="M11" s="66">
        <f t="shared" si="4"/>
        <v>12</v>
      </c>
      <c r="N11" s="65">
        <f>VLOOKUP($A11,'Return Data'!$B$7:$R$2843,14,0)</f>
        <v>13.3079</v>
      </c>
      <c r="O11" s="66">
        <f t="shared" si="8"/>
        <v>12</v>
      </c>
      <c r="P11" s="65">
        <f>VLOOKUP($A11,'Return Data'!$B$7:$R$2843,15,0)</f>
        <v>13.9998</v>
      </c>
      <c r="Q11" s="66">
        <f t="shared" si="9"/>
        <v>13</v>
      </c>
      <c r="R11" s="65">
        <f>VLOOKUP($A11,'Return Data'!$B$7:$R$2843,16,0)</f>
        <v>14.2462</v>
      </c>
      <c r="S11" s="67">
        <f t="shared" si="7"/>
        <v>16</v>
      </c>
    </row>
    <row r="12" spans="1:20" x14ac:dyDescent="0.3">
      <c r="A12" s="63" t="s">
        <v>828</v>
      </c>
      <c r="B12" s="64">
        <f>VLOOKUP($A12,'Return Data'!$B$7:$R$2843,3,0)</f>
        <v>44358</v>
      </c>
      <c r="C12" s="65">
        <f>VLOOKUP($A12,'Return Data'!$B$7:$R$2843,4,0)</f>
        <v>64.169600000000003</v>
      </c>
      <c r="D12" s="65">
        <f>VLOOKUP($A12,'Return Data'!$B$7:$R$2843,10,0)</f>
        <v>8.0625999999999998</v>
      </c>
      <c r="E12" s="66">
        <f t="shared" si="0"/>
        <v>3</v>
      </c>
      <c r="F12" s="65">
        <f>VLOOKUP($A12,'Return Data'!$B$7:$R$2843,11,0)</f>
        <v>29.397200000000002</v>
      </c>
      <c r="G12" s="66">
        <f t="shared" si="1"/>
        <v>3</v>
      </c>
      <c r="H12" s="65">
        <f>VLOOKUP($A12,'Return Data'!$B$7:$R$2843,12,0)</f>
        <v>61.833199999999998</v>
      </c>
      <c r="I12" s="66">
        <f t="shared" si="2"/>
        <v>1</v>
      </c>
      <c r="J12" s="65">
        <f>VLOOKUP($A12,'Return Data'!$B$7:$R$2843,13,0)</f>
        <v>70.880600000000001</v>
      </c>
      <c r="K12" s="66">
        <f t="shared" si="3"/>
        <v>4</v>
      </c>
      <c r="L12" s="65">
        <f>VLOOKUP($A12,'Return Data'!$B$7:$R$2843,17,0)</f>
        <v>17.946300000000001</v>
      </c>
      <c r="M12" s="66">
        <f t="shared" si="4"/>
        <v>10</v>
      </c>
      <c r="N12" s="65">
        <f>VLOOKUP($A12,'Return Data'!$B$7:$R$2843,14,0)</f>
        <v>16.254000000000001</v>
      </c>
      <c r="O12" s="66">
        <f t="shared" si="8"/>
        <v>5</v>
      </c>
      <c r="P12" s="65">
        <f>VLOOKUP($A12,'Return Data'!$B$7:$R$2843,15,0)</f>
        <v>16.123200000000001</v>
      </c>
      <c r="Q12" s="66">
        <f t="shared" si="9"/>
        <v>8</v>
      </c>
      <c r="R12" s="65">
        <f>VLOOKUP($A12,'Return Data'!$B$7:$R$2843,16,0)</f>
        <v>19.140499999999999</v>
      </c>
      <c r="S12" s="67">
        <f t="shared" si="7"/>
        <v>5</v>
      </c>
    </row>
    <row r="13" spans="1:20" x14ac:dyDescent="0.3">
      <c r="A13" s="63" t="s">
        <v>830</v>
      </c>
      <c r="B13" s="64">
        <f>VLOOKUP($A13,'Return Data'!$B$7:$R$2843,3,0)</f>
        <v>44358</v>
      </c>
      <c r="C13" s="65">
        <f>VLOOKUP($A13,'Return Data'!$B$7:$R$2843,4,0)</f>
        <v>105.536</v>
      </c>
      <c r="D13" s="65">
        <f>VLOOKUP($A13,'Return Data'!$B$7:$R$2843,10,0)</f>
        <v>7.5789</v>
      </c>
      <c r="E13" s="66">
        <f t="shared" si="0"/>
        <v>5</v>
      </c>
      <c r="F13" s="65">
        <f>VLOOKUP($A13,'Return Data'!$B$7:$R$2843,11,0)</f>
        <v>26.837</v>
      </c>
      <c r="G13" s="66">
        <f t="shared" si="1"/>
        <v>4</v>
      </c>
      <c r="H13" s="65">
        <f>VLOOKUP($A13,'Return Data'!$B$7:$R$2843,12,0)</f>
        <v>45.860599999999998</v>
      </c>
      <c r="I13" s="66">
        <f t="shared" si="2"/>
        <v>4</v>
      </c>
      <c r="J13" s="65">
        <f>VLOOKUP($A13,'Return Data'!$B$7:$R$2843,13,0)</f>
        <v>63.2547</v>
      </c>
      <c r="K13" s="66">
        <f t="shared" si="3"/>
        <v>9</v>
      </c>
      <c r="L13" s="65">
        <f>VLOOKUP($A13,'Return Data'!$B$7:$R$2843,17,0)</f>
        <v>12.202400000000001</v>
      </c>
      <c r="M13" s="66">
        <f t="shared" si="4"/>
        <v>17</v>
      </c>
      <c r="N13" s="65">
        <f>VLOOKUP($A13,'Return Data'!$B$7:$R$2843,14,0)</f>
        <v>8.9159000000000006</v>
      </c>
      <c r="O13" s="66">
        <f t="shared" si="8"/>
        <v>15</v>
      </c>
      <c r="P13" s="65">
        <f>VLOOKUP($A13,'Return Data'!$B$7:$R$2843,15,0)</f>
        <v>11.254200000000001</v>
      </c>
      <c r="Q13" s="66">
        <f t="shared" si="9"/>
        <v>15</v>
      </c>
      <c r="R13" s="65">
        <f>VLOOKUP($A13,'Return Data'!$B$7:$R$2843,16,0)</f>
        <v>12.2407</v>
      </c>
      <c r="S13" s="67">
        <f t="shared" si="7"/>
        <v>20</v>
      </c>
    </row>
    <row r="14" spans="1:20" x14ac:dyDescent="0.3">
      <c r="A14" s="63" t="s">
        <v>833</v>
      </c>
      <c r="B14" s="64">
        <f>VLOOKUP($A14,'Return Data'!$B$7:$R$2843,3,0)</f>
        <v>44358</v>
      </c>
      <c r="C14" s="65">
        <f>VLOOKUP($A14,'Return Data'!$B$7:$R$2843,4,0)</f>
        <v>47.63</v>
      </c>
      <c r="D14" s="65">
        <f>VLOOKUP($A14,'Return Data'!$B$7:$R$2843,10,0)</f>
        <v>7.7114000000000003</v>
      </c>
      <c r="E14" s="66">
        <f t="shared" si="0"/>
        <v>4</v>
      </c>
      <c r="F14" s="65">
        <f>VLOOKUP($A14,'Return Data'!$B$7:$R$2843,11,0)</f>
        <v>23.8752</v>
      </c>
      <c r="G14" s="66">
        <f t="shared" si="1"/>
        <v>6</v>
      </c>
      <c r="H14" s="65">
        <f>VLOOKUP($A14,'Return Data'!$B$7:$R$2843,12,0)</f>
        <v>43.463900000000002</v>
      </c>
      <c r="I14" s="66">
        <f t="shared" si="2"/>
        <v>10</v>
      </c>
      <c r="J14" s="65">
        <f>VLOOKUP($A14,'Return Data'!$B$7:$R$2843,13,0)</f>
        <v>59.671500000000002</v>
      </c>
      <c r="K14" s="66">
        <f t="shared" si="3"/>
        <v>12</v>
      </c>
      <c r="L14" s="65">
        <f>VLOOKUP($A14,'Return Data'!$B$7:$R$2843,17,0)</f>
        <v>20.990600000000001</v>
      </c>
      <c r="M14" s="66">
        <f t="shared" si="4"/>
        <v>6</v>
      </c>
      <c r="N14" s="65">
        <f>VLOOKUP($A14,'Return Data'!$B$7:$R$2843,14,0)</f>
        <v>15.4755</v>
      </c>
      <c r="O14" s="66">
        <f t="shared" si="8"/>
        <v>6</v>
      </c>
      <c r="P14" s="65">
        <f>VLOOKUP($A14,'Return Data'!$B$7:$R$2843,15,0)</f>
        <v>15.021800000000001</v>
      </c>
      <c r="Q14" s="66">
        <f t="shared" si="9"/>
        <v>11</v>
      </c>
      <c r="R14" s="65">
        <f>VLOOKUP($A14,'Return Data'!$B$7:$R$2843,16,0)</f>
        <v>14.385999999999999</v>
      </c>
      <c r="S14" s="67">
        <f t="shared" si="7"/>
        <v>15</v>
      </c>
    </row>
    <row r="15" spans="1:20" x14ac:dyDescent="0.3">
      <c r="A15" s="63" t="s">
        <v>834</v>
      </c>
      <c r="B15" s="64">
        <f>VLOOKUP($A15,'Return Data'!$B$7:$R$2843,3,0)</f>
        <v>44358</v>
      </c>
      <c r="C15" s="65">
        <f>VLOOKUP($A15,'Return Data'!$B$7:$R$2843,4,0)</f>
        <v>14.17</v>
      </c>
      <c r="D15" s="65">
        <f>VLOOKUP($A15,'Return Data'!$B$7:$R$2843,10,0)</f>
        <v>4.7302</v>
      </c>
      <c r="E15" s="66">
        <f t="shared" si="0"/>
        <v>16</v>
      </c>
      <c r="F15" s="65">
        <f>VLOOKUP($A15,'Return Data'!$B$7:$R$2843,11,0)</f>
        <v>15.1097</v>
      </c>
      <c r="G15" s="66">
        <f t="shared" si="1"/>
        <v>18</v>
      </c>
      <c r="H15" s="65">
        <f>VLOOKUP($A15,'Return Data'!$B$7:$R$2843,12,0)</f>
        <v>33.302</v>
      </c>
      <c r="I15" s="66">
        <f t="shared" si="2"/>
        <v>19</v>
      </c>
      <c r="J15" s="65">
        <f>VLOOKUP($A15,'Return Data'!$B$7:$R$2843,13,0)</f>
        <v>54.357300000000002</v>
      </c>
      <c r="K15" s="66">
        <f t="shared" si="3"/>
        <v>16</v>
      </c>
      <c r="L15" s="65">
        <f>VLOOKUP($A15,'Return Data'!$B$7:$R$2843,17,0)</f>
        <v>16.926200000000001</v>
      </c>
      <c r="M15" s="66">
        <f t="shared" si="4"/>
        <v>13</v>
      </c>
      <c r="N15" s="65">
        <f>VLOOKUP($A15,'Return Data'!$B$7:$R$2843,14,0)</f>
        <v>11.569800000000001</v>
      </c>
      <c r="O15" s="66">
        <f t="shared" si="8"/>
        <v>14</v>
      </c>
      <c r="P15" s="65"/>
      <c r="Q15" s="66"/>
      <c r="R15" s="65">
        <f>VLOOKUP($A15,'Return Data'!$B$7:$R$2843,16,0)</f>
        <v>10.264200000000001</v>
      </c>
      <c r="S15" s="67">
        <f t="shared" si="7"/>
        <v>21</v>
      </c>
    </row>
    <row r="16" spans="1:20" x14ac:dyDescent="0.3">
      <c r="A16" s="63" t="s">
        <v>836</v>
      </c>
      <c r="B16" s="64">
        <f>VLOOKUP($A16,'Return Data'!$B$7:$R$2843,3,0)</f>
        <v>44358</v>
      </c>
      <c r="C16" s="65">
        <f>VLOOKUP($A16,'Return Data'!$B$7:$R$2843,4,0)</f>
        <v>55.07</v>
      </c>
      <c r="D16" s="65">
        <f>VLOOKUP($A16,'Return Data'!$B$7:$R$2843,10,0)</f>
        <v>3.5345</v>
      </c>
      <c r="E16" s="66">
        <f t="shared" si="0"/>
        <v>20</v>
      </c>
      <c r="F16" s="65">
        <f>VLOOKUP($A16,'Return Data'!$B$7:$R$2843,11,0)</f>
        <v>13.9694</v>
      </c>
      <c r="G16" s="66">
        <f t="shared" si="1"/>
        <v>21</v>
      </c>
      <c r="H16" s="65">
        <f>VLOOKUP($A16,'Return Data'!$B$7:$R$2843,12,0)</f>
        <v>26.685099999999998</v>
      </c>
      <c r="I16" s="66">
        <f t="shared" si="2"/>
        <v>22</v>
      </c>
      <c r="J16" s="65">
        <f>VLOOKUP($A16,'Return Data'!$B$7:$R$2843,13,0)</f>
        <v>54.042000000000002</v>
      </c>
      <c r="K16" s="66">
        <f t="shared" si="3"/>
        <v>17</v>
      </c>
      <c r="L16" s="65">
        <f>VLOOKUP($A16,'Return Data'!$B$7:$R$2843,17,0)</f>
        <v>16.041599999999999</v>
      </c>
      <c r="M16" s="66">
        <f t="shared" si="4"/>
        <v>15</v>
      </c>
      <c r="N16" s="65">
        <f>VLOOKUP($A16,'Return Data'!$B$7:$R$2843,14,0)</f>
        <v>8.8773999999999997</v>
      </c>
      <c r="O16" s="66">
        <f t="shared" si="8"/>
        <v>16</v>
      </c>
      <c r="P16" s="65">
        <f>VLOOKUP($A16,'Return Data'!$B$7:$R$2843,15,0)</f>
        <v>15.533300000000001</v>
      </c>
      <c r="Q16" s="66">
        <f t="shared" si="9"/>
        <v>10</v>
      </c>
      <c r="R16" s="65">
        <f>VLOOKUP($A16,'Return Data'!$B$7:$R$2843,16,0)</f>
        <v>12.7529</v>
      </c>
      <c r="S16" s="67">
        <f t="shared" si="7"/>
        <v>19</v>
      </c>
    </row>
    <row r="17" spans="1:19" x14ac:dyDescent="0.3">
      <c r="A17" s="63" t="s">
        <v>838</v>
      </c>
      <c r="B17" s="64">
        <f>VLOOKUP($A17,'Return Data'!$B$7:$R$2843,3,0)</f>
        <v>44358</v>
      </c>
      <c r="C17" s="65">
        <f>VLOOKUP($A17,'Return Data'!$B$7:$R$2843,4,0)</f>
        <v>28.284400000000002</v>
      </c>
      <c r="D17" s="65">
        <f>VLOOKUP($A17,'Return Data'!$B$7:$R$2843,10,0)</f>
        <v>5.1074000000000002</v>
      </c>
      <c r="E17" s="66">
        <f t="shared" si="0"/>
        <v>14</v>
      </c>
      <c r="F17" s="65">
        <f>VLOOKUP($A17,'Return Data'!$B$7:$R$2843,11,0)</f>
        <v>20.55</v>
      </c>
      <c r="G17" s="66">
        <f t="shared" si="1"/>
        <v>12</v>
      </c>
      <c r="H17" s="65">
        <f>VLOOKUP($A17,'Return Data'!$B$7:$R$2843,12,0)</f>
        <v>44.695</v>
      </c>
      <c r="I17" s="66">
        <f t="shared" si="2"/>
        <v>6</v>
      </c>
      <c r="J17" s="65">
        <f>VLOOKUP($A17,'Return Data'!$B$7:$R$2843,13,0)</f>
        <v>68.645600000000002</v>
      </c>
      <c r="K17" s="66">
        <f t="shared" si="3"/>
        <v>5</v>
      </c>
      <c r="L17" s="65">
        <f>VLOOKUP($A17,'Return Data'!$B$7:$R$2843,17,0)</f>
        <v>26.259599999999999</v>
      </c>
      <c r="M17" s="66">
        <f t="shared" si="4"/>
        <v>2</v>
      </c>
      <c r="N17" s="65">
        <f>VLOOKUP($A17,'Return Data'!$B$7:$R$2843,14,0)</f>
        <v>22.096</v>
      </c>
      <c r="O17" s="66">
        <f t="shared" si="8"/>
        <v>1</v>
      </c>
      <c r="P17" s="65">
        <f>VLOOKUP($A17,'Return Data'!$B$7:$R$2843,15,0)</f>
        <v>20.556999999999999</v>
      </c>
      <c r="Q17" s="66">
        <f t="shared" si="9"/>
        <v>1</v>
      </c>
      <c r="R17" s="65">
        <f>VLOOKUP($A17,'Return Data'!$B$7:$R$2843,16,0)</f>
        <v>17.008700000000001</v>
      </c>
      <c r="S17" s="67">
        <f t="shared" si="7"/>
        <v>10</v>
      </c>
    </row>
    <row r="18" spans="1:19" x14ac:dyDescent="0.3">
      <c r="A18" s="63" t="s">
        <v>841</v>
      </c>
      <c r="B18" s="64">
        <f>VLOOKUP($A18,'Return Data'!$B$7:$R$2843,3,0)</f>
        <v>44358</v>
      </c>
      <c r="C18" s="65">
        <f>VLOOKUP($A18,'Return Data'!$B$7:$R$2843,4,0)</f>
        <v>11.7097</v>
      </c>
      <c r="D18" s="65">
        <f>VLOOKUP($A18,'Return Data'!$B$7:$R$2843,10,0)</f>
        <v>2.4874000000000001</v>
      </c>
      <c r="E18" s="66">
        <f t="shared" si="0"/>
        <v>22</v>
      </c>
      <c r="F18" s="65">
        <f>VLOOKUP($A18,'Return Data'!$B$7:$R$2843,11,0)</f>
        <v>9.8882999999999992</v>
      </c>
      <c r="G18" s="66">
        <f t="shared" si="1"/>
        <v>22</v>
      </c>
      <c r="H18" s="65">
        <f>VLOOKUP($A18,'Return Data'!$B$7:$R$2843,12,0)</f>
        <v>32.665300000000002</v>
      </c>
      <c r="I18" s="66">
        <f t="shared" si="2"/>
        <v>20</v>
      </c>
      <c r="J18" s="65">
        <f>VLOOKUP($A18,'Return Data'!$B$7:$R$2843,13,0)</f>
        <v>46.6113</v>
      </c>
      <c r="K18" s="66">
        <f t="shared" si="3"/>
        <v>22</v>
      </c>
      <c r="L18" s="65">
        <f>VLOOKUP($A18,'Return Data'!$B$7:$R$2843,17,0)</f>
        <v>8.0724</v>
      </c>
      <c r="M18" s="66">
        <f t="shared" si="4"/>
        <v>18</v>
      </c>
      <c r="N18" s="65">
        <f>VLOOKUP($A18,'Return Data'!$B$7:$R$2843,14,0)</f>
        <v>8.0914000000000001</v>
      </c>
      <c r="O18" s="66">
        <f t="shared" si="8"/>
        <v>17</v>
      </c>
      <c r="P18" s="65">
        <f>VLOOKUP($A18,'Return Data'!$B$7:$R$2843,15,0)</f>
        <v>13.620799999999999</v>
      </c>
      <c r="Q18" s="66">
        <f t="shared" si="9"/>
        <v>14</v>
      </c>
      <c r="R18" s="65">
        <f>VLOOKUP($A18,'Return Data'!$B$7:$R$2843,16,0)</f>
        <v>13.9514</v>
      </c>
      <c r="S18" s="67">
        <f t="shared" si="7"/>
        <v>17</v>
      </c>
    </row>
    <row r="19" spans="1:19" x14ac:dyDescent="0.3">
      <c r="A19" s="63" t="s">
        <v>842</v>
      </c>
      <c r="B19" s="64">
        <f>VLOOKUP($A19,'Return Data'!$B$7:$R$2843,3,0)</f>
        <v>44358</v>
      </c>
      <c r="C19" s="65">
        <f>VLOOKUP($A19,'Return Data'!$B$7:$R$2843,4,0)</f>
        <v>15.061999999999999</v>
      </c>
      <c r="D19" s="65">
        <f>VLOOKUP($A19,'Return Data'!$B$7:$R$2843,10,0)</f>
        <v>5.1227999999999998</v>
      </c>
      <c r="E19" s="66">
        <f t="shared" si="0"/>
        <v>13</v>
      </c>
      <c r="F19" s="65">
        <f>VLOOKUP($A19,'Return Data'!$B$7:$R$2843,11,0)</f>
        <v>22.157299999999999</v>
      </c>
      <c r="G19" s="66">
        <f t="shared" si="1"/>
        <v>10</v>
      </c>
      <c r="H19" s="65">
        <f>VLOOKUP($A19,'Return Data'!$B$7:$R$2843,12,0)</f>
        <v>43.502299999999998</v>
      </c>
      <c r="I19" s="66">
        <f t="shared" si="2"/>
        <v>9</v>
      </c>
      <c r="J19" s="65">
        <f>VLOOKUP($A19,'Return Data'!$B$7:$R$2843,13,0)</f>
        <v>64.324700000000007</v>
      </c>
      <c r="K19" s="66">
        <f t="shared" si="3"/>
        <v>8</v>
      </c>
      <c r="L19" s="65"/>
      <c r="M19" s="66"/>
      <c r="N19" s="65"/>
      <c r="O19" s="66"/>
      <c r="P19" s="65"/>
      <c r="Q19" s="66"/>
      <c r="R19" s="65">
        <f>VLOOKUP($A19,'Return Data'!$B$7:$R$2843,16,0)</f>
        <v>23.961300000000001</v>
      </c>
      <c r="S19" s="67">
        <f t="shared" si="7"/>
        <v>3</v>
      </c>
    </row>
    <row r="20" spans="1:19" x14ac:dyDescent="0.3">
      <c r="A20" s="63" t="s">
        <v>844</v>
      </c>
      <c r="B20" s="64">
        <f>VLOOKUP($A20,'Return Data'!$B$7:$R$2843,3,0)</f>
        <v>44358</v>
      </c>
      <c r="C20" s="65">
        <f>VLOOKUP($A20,'Return Data'!$B$7:$R$2843,4,0)</f>
        <v>15.476000000000001</v>
      </c>
      <c r="D20" s="65">
        <f>VLOOKUP($A20,'Return Data'!$B$7:$R$2843,10,0)</f>
        <v>5.8912000000000004</v>
      </c>
      <c r="E20" s="66">
        <f t="shared" si="0"/>
        <v>8</v>
      </c>
      <c r="F20" s="65">
        <f>VLOOKUP($A20,'Return Data'!$B$7:$R$2843,11,0)</f>
        <v>18.065300000000001</v>
      </c>
      <c r="G20" s="66">
        <f t="shared" si="1"/>
        <v>14</v>
      </c>
      <c r="H20" s="65">
        <f>VLOOKUP($A20,'Return Data'!$B$7:$R$2843,12,0)</f>
        <v>32.3414</v>
      </c>
      <c r="I20" s="66">
        <f t="shared" si="2"/>
        <v>21</v>
      </c>
      <c r="J20" s="65">
        <f>VLOOKUP($A20,'Return Data'!$B$7:$R$2843,13,0)</f>
        <v>52.638300000000001</v>
      </c>
      <c r="K20" s="66">
        <f t="shared" si="3"/>
        <v>18</v>
      </c>
      <c r="L20" s="65">
        <f>VLOOKUP($A20,'Return Data'!$B$7:$R$2843,17,0)</f>
        <v>18.141200000000001</v>
      </c>
      <c r="M20" s="66">
        <f t="shared" si="4"/>
        <v>9</v>
      </c>
      <c r="N20" s="65"/>
      <c r="O20" s="66"/>
      <c r="P20" s="65"/>
      <c r="Q20" s="66"/>
      <c r="R20" s="65">
        <f>VLOOKUP($A20,'Return Data'!$B$7:$R$2843,16,0)</f>
        <v>18.289400000000001</v>
      </c>
      <c r="S20" s="67">
        <f t="shared" si="7"/>
        <v>8</v>
      </c>
    </row>
    <row r="21" spans="1:19" x14ac:dyDescent="0.3">
      <c r="A21" s="63" t="s">
        <v>846</v>
      </c>
      <c r="B21" s="64">
        <f>VLOOKUP($A21,'Return Data'!$B$7:$R$2843,3,0)</f>
        <v>44358</v>
      </c>
      <c r="C21" s="65">
        <f>VLOOKUP($A21,'Return Data'!$B$7:$R$2843,4,0)</f>
        <v>17.565000000000001</v>
      </c>
      <c r="D21" s="65">
        <f>VLOOKUP($A21,'Return Data'!$B$7:$R$2843,10,0)</f>
        <v>5.5778999999999996</v>
      </c>
      <c r="E21" s="66">
        <f t="shared" si="0"/>
        <v>10</v>
      </c>
      <c r="F21" s="65">
        <f>VLOOKUP($A21,'Return Data'!$B$7:$R$2843,11,0)</f>
        <v>23.488499999999998</v>
      </c>
      <c r="G21" s="66">
        <f t="shared" si="1"/>
        <v>7</v>
      </c>
      <c r="H21" s="65">
        <f>VLOOKUP($A21,'Return Data'!$B$7:$R$2843,12,0)</f>
        <v>43.786799999999999</v>
      </c>
      <c r="I21" s="66">
        <f t="shared" si="2"/>
        <v>8</v>
      </c>
      <c r="J21" s="65">
        <f>VLOOKUP($A21,'Return Data'!$B$7:$R$2843,13,0)</f>
        <v>77.477999999999994</v>
      </c>
      <c r="K21" s="66">
        <f t="shared" si="3"/>
        <v>3</v>
      </c>
      <c r="L21" s="65"/>
      <c r="M21" s="66"/>
      <c r="N21" s="65"/>
      <c r="O21" s="66"/>
      <c r="P21" s="65"/>
      <c r="Q21" s="66"/>
      <c r="R21" s="65">
        <f>VLOOKUP($A21,'Return Data'!$B$7:$R$2843,16,0)</f>
        <v>31.1144</v>
      </c>
      <c r="S21" s="67">
        <f t="shared" si="7"/>
        <v>1</v>
      </c>
    </row>
    <row r="22" spans="1:19" x14ac:dyDescent="0.3">
      <c r="A22" s="63" t="s">
        <v>848</v>
      </c>
      <c r="B22" s="64">
        <f>VLOOKUP($A22,'Return Data'!$B$7:$R$2843,3,0)</f>
        <v>44358</v>
      </c>
      <c r="C22" s="65">
        <f>VLOOKUP($A22,'Return Data'!$B$7:$R$2843,4,0)</f>
        <v>35.005499999999998</v>
      </c>
      <c r="D22" s="65">
        <f>VLOOKUP($A22,'Return Data'!$B$7:$R$2843,10,0)</f>
        <v>3.4912000000000001</v>
      </c>
      <c r="E22" s="66">
        <f t="shared" si="0"/>
        <v>21</v>
      </c>
      <c r="F22" s="65">
        <f>VLOOKUP($A22,'Return Data'!$B$7:$R$2843,11,0)</f>
        <v>14.767200000000001</v>
      </c>
      <c r="G22" s="66">
        <f t="shared" si="1"/>
        <v>20</v>
      </c>
      <c r="H22" s="65">
        <f>VLOOKUP($A22,'Return Data'!$B$7:$R$2843,12,0)</f>
        <v>37.127499999999998</v>
      </c>
      <c r="I22" s="66">
        <f t="shared" si="2"/>
        <v>16</v>
      </c>
      <c r="J22" s="65">
        <f>VLOOKUP($A22,'Return Data'!$B$7:$R$2843,13,0)</f>
        <v>52.571300000000001</v>
      </c>
      <c r="K22" s="66">
        <f t="shared" si="3"/>
        <v>19</v>
      </c>
      <c r="L22" s="65">
        <f>VLOOKUP($A22,'Return Data'!$B$7:$R$2843,17,0)</f>
        <v>19.633800000000001</v>
      </c>
      <c r="M22" s="66">
        <f t="shared" si="4"/>
        <v>8</v>
      </c>
      <c r="N22" s="65">
        <f>VLOOKUP($A22,'Return Data'!$B$7:$R$2843,14,0)</f>
        <v>14.4168</v>
      </c>
      <c r="O22" s="66">
        <f t="shared" si="8"/>
        <v>9</v>
      </c>
      <c r="P22" s="65">
        <f>VLOOKUP($A22,'Return Data'!$B$7:$R$2843,15,0)</f>
        <v>16.759399999999999</v>
      </c>
      <c r="Q22" s="66">
        <f t="shared" si="9"/>
        <v>6</v>
      </c>
      <c r="R22" s="65">
        <f>VLOOKUP($A22,'Return Data'!$B$7:$R$2843,16,0)</f>
        <v>16.7623</v>
      </c>
      <c r="S22" s="67">
        <f t="shared" si="7"/>
        <v>11</v>
      </c>
    </row>
    <row r="23" spans="1:19" x14ac:dyDescent="0.3">
      <c r="A23" s="63" t="s">
        <v>851</v>
      </c>
      <c r="B23" s="64">
        <f>VLOOKUP($A23,'Return Data'!$B$7:$R$2843,3,0)</f>
        <v>44358</v>
      </c>
      <c r="C23" s="65">
        <f>VLOOKUP($A23,'Return Data'!$B$7:$R$2843,4,0)</f>
        <v>74.512500000000003</v>
      </c>
      <c r="D23" s="65">
        <f>VLOOKUP($A23,'Return Data'!$B$7:$R$2843,10,0)</f>
        <v>4.8133999999999997</v>
      </c>
      <c r="E23" s="66">
        <f t="shared" si="0"/>
        <v>15</v>
      </c>
      <c r="F23" s="65">
        <f>VLOOKUP($A23,'Return Data'!$B$7:$R$2843,11,0)</f>
        <v>30.5169</v>
      </c>
      <c r="G23" s="66">
        <f t="shared" si="1"/>
        <v>2</v>
      </c>
      <c r="H23" s="65">
        <f>VLOOKUP($A23,'Return Data'!$B$7:$R$2843,12,0)</f>
        <v>55.0535</v>
      </c>
      <c r="I23" s="66">
        <f t="shared" si="2"/>
        <v>3</v>
      </c>
      <c r="J23" s="65">
        <f>VLOOKUP($A23,'Return Data'!$B$7:$R$2843,13,0)</f>
        <v>82.906599999999997</v>
      </c>
      <c r="K23" s="66">
        <f t="shared" si="3"/>
        <v>1</v>
      </c>
      <c r="L23" s="65">
        <f>VLOOKUP($A23,'Return Data'!$B$7:$R$2843,17,0)</f>
        <v>21.155899999999999</v>
      </c>
      <c r="M23" s="66">
        <f t="shared" si="4"/>
        <v>4</v>
      </c>
      <c r="N23" s="65">
        <f>VLOOKUP($A23,'Return Data'!$B$7:$R$2843,14,0)</f>
        <v>15.017099999999999</v>
      </c>
      <c r="O23" s="66">
        <f t="shared" si="8"/>
        <v>8</v>
      </c>
      <c r="P23" s="65">
        <f>VLOOKUP($A23,'Return Data'!$B$7:$R$2843,15,0)</f>
        <v>16.448899999999998</v>
      </c>
      <c r="Q23" s="66">
        <f t="shared" si="9"/>
        <v>7</v>
      </c>
      <c r="R23" s="65">
        <f>VLOOKUP($A23,'Return Data'!$B$7:$R$2843,16,0)</f>
        <v>18.882300000000001</v>
      </c>
      <c r="S23" s="67">
        <f t="shared" si="7"/>
        <v>6</v>
      </c>
    </row>
    <row r="24" spans="1:19" x14ac:dyDescent="0.3">
      <c r="A24" s="63" t="s">
        <v>853</v>
      </c>
      <c r="B24" s="64">
        <f>VLOOKUP($A24,'Return Data'!$B$7:$R$2843,3,0)</f>
        <v>44358</v>
      </c>
      <c r="C24" s="65">
        <f>VLOOKUP($A24,'Return Data'!$B$7:$R$2843,4,0)</f>
        <v>104.51</v>
      </c>
      <c r="D24" s="65">
        <f>VLOOKUP($A24,'Return Data'!$B$7:$R$2843,10,0)</f>
        <v>6.9264999999999999</v>
      </c>
      <c r="E24" s="66">
        <f t="shared" si="0"/>
        <v>6</v>
      </c>
      <c r="F24" s="65">
        <f>VLOOKUP($A24,'Return Data'!$B$7:$R$2843,11,0)</f>
        <v>24.758299999999998</v>
      </c>
      <c r="G24" s="66">
        <f t="shared" si="1"/>
        <v>5</v>
      </c>
      <c r="H24" s="65">
        <f>VLOOKUP($A24,'Return Data'!$B$7:$R$2843,12,0)</f>
        <v>45.7804</v>
      </c>
      <c r="I24" s="66">
        <f t="shared" si="2"/>
        <v>5</v>
      </c>
      <c r="J24" s="65">
        <f>VLOOKUP($A24,'Return Data'!$B$7:$R$2843,13,0)</f>
        <v>65.442499999999995</v>
      </c>
      <c r="K24" s="66">
        <f t="shared" si="3"/>
        <v>7</v>
      </c>
      <c r="L24" s="65">
        <f>VLOOKUP($A24,'Return Data'!$B$7:$R$2843,17,0)</f>
        <v>23.1784</v>
      </c>
      <c r="M24" s="66">
        <f t="shared" si="4"/>
        <v>3</v>
      </c>
      <c r="N24" s="65">
        <f>VLOOKUP($A24,'Return Data'!$B$7:$R$2843,14,0)</f>
        <v>18.073799999999999</v>
      </c>
      <c r="O24" s="66">
        <f t="shared" si="8"/>
        <v>3</v>
      </c>
      <c r="P24" s="65">
        <f>VLOOKUP($A24,'Return Data'!$B$7:$R$2843,15,0)</f>
        <v>17.2804</v>
      </c>
      <c r="Q24" s="66">
        <f t="shared" si="9"/>
        <v>5</v>
      </c>
      <c r="R24" s="65">
        <f>VLOOKUP($A24,'Return Data'!$B$7:$R$2843,16,0)</f>
        <v>15.4702</v>
      </c>
      <c r="S24" s="67">
        <f t="shared" si="7"/>
        <v>14</v>
      </c>
    </row>
    <row r="25" spans="1:19" x14ac:dyDescent="0.3">
      <c r="A25" s="63" t="s">
        <v>855</v>
      </c>
      <c r="B25" s="64">
        <f>VLOOKUP($A25,'Return Data'!$B$7:$R$2843,3,0)</f>
        <v>44358</v>
      </c>
      <c r="C25" s="65">
        <f>VLOOKUP($A25,'Return Data'!$B$7:$R$2843,4,0)</f>
        <v>53.040100000000002</v>
      </c>
      <c r="D25" s="65">
        <f>VLOOKUP($A25,'Return Data'!$B$7:$R$2843,10,0)</f>
        <v>18.336300000000001</v>
      </c>
      <c r="E25" s="66">
        <f t="shared" si="0"/>
        <v>1</v>
      </c>
      <c r="F25" s="65">
        <f>VLOOKUP($A25,'Return Data'!$B$7:$R$2843,11,0)</f>
        <v>34.670499999999997</v>
      </c>
      <c r="G25" s="66">
        <f t="shared" si="1"/>
        <v>1</v>
      </c>
      <c r="H25" s="65">
        <f>VLOOKUP($A25,'Return Data'!$B$7:$R$2843,12,0)</f>
        <v>60.6755</v>
      </c>
      <c r="I25" s="66">
        <f t="shared" si="2"/>
        <v>2</v>
      </c>
      <c r="J25" s="65">
        <f>VLOOKUP($A25,'Return Data'!$B$7:$R$2843,13,0)</f>
        <v>80.750299999999996</v>
      </c>
      <c r="K25" s="66">
        <f t="shared" si="3"/>
        <v>2</v>
      </c>
      <c r="L25" s="65">
        <f>VLOOKUP($A25,'Return Data'!$B$7:$R$2843,17,0)</f>
        <v>28.528600000000001</v>
      </c>
      <c r="M25" s="66">
        <f t="shared" si="4"/>
        <v>1</v>
      </c>
      <c r="N25" s="65">
        <f>VLOOKUP($A25,'Return Data'!$B$7:$R$2843,14,0)</f>
        <v>18.9163</v>
      </c>
      <c r="O25" s="66">
        <f t="shared" si="8"/>
        <v>2</v>
      </c>
      <c r="P25" s="65">
        <f>VLOOKUP($A25,'Return Data'!$B$7:$R$2843,15,0)</f>
        <v>17.37</v>
      </c>
      <c r="Q25" s="66">
        <f t="shared" si="9"/>
        <v>4</v>
      </c>
      <c r="R25" s="65">
        <f>VLOOKUP($A25,'Return Data'!$B$7:$R$2843,16,0)</f>
        <v>18.580200000000001</v>
      </c>
      <c r="S25" s="67">
        <f t="shared" si="7"/>
        <v>7</v>
      </c>
    </row>
    <row r="26" spans="1:19" x14ac:dyDescent="0.3">
      <c r="A26" s="63" t="s">
        <v>856</v>
      </c>
      <c r="B26" s="64">
        <f>VLOOKUP($A26,'Return Data'!$B$7:$R$2843,3,0)</f>
        <v>44358</v>
      </c>
      <c r="C26" s="65">
        <f>VLOOKUP($A26,'Return Data'!$B$7:$R$2843,4,0)</f>
        <v>225.98439999999999</v>
      </c>
      <c r="D26" s="65">
        <f>VLOOKUP($A26,'Return Data'!$B$7:$R$2843,10,0)</f>
        <v>9.4009</v>
      </c>
      <c r="E26" s="66">
        <f t="shared" si="0"/>
        <v>2</v>
      </c>
      <c r="F26" s="65">
        <f>VLOOKUP($A26,'Return Data'!$B$7:$R$2843,11,0)</f>
        <v>22.337599999999998</v>
      </c>
      <c r="G26" s="66">
        <f t="shared" si="1"/>
        <v>9</v>
      </c>
      <c r="H26" s="65">
        <f>VLOOKUP($A26,'Return Data'!$B$7:$R$2843,12,0)</f>
        <v>43.113300000000002</v>
      </c>
      <c r="I26" s="66">
        <f t="shared" si="2"/>
        <v>11</v>
      </c>
      <c r="J26" s="65">
        <f>VLOOKUP($A26,'Return Data'!$B$7:$R$2843,13,0)</f>
        <v>58.753999999999998</v>
      </c>
      <c r="K26" s="66">
        <f t="shared" si="3"/>
        <v>15</v>
      </c>
      <c r="L26" s="65">
        <f>VLOOKUP($A26,'Return Data'!$B$7:$R$2843,17,0)</f>
        <v>21.1557</v>
      </c>
      <c r="M26" s="66">
        <f t="shared" si="4"/>
        <v>5</v>
      </c>
      <c r="N26" s="65">
        <f>VLOOKUP($A26,'Return Data'!$B$7:$R$2843,14,0)</f>
        <v>16.724799999999998</v>
      </c>
      <c r="O26" s="66">
        <f t="shared" si="8"/>
        <v>4</v>
      </c>
      <c r="P26" s="65">
        <f>VLOOKUP($A26,'Return Data'!$B$7:$R$2843,15,0)</f>
        <v>17.925999999999998</v>
      </c>
      <c r="Q26" s="66">
        <f t="shared" si="9"/>
        <v>3</v>
      </c>
      <c r="R26" s="65">
        <f>VLOOKUP($A26,'Return Data'!$B$7:$R$2843,16,0)</f>
        <v>16.667100000000001</v>
      </c>
      <c r="S26" s="67">
        <f t="shared" si="7"/>
        <v>12</v>
      </c>
    </row>
    <row r="27" spans="1:19" x14ac:dyDescent="0.3">
      <c r="A27" s="63" t="s">
        <v>859</v>
      </c>
      <c r="B27" s="64">
        <f>VLOOKUP($A27,'Return Data'!$B$7:$R$2843,3,0)</f>
        <v>44358</v>
      </c>
      <c r="C27" s="65">
        <f>VLOOKUP($A27,'Return Data'!$B$7:$R$2843,4,0)</f>
        <v>260.12720000000002</v>
      </c>
      <c r="D27" s="65">
        <f>VLOOKUP($A27,'Return Data'!$B$7:$R$2843,10,0)</f>
        <v>3.8062</v>
      </c>
      <c r="E27" s="66">
        <f t="shared" si="0"/>
        <v>19</v>
      </c>
      <c r="F27" s="65">
        <f>VLOOKUP($A27,'Return Data'!$B$7:$R$2843,11,0)</f>
        <v>17.4038</v>
      </c>
      <c r="G27" s="66">
        <f t="shared" si="1"/>
        <v>16</v>
      </c>
      <c r="H27" s="65">
        <f>VLOOKUP($A27,'Return Data'!$B$7:$R$2843,12,0)</f>
        <v>35.693399999999997</v>
      </c>
      <c r="I27" s="66">
        <f t="shared" si="2"/>
        <v>17</v>
      </c>
      <c r="J27" s="65">
        <f>VLOOKUP($A27,'Return Data'!$B$7:$R$2843,13,0)</f>
        <v>51.964399999999998</v>
      </c>
      <c r="K27" s="66">
        <f t="shared" ref="K27" si="10">RANK(J27,J$8:J$29,0)</f>
        <v>20</v>
      </c>
      <c r="L27" s="65">
        <f>VLOOKUP($A27,'Return Data'!$B$7:$R$2843,17,0)</f>
        <v>15.736800000000001</v>
      </c>
      <c r="M27" s="66">
        <f t="shared" ref="M27" si="11">RANK(L27,L$8:L$29,0)</f>
        <v>16</v>
      </c>
      <c r="N27" s="65">
        <f>VLOOKUP($A27,'Return Data'!$B$7:$R$2843,14,0)</f>
        <v>13.977499999999999</v>
      </c>
      <c r="O27" s="66">
        <f t="shared" si="8"/>
        <v>11</v>
      </c>
      <c r="P27" s="65">
        <f>VLOOKUP($A27,'Return Data'!$B$7:$R$2843,15,0)</f>
        <v>15.999599999999999</v>
      </c>
      <c r="Q27" s="66">
        <f t="shared" si="9"/>
        <v>9</v>
      </c>
      <c r="R27" s="65">
        <f>VLOOKUP($A27,'Return Data'!$B$7:$R$2843,16,0)</f>
        <v>13.187900000000001</v>
      </c>
      <c r="S27" s="67">
        <f t="shared" si="7"/>
        <v>18</v>
      </c>
    </row>
    <row r="28" spans="1:19" x14ac:dyDescent="0.3">
      <c r="A28" s="63" t="s">
        <v>860</v>
      </c>
      <c r="B28" s="64">
        <f>VLOOKUP($A28,'Return Data'!$B$7:$R$2843,3,0)</f>
        <v>44358</v>
      </c>
      <c r="C28" s="65">
        <f>VLOOKUP($A28,'Return Data'!$B$7:$R$2843,4,0)</f>
        <v>13.764200000000001</v>
      </c>
      <c r="D28" s="65">
        <f>VLOOKUP($A28,'Return Data'!$B$7:$R$2843,10,0)</f>
        <v>5.8093000000000004</v>
      </c>
      <c r="E28" s="66">
        <f t="shared" si="0"/>
        <v>9</v>
      </c>
      <c r="F28" s="65">
        <f>VLOOKUP($A28,'Return Data'!$B$7:$R$2843,11,0)</f>
        <v>23.433599999999998</v>
      </c>
      <c r="G28" s="66">
        <f t="shared" si="1"/>
        <v>8</v>
      </c>
      <c r="H28" s="65">
        <f>VLOOKUP($A28,'Return Data'!$B$7:$R$2843,12,0)</f>
        <v>43.834099999999999</v>
      </c>
      <c r="I28" s="66">
        <f t="shared" ref="I28" si="12">RANK(H28,H$8:H$29,0)</f>
        <v>7</v>
      </c>
      <c r="J28" s="65">
        <f>VLOOKUP($A28,'Return Data'!$B$7:$R$2843,13,0)</f>
        <v>68.085700000000003</v>
      </c>
      <c r="K28" s="66">
        <f t="shared" ref="K28:K29" si="13">RANK(J28,J$8:J$29,0)</f>
        <v>6</v>
      </c>
      <c r="L28" s="65"/>
      <c r="M28" s="66"/>
      <c r="N28" s="65"/>
      <c r="O28" s="66"/>
      <c r="P28" s="65"/>
      <c r="Q28" s="66"/>
      <c r="R28" s="65">
        <f>VLOOKUP($A28,'Return Data'!$B$7:$R$2843,16,0)</f>
        <v>23.4285</v>
      </c>
      <c r="S28" s="67">
        <f t="shared" si="7"/>
        <v>4</v>
      </c>
    </row>
    <row r="29" spans="1:19" x14ac:dyDescent="0.3">
      <c r="A29" s="63" t="s">
        <v>862</v>
      </c>
      <c r="B29" s="64">
        <f>VLOOKUP($A29,'Return Data'!$B$7:$R$2843,3,0)</f>
        <v>44358</v>
      </c>
      <c r="C29" s="65">
        <f>VLOOKUP($A29,'Return Data'!$B$7:$R$2843,4,0)</f>
        <v>16.05</v>
      </c>
      <c r="D29" s="65">
        <f>VLOOKUP($A29,'Return Data'!$B$7:$R$2843,10,0)</f>
        <v>3.8163</v>
      </c>
      <c r="E29" s="66">
        <f t="shared" si="0"/>
        <v>18</v>
      </c>
      <c r="F29" s="65">
        <f>VLOOKUP($A29,'Return Data'!$B$7:$R$2843,11,0)</f>
        <v>21.315200000000001</v>
      </c>
      <c r="G29" s="66">
        <f t="shared" si="1"/>
        <v>11</v>
      </c>
      <c r="H29" s="65">
        <f>VLOOKUP($A29,'Return Data'!$B$7:$R$2843,12,0)</f>
        <v>39.930300000000003</v>
      </c>
      <c r="I29" s="66">
        <f>RANK(H29,H$8:H$29,0)</f>
        <v>12</v>
      </c>
      <c r="J29" s="65">
        <f>VLOOKUP($A29,'Return Data'!$B$7:$R$2843,13,0)</f>
        <v>62.2851</v>
      </c>
      <c r="K29" s="66">
        <f t="shared" si="13"/>
        <v>10</v>
      </c>
      <c r="L29" s="65"/>
      <c r="M29" s="66"/>
      <c r="N29" s="65"/>
      <c r="O29" s="66"/>
      <c r="P29" s="65"/>
      <c r="Q29" s="66"/>
      <c r="R29" s="65">
        <f>VLOOKUP($A29,'Return Data'!$B$7:$R$2843,16,0)</f>
        <v>29.105399999999999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6.098195454545456</v>
      </c>
      <c r="E31" s="74"/>
      <c r="F31" s="75">
        <f>AVERAGE(F8:F29)</f>
        <v>20.922450000000001</v>
      </c>
      <c r="G31" s="74"/>
      <c r="H31" s="75">
        <f>AVERAGE(H8:H29)</f>
        <v>41.941622727272723</v>
      </c>
      <c r="I31" s="74"/>
      <c r="J31" s="75">
        <f>AVERAGE(J8:J29)</f>
        <v>62.070599999999992</v>
      </c>
      <c r="K31" s="74"/>
      <c r="L31" s="75">
        <f>AVERAGE(L8:L29)</f>
        <v>18.753066666666669</v>
      </c>
      <c r="M31" s="74"/>
      <c r="N31" s="75">
        <f>AVERAGE(N8:N29)</f>
        <v>14.295552941176469</v>
      </c>
      <c r="O31" s="74"/>
      <c r="P31" s="75">
        <f>AVERAGE(P8:P29)</f>
        <v>16.130326666666665</v>
      </c>
      <c r="Q31" s="74"/>
      <c r="R31" s="75">
        <f>AVERAGE(R8:R29)</f>
        <v>17.34576818181818</v>
      </c>
      <c r="S31" s="76"/>
    </row>
    <row r="32" spans="1:19" x14ac:dyDescent="0.3">
      <c r="A32" s="73" t="s">
        <v>28</v>
      </c>
      <c r="B32" s="74"/>
      <c r="C32" s="74"/>
      <c r="D32" s="75">
        <f>MIN(D8:D29)</f>
        <v>2.4874000000000001</v>
      </c>
      <c r="E32" s="74"/>
      <c r="F32" s="75">
        <f>MIN(F8:F29)</f>
        <v>9.8882999999999992</v>
      </c>
      <c r="G32" s="74"/>
      <c r="H32" s="75">
        <f>MIN(H8:H29)</f>
        <v>26.685099999999998</v>
      </c>
      <c r="I32" s="74"/>
      <c r="J32" s="75">
        <f>MIN(J8:J29)</f>
        <v>46.6113</v>
      </c>
      <c r="K32" s="74"/>
      <c r="L32" s="75">
        <f>MIN(L8:L29)</f>
        <v>8.0724</v>
      </c>
      <c r="M32" s="74"/>
      <c r="N32" s="75">
        <f>MIN(N8:N29)</f>
        <v>8.0914000000000001</v>
      </c>
      <c r="O32" s="74"/>
      <c r="P32" s="75">
        <f>MIN(P8:P29)</f>
        <v>11.254200000000001</v>
      </c>
      <c r="Q32" s="74"/>
      <c r="R32" s="75">
        <f>MIN(R8:R29)</f>
        <v>9.0980000000000008</v>
      </c>
      <c r="S32" s="76"/>
    </row>
    <row r="33" spans="1:19" ht="15" thickBot="1" x14ac:dyDescent="0.35">
      <c r="A33" s="77" t="s">
        <v>29</v>
      </c>
      <c r="B33" s="78"/>
      <c r="C33" s="78"/>
      <c r="D33" s="79">
        <f>MAX(D8:D29)</f>
        <v>18.336300000000001</v>
      </c>
      <c r="E33" s="78"/>
      <c r="F33" s="79">
        <f>MAX(F8:F29)</f>
        <v>34.670499999999997</v>
      </c>
      <c r="G33" s="78"/>
      <c r="H33" s="79">
        <f>MAX(H8:H29)</f>
        <v>61.833199999999998</v>
      </c>
      <c r="I33" s="78"/>
      <c r="J33" s="79">
        <f>MAX(J8:J29)</f>
        <v>82.906599999999997</v>
      </c>
      <c r="K33" s="78"/>
      <c r="L33" s="79">
        <f>MAX(L8:L29)</f>
        <v>28.528600000000001</v>
      </c>
      <c r="M33" s="78"/>
      <c r="N33" s="79">
        <f>MAX(N8:N29)</f>
        <v>22.096</v>
      </c>
      <c r="O33" s="78"/>
      <c r="P33" s="79">
        <f>MAX(P8:P29)</f>
        <v>20.556999999999999</v>
      </c>
      <c r="Q33" s="78"/>
      <c r="R33" s="79">
        <f>MAX(R8:R29)</f>
        <v>31.1144</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44358</v>
      </c>
      <c r="C8" s="65">
        <f>VLOOKUP($A8,'Return Data'!$B$7:$R$2843,4,0)</f>
        <v>82.239000000000004</v>
      </c>
      <c r="D8" s="65">
        <f>VLOOKUP($A8,'Return Data'!$B$7:$R$2843,10,0)</f>
        <v>5.3003999999999998</v>
      </c>
      <c r="E8" s="66">
        <f t="shared" ref="E8:E29" si="0">RANK(D8,D$8:D$29,0)</f>
        <v>10</v>
      </c>
      <c r="F8" s="65">
        <f>VLOOKUP($A8,'Return Data'!$B$7:$R$2843,11,0)</f>
        <v>17.438500000000001</v>
      </c>
      <c r="G8" s="66">
        <f t="shared" ref="G8:G29" si="1">RANK(F8,F$8:F$29,0)</f>
        <v>14</v>
      </c>
      <c r="H8" s="65">
        <f>VLOOKUP($A8,'Return Data'!$B$7:$R$2843,12,0)</f>
        <v>38.600700000000003</v>
      </c>
      <c r="I8" s="66">
        <f t="shared" ref="I8:I27" si="2">RANK(H8,H$8:H$29,0)</f>
        <v>14</v>
      </c>
      <c r="J8" s="65">
        <f>VLOOKUP($A8,'Return Data'!$B$7:$R$2843,13,0)</f>
        <v>57.666800000000002</v>
      </c>
      <c r="K8" s="66">
        <f t="shared" ref="K8:K18" si="3">RANK(J8,J$8:J$29,0)</f>
        <v>13</v>
      </c>
      <c r="L8" s="65">
        <f>VLOOKUP($A8,'Return Data'!$B$7:$R$2843,17,0)</f>
        <v>15.6822</v>
      </c>
      <c r="M8" s="66">
        <f t="shared" ref="M8:M18" si="4">RANK(L8,L$8:L$29,0)</f>
        <v>13</v>
      </c>
      <c r="N8" s="65">
        <f>VLOOKUP($A8,'Return Data'!$B$7:$R$2843,14,0)</f>
        <v>13.047000000000001</v>
      </c>
      <c r="O8" s="66">
        <f t="shared" ref="O8:O14" si="5">RANK(N8,N$8:N$29,0)</f>
        <v>9</v>
      </c>
      <c r="P8" s="65">
        <f>VLOOKUP($A8,'Return Data'!$B$7:$R$2843,15,0)</f>
        <v>13.530799999999999</v>
      </c>
      <c r="Q8" s="66">
        <f>RANK(P8,P$8:P$29,0)</f>
        <v>12</v>
      </c>
      <c r="R8" s="65">
        <f>VLOOKUP($A8,'Return Data'!$B$7:$R$2843,16,0)</f>
        <v>14.4207</v>
      </c>
      <c r="S8" s="67">
        <f t="shared" ref="S8:S29" si="6">RANK(R8,R$8:R$29,0)</f>
        <v>13</v>
      </c>
    </row>
    <row r="9" spans="1:20" x14ac:dyDescent="0.3">
      <c r="A9" s="63" t="s">
        <v>822</v>
      </c>
      <c r="B9" s="64">
        <f>VLOOKUP($A9,'Return Data'!$B$7:$R$2843,3,0)</f>
        <v>44358</v>
      </c>
      <c r="C9" s="65">
        <f>VLOOKUP($A9,'Return Data'!$B$7:$R$2843,4,0)</f>
        <v>41.08</v>
      </c>
      <c r="D9" s="65">
        <f>VLOOKUP($A9,'Return Data'!$B$7:$R$2843,10,0)</f>
        <v>5.1985000000000001</v>
      </c>
      <c r="E9" s="66">
        <f t="shared" si="0"/>
        <v>11</v>
      </c>
      <c r="F9" s="65">
        <f>VLOOKUP($A9,'Return Data'!$B$7:$R$2843,11,0)</f>
        <v>15.1991</v>
      </c>
      <c r="G9" s="66">
        <f t="shared" si="1"/>
        <v>17</v>
      </c>
      <c r="H9" s="65">
        <f>VLOOKUP($A9,'Return Data'!$B$7:$R$2843,12,0)</f>
        <v>38.690100000000001</v>
      </c>
      <c r="I9" s="66">
        <f t="shared" si="2"/>
        <v>13</v>
      </c>
      <c r="J9" s="65">
        <f>VLOOKUP($A9,'Return Data'!$B$7:$R$2843,13,0)</f>
        <v>58.978299999999997</v>
      </c>
      <c r="K9" s="66">
        <f t="shared" si="3"/>
        <v>11</v>
      </c>
      <c r="L9" s="65">
        <f>VLOOKUP($A9,'Return Data'!$B$7:$R$2843,17,0)</f>
        <v>19.5062</v>
      </c>
      <c r="M9" s="66">
        <f t="shared" si="4"/>
        <v>7</v>
      </c>
      <c r="N9" s="65">
        <f>VLOOKUP($A9,'Return Data'!$B$7:$R$2843,14,0)</f>
        <v>13.9834</v>
      </c>
      <c r="O9" s="66">
        <f t="shared" si="5"/>
        <v>8</v>
      </c>
      <c r="P9" s="65">
        <f>VLOOKUP($A9,'Return Data'!$B$7:$R$2843,15,0)</f>
        <v>17.9346</v>
      </c>
      <c r="Q9" s="66">
        <f>RANK(P9,P$8:P$29,0)</f>
        <v>2</v>
      </c>
      <c r="R9" s="65">
        <f>VLOOKUP($A9,'Return Data'!$B$7:$R$2843,16,0)</f>
        <v>17.088699999999999</v>
      </c>
      <c r="S9" s="67">
        <f t="shared" si="6"/>
        <v>7</v>
      </c>
    </row>
    <row r="10" spans="1:20" x14ac:dyDescent="0.3">
      <c r="A10" s="63" t="s">
        <v>824</v>
      </c>
      <c r="B10" s="64">
        <f>VLOOKUP($A10,'Return Data'!$B$7:$R$2843,3,0)</f>
        <v>44358</v>
      </c>
      <c r="C10" s="65">
        <f>VLOOKUP($A10,'Return Data'!$B$7:$R$2843,4,0)</f>
        <v>13.083</v>
      </c>
      <c r="D10" s="65">
        <f>VLOOKUP($A10,'Return Data'!$B$7:$R$2843,10,0)</f>
        <v>3.5703</v>
      </c>
      <c r="E10" s="66">
        <f t="shared" si="0"/>
        <v>18</v>
      </c>
      <c r="F10" s="65">
        <f>VLOOKUP($A10,'Return Data'!$B$7:$R$2843,11,0)</f>
        <v>14.062799999999999</v>
      </c>
      <c r="G10" s="66">
        <f t="shared" si="1"/>
        <v>20</v>
      </c>
      <c r="H10" s="65">
        <f>VLOOKUP($A10,'Return Data'!$B$7:$R$2843,12,0)</f>
        <v>33.704599999999999</v>
      </c>
      <c r="I10" s="66">
        <f t="shared" si="2"/>
        <v>18</v>
      </c>
      <c r="J10" s="65">
        <f>VLOOKUP($A10,'Return Data'!$B$7:$R$2843,13,0)</f>
        <v>49.468800000000002</v>
      </c>
      <c r="K10" s="66">
        <f t="shared" si="3"/>
        <v>21</v>
      </c>
      <c r="L10" s="65">
        <f>VLOOKUP($A10,'Return Data'!$B$7:$R$2843,17,0)</f>
        <v>15.3315</v>
      </c>
      <c r="M10" s="66">
        <f t="shared" si="4"/>
        <v>14</v>
      </c>
      <c r="N10" s="65">
        <f>VLOOKUP($A10,'Return Data'!$B$7:$R$2843,14,0)</f>
        <v>10.314500000000001</v>
      </c>
      <c r="O10" s="66">
        <f t="shared" si="5"/>
        <v>13</v>
      </c>
      <c r="P10" s="65"/>
      <c r="Q10" s="66"/>
      <c r="R10" s="65">
        <f>VLOOKUP($A10,'Return Data'!$B$7:$R$2843,16,0)</f>
        <v>7.5709999999999997</v>
      </c>
      <c r="S10" s="67">
        <f t="shared" si="6"/>
        <v>21</v>
      </c>
    </row>
    <row r="11" spans="1:20" x14ac:dyDescent="0.3">
      <c r="A11" s="63" t="s">
        <v>826</v>
      </c>
      <c r="B11" s="64">
        <f>VLOOKUP($A11,'Return Data'!$B$7:$R$2843,3,0)</f>
        <v>44358</v>
      </c>
      <c r="C11" s="65">
        <f>VLOOKUP($A11,'Return Data'!$B$7:$R$2843,4,0)</f>
        <v>31.898</v>
      </c>
      <c r="D11" s="65">
        <f>VLOOKUP($A11,'Return Data'!$B$7:$R$2843,10,0)</f>
        <v>6.6359000000000004</v>
      </c>
      <c r="E11" s="66">
        <f t="shared" si="0"/>
        <v>7</v>
      </c>
      <c r="F11" s="65">
        <f>VLOOKUP($A11,'Return Data'!$B$7:$R$2843,11,0)</f>
        <v>18.412700000000001</v>
      </c>
      <c r="G11" s="66">
        <f t="shared" si="1"/>
        <v>13</v>
      </c>
      <c r="H11" s="65">
        <f>VLOOKUP($A11,'Return Data'!$B$7:$R$2843,12,0)</f>
        <v>37.6753</v>
      </c>
      <c r="I11" s="66">
        <f t="shared" si="2"/>
        <v>15</v>
      </c>
      <c r="J11" s="65">
        <f>VLOOKUP($A11,'Return Data'!$B$7:$R$2843,13,0)</f>
        <v>57.489899999999999</v>
      </c>
      <c r="K11" s="66">
        <f t="shared" si="3"/>
        <v>14</v>
      </c>
      <c r="L11" s="65">
        <f>VLOOKUP($A11,'Return Data'!$B$7:$R$2843,17,0)</f>
        <v>15.7097</v>
      </c>
      <c r="M11" s="66">
        <f t="shared" si="4"/>
        <v>12</v>
      </c>
      <c r="N11" s="65">
        <f>VLOOKUP($A11,'Return Data'!$B$7:$R$2843,14,0)</f>
        <v>12.1455</v>
      </c>
      <c r="O11" s="66">
        <f t="shared" si="5"/>
        <v>12</v>
      </c>
      <c r="P11" s="65">
        <f>VLOOKUP($A11,'Return Data'!$B$7:$R$2843,15,0)</f>
        <v>12.9575</v>
      </c>
      <c r="Q11" s="66">
        <f>RANK(P11,P$8:P$29,0)</f>
        <v>13</v>
      </c>
      <c r="R11" s="65">
        <f>VLOOKUP($A11,'Return Data'!$B$7:$R$2843,16,0)</f>
        <v>11.109500000000001</v>
      </c>
      <c r="S11" s="67">
        <f t="shared" si="6"/>
        <v>18</v>
      </c>
    </row>
    <row r="12" spans="1:20" x14ac:dyDescent="0.3">
      <c r="A12" s="63" t="s">
        <v>827</v>
      </c>
      <c r="B12" s="64">
        <f>VLOOKUP($A12,'Return Data'!$B$7:$R$2843,3,0)</f>
        <v>44358</v>
      </c>
      <c r="C12" s="65">
        <f>VLOOKUP($A12,'Return Data'!$B$7:$R$2843,4,0)</f>
        <v>58.885599999999997</v>
      </c>
      <c r="D12" s="65">
        <f>VLOOKUP($A12,'Return Data'!$B$7:$R$2843,10,0)</f>
        <v>7.8394000000000004</v>
      </c>
      <c r="E12" s="66">
        <f t="shared" si="0"/>
        <v>3</v>
      </c>
      <c r="F12" s="65">
        <f>VLOOKUP($A12,'Return Data'!$B$7:$R$2843,11,0)</f>
        <v>28.853100000000001</v>
      </c>
      <c r="G12" s="66">
        <f t="shared" si="1"/>
        <v>3</v>
      </c>
      <c r="H12" s="65">
        <f>VLOOKUP($A12,'Return Data'!$B$7:$R$2843,12,0)</f>
        <v>60.831200000000003</v>
      </c>
      <c r="I12" s="66">
        <f t="shared" si="2"/>
        <v>1</v>
      </c>
      <c r="J12" s="65">
        <f>VLOOKUP($A12,'Return Data'!$B$7:$R$2843,13,0)</f>
        <v>69.482299999999995</v>
      </c>
      <c r="K12" s="66">
        <f t="shared" si="3"/>
        <v>4</v>
      </c>
      <c r="L12" s="65">
        <f>VLOOKUP($A12,'Return Data'!$B$7:$R$2843,17,0)</f>
        <v>16.957699999999999</v>
      </c>
      <c r="M12" s="66">
        <f t="shared" si="4"/>
        <v>9</v>
      </c>
      <c r="N12" s="65">
        <f>VLOOKUP($A12,'Return Data'!$B$7:$R$2843,14,0)</f>
        <v>15.183199999999999</v>
      </c>
      <c r="O12" s="66">
        <f t="shared" si="5"/>
        <v>5</v>
      </c>
      <c r="P12" s="65">
        <f>VLOOKUP($A12,'Return Data'!$B$7:$R$2843,15,0)</f>
        <v>14.946199999999999</v>
      </c>
      <c r="Q12" s="66">
        <f>RANK(P12,P$8:P$29,0)</f>
        <v>8</v>
      </c>
      <c r="R12" s="65">
        <f>VLOOKUP($A12,'Return Data'!$B$7:$R$2843,16,0)</f>
        <v>13.617599999999999</v>
      </c>
      <c r="S12" s="67">
        <f t="shared" si="6"/>
        <v>15</v>
      </c>
    </row>
    <row r="13" spans="1:20" x14ac:dyDescent="0.3">
      <c r="A13" s="63" t="s">
        <v>829</v>
      </c>
      <c r="B13" s="64">
        <f>VLOOKUP($A13,'Return Data'!$B$7:$R$2843,3,0)</f>
        <v>44358</v>
      </c>
      <c r="C13" s="65">
        <f>VLOOKUP($A13,'Return Data'!$B$7:$R$2843,4,0)</f>
        <v>97.942999999999998</v>
      </c>
      <c r="D13" s="65">
        <f>VLOOKUP($A13,'Return Data'!$B$7:$R$2843,10,0)</f>
        <v>7.2525000000000004</v>
      </c>
      <c r="E13" s="66">
        <f t="shared" si="0"/>
        <v>5</v>
      </c>
      <c r="F13" s="65">
        <f>VLOOKUP($A13,'Return Data'!$B$7:$R$2843,11,0)</f>
        <v>26.099799999999998</v>
      </c>
      <c r="G13" s="66">
        <f t="shared" si="1"/>
        <v>4</v>
      </c>
      <c r="H13" s="65">
        <f>VLOOKUP($A13,'Return Data'!$B$7:$R$2843,12,0)</f>
        <v>44.663499999999999</v>
      </c>
      <c r="I13" s="66">
        <f t="shared" si="2"/>
        <v>5</v>
      </c>
      <c r="J13" s="65">
        <f>VLOOKUP($A13,'Return Data'!$B$7:$R$2843,13,0)</f>
        <v>61.539499999999997</v>
      </c>
      <c r="K13" s="66">
        <f t="shared" si="3"/>
        <v>8</v>
      </c>
      <c r="L13" s="65">
        <f>VLOOKUP($A13,'Return Data'!$B$7:$R$2843,17,0)</f>
        <v>11.104100000000001</v>
      </c>
      <c r="M13" s="66">
        <f t="shared" si="4"/>
        <v>17</v>
      </c>
      <c r="N13" s="65">
        <f>VLOOKUP($A13,'Return Data'!$B$7:$R$2843,14,0)</f>
        <v>7.8808999999999996</v>
      </c>
      <c r="O13" s="66">
        <f t="shared" si="5"/>
        <v>15</v>
      </c>
      <c r="P13" s="65">
        <f>VLOOKUP($A13,'Return Data'!$B$7:$R$2843,15,0)</f>
        <v>10.0954</v>
      </c>
      <c r="Q13" s="66">
        <f>RANK(P13,P$8:P$29,0)</f>
        <v>15</v>
      </c>
      <c r="R13" s="65">
        <f>VLOOKUP($A13,'Return Data'!$B$7:$R$2843,16,0)</f>
        <v>14.6012</v>
      </c>
      <c r="S13" s="67">
        <f t="shared" si="6"/>
        <v>12</v>
      </c>
    </row>
    <row r="14" spans="1:20" x14ac:dyDescent="0.3">
      <c r="A14" s="63" t="s">
        <v>832</v>
      </c>
      <c r="B14" s="64">
        <f>VLOOKUP($A14,'Return Data'!$B$7:$R$2843,3,0)</f>
        <v>44358</v>
      </c>
      <c r="C14" s="65">
        <f>VLOOKUP($A14,'Return Data'!$B$7:$R$2843,4,0)</f>
        <v>43.71</v>
      </c>
      <c r="D14" s="65">
        <f>VLOOKUP($A14,'Return Data'!$B$7:$R$2843,10,0)</f>
        <v>7.3692000000000002</v>
      </c>
      <c r="E14" s="66">
        <f t="shared" si="0"/>
        <v>4</v>
      </c>
      <c r="F14" s="65">
        <f>VLOOKUP($A14,'Return Data'!$B$7:$R$2843,11,0)</f>
        <v>23.126799999999999</v>
      </c>
      <c r="G14" s="66">
        <f t="shared" si="1"/>
        <v>6</v>
      </c>
      <c r="H14" s="65">
        <f>VLOOKUP($A14,'Return Data'!$B$7:$R$2843,12,0)</f>
        <v>42.192599999999999</v>
      </c>
      <c r="I14" s="66">
        <f t="shared" si="2"/>
        <v>7</v>
      </c>
      <c r="J14" s="65">
        <f>VLOOKUP($A14,'Return Data'!$B$7:$R$2843,13,0)</f>
        <v>57.740900000000003</v>
      </c>
      <c r="K14" s="66">
        <f t="shared" si="3"/>
        <v>12</v>
      </c>
      <c r="L14" s="65">
        <f>VLOOKUP($A14,'Return Data'!$B$7:$R$2843,17,0)</f>
        <v>19.663699999999999</v>
      </c>
      <c r="M14" s="66">
        <f t="shared" si="4"/>
        <v>6</v>
      </c>
      <c r="N14" s="65">
        <f>VLOOKUP($A14,'Return Data'!$B$7:$R$2843,14,0)</f>
        <v>14.222799999999999</v>
      </c>
      <c r="O14" s="66">
        <f t="shared" si="5"/>
        <v>7</v>
      </c>
      <c r="P14" s="65">
        <f>VLOOKUP($A14,'Return Data'!$B$7:$R$2843,15,0)</f>
        <v>13.746</v>
      </c>
      <c r="Q14" s="66">
        <f>RANK(P14,P$8:P$29,0)</f>
        <v>11</v>
      </c>
      <c r="R14" s="65">
        <f>VLOOKUP($A14,'Return Data'!$B$7:$R$2843,16,0)</f>
        <v>13.0252</v>
      </c>
      <c r="S14" s="67">
        <f t="shared" si="6"/>
        <v>17</v>
      </c>
    </row>
    <row r="15" spans="1:20" x14ac:dyDescent="0.3">
      <c r="A15" s="63" t="s">
        <v>835</v>
      </c>
      <c r="B15" s="64">
        <f>VLOOKUP($A15,'Return Data'!$B$7:$R$2843,3,0)</f>
        <v>44358</v>
      </c>
      <c r="C15" s="65">
        <f>VLOOKUP($A15,'Return Data'!$B$7:$R$2843,4,0)</f>
        <v>13.38</v>
      </c>
      <c r="D15" s="65">
        <f>VLOOKUP($A15,'Return Data'!$B$7:$R$2843,10,0)</f>
        <v>4.4496000000000002</v>
      </c>
      <c r="E15" s="66">
        <f t="shared" si="0"/>
        <v>16</v>
      </c>
      <c r="F15" s="65">
        <f>VLOOKUP($A15,'Return Data'!$B$7:$R$2843,11,0)</f>
        <v>14.5548</v>
      </c>
      <c r="G15" s="66">
        <f t="shared" si="1"/>
        <v>18</v>
      </c>
      <c r="H15" s="65">
        <f>VLOOKUP($A15,'Return Data'!$B$7:$R$2843,12,0)</f>
        <v>32.344200000000001</v>
      </c>
      <c r="I15" s="66">
        <f t="shared" si="2"/>
        <v>19</v>
      </c>
      <c r="J15" s="65">
        <f>VLOOKUP($A15,'Return Data'!$B$7:$R$2843,13,0)</f>
        <v>52.914299999999997</v>
      </c>
      <c r="K15" s="66">
        <f t="shared" si="3"/>
        <v>16</v>
      </c>
      <c r="L15" s="65">
        <f>VLOOKUP($A15,'Return Data'!$B$7:$R$2843,17,0)</f>
        <v>15.7646</v>
      </c>
      <c r="M15" s="66">
        <f t="shared" si="4"/>
        <v>11</v>
      </c>
      <c r="N15" s="65">
        <f>VLOOKUP($A15,'Return Data'!$B$7:$R$2843,14,0)</f>
        <v>10.0364</v>
      </c>
      <c r="O15" s="66">
        <f>RANK(N15,N$8:N$29,0)</f>
        <v>14</v>
      </c>
      <c r="P15" s="65"/>
      <c r="Q15" s="66"/>
      <c r="R15" s="65">
        <f>VLOOKUP($A15,'Return Data'!$B$7:$R$2843,16,0)</f>
        <v>8.5052000000000003</v>
      </c>
      <c r="S15" s="67">
        <f t="shared" si="6"/>
        <v>20</v>
      </c>
    </row>
    <row r="16" spans="1:20" x14ac:dyDescent="0.3">
      <c r="A16" s="63" t="s">
        <v>837</v>
      </c>
      <c r="B16" s="64">
        <f>VLOOKUP($A16,'Return Data'!$B$7:$R$2843,3,0)</f>
        <v>44358</v>
      </c>
      <c r="C16" s="65">
        <f>VLOOKUP($A16,'Return Data'!$B$7:$R$2843,4,0)</f>
        <v>49.35</v>
      </c>
      <c r="D16" s="65">
        <f>VLOOKUP($A16,'Return Data'!$B$7:$R$2843,10,0)</f>
        <v>3.1779000000000002</v>
      </c>
      <c r="E16" s="66">
        <f t="shared" si="0"/>
        <v>21</v>
      </c>
      <c r="F16" s="65">
        <f>VLOOKUP($A16,'Return Data'!$B$7:$R$2843,11,0)</f>
        <v>13.214</v>
      </c>
      <c r="G16" s="66">
        <f t="shared" si="1"/>
        <v>21</v>
      </c>
      <c r="H16" s="65">
        <f>VLOOKUP($A16,'Return Data'!$B$7:$R$2843,12,0)</f>
        <v>25.413</v>
      </c>
      <c r="I16" s="66">
        <f t="shared" si="2"/>
        <v>22</v>
      </c>
      <c r="J16" s="65">
        <f>VLOOKUP($A16,'Return Data'!$B$7:$R$2843,13,0)</f>
        <v>51.939700000000002</v>
      </c>
      <c r="K16" s="66">
        <f t="shared" si="3"/>
        <v>17</v>
      </c>
      <c r="L16" s="65">
        <f>VLOOKUP($A16,'Return Data'!$B$7:$R$2843,17,0)</f>
        <v>14.4975</v>
      </c>
      <c r="M16" s="66">
        <f t="shared" si="4"/>
        <v>16</v>
      </c>
      <c r="N16" s="65">
        <f>VLOOKUP($A16,'Return Data'!$B$7:$R$2843,14,0)</f>
        <v>7.4116</v>
      </c>
      <c r="O16" s="66">
        <f>RANK(N16,N$8:N$29,0)</f>
        <v>16</v>
      </c>
      <c r="P16" s="65">
        <f>VLOOKUP($A16,'Return Data'!$B$7:$R$2843,15,0)</f>
        <v>13.823600000000001</v>
      </c>
      <c r="Q16" s="66">
        <f>RANK(P16,P$8:P$29,0)</f>
        <v>10</v>
      </c>
      <c r="R16" s="65">
        <f>VLOOKUP($A16,'Return Data'!$B$7:$R$2843,16,0)</f>
        <v>11.0359</v>
      </c>
      <c r="S16" s="67">
        <f t="shared" si="6"/>
        <v>19</v>
      </c>
    </row>
    <row r="17" spans="1:19" x14ac:dyDescent="0.3">
      <c r="A17" s="63" t="s">
        <v>839</v>
      </c>
      <c r="B17" s="64">
        <f>VLOOKUP($A17,'Return Data'!$B$7:$R$2843,3,0)</f>
        <v>44358</v>
      </c>
      <c r="C17" s="65">
        <f>VLOOKUP($A17,'Return Data'!$B$7:$R$2843,4,0)</f>
        <v>26.0138</v>
      </c>
      <c r="D17" s="65">
        <f>VLOOKUP($A17,'Return Data'!$B$7:$R$2843,10,0)</f>
        <v>4.8162000000000003</v>
      </c>
      <c r="E17" s="66">
        <f t="shared" si="0"/>
        <v>13</v>
      </c>
      <c r="F17" s="65">
        <f>VLOOKUP($A17,'Return Data'!$B$7:$R$2843,11,0)</f>
        <v>19.929600000000001</v>
      </c>
      <c r="G17" s="66">
        <f t="shared" si="1"/>
        <v>12</v>
      </c>
      <c r="H17" s="65">
        <f>VLOOKUP($A17,'Return Data'!$B$7:$R$2843,12,0)</f>
        <v>43.485599999999998</v>
      </c>
      <c r="I17" s="66">
        <f t="shared" si="2"/>
        <v>6</v>
      </c>
      <c r="J17" s="65">
        <f>VLOOKUP($A17,'Return Data'!$B$7:$R$2843,13,0)</f>
        <v>66.668599999999998</v>
      </c>
      <c r="K17" s="66">
        <f t="shared" si="3"/>
        <v>5</v>
      </c>
      <c r="L17" s="65">
        <f>VLOOKUP($A17,'Return Data'!$B$7:$R$2843,17,0)</f>
        <v>24.6067</v>
      </c>
      <c r="M17" s="66">
        <f t="shared" si="4"/>
        <v>2</v>
      </c>
      <c r="N17" s="65">
        <f>VLOOKUP($A17,'Return Data'!$B$7:$R$2843,14,0)</f>
        <v>20.416899999999998</v>
      </c>
      <c r="O17" s="66">
        <f>RANK(N17,N$8:N$29,0)</f>
        <v>1</v>
      </c>
      <c r="P17" s="65">
        <f>VLOOKUP($A17,'Return Data'!$B$7:$R$2843,15,0)</f>
        <v>19.0032</v>
      </c>
      <c r="Q17" s="66">
        <f>RANK(P17,P$8:P$29,0)</f>
        <v>1</v>
      </c>
      <c r="R17" s="65">
        <f>VLOOKUP($A17,'Return Data'!$B$7:$R$2843,16,0)</f>
        <v>15.5387</v>
      </c>
      <c r="S17" s="67">
        <f t="shared" si="6"/>
        <v>10</v>
      </c>
    </row>
    <row r="18" spans="1:19" x14ac:dyDescent="0.3">
      <c r="A18" s="63" t="s">
        <v>840</v>
      </c>
      <c r="B18" s="64">
        <f>VLOOKUP($A18,'Return Data'!$B$7:$R$2843,3,0)</f>
        <v>44358</v>
      </c>
      <c r="C18" s="65">
        <f>VLOOKUP($A18,'Return Data'!$B$7:$R$2843,4,0)</f>
        <v>10.513199999999999</v>
      </c>
      <c r="D18" s="65">
        <f>VLOOKUP($A18,'Return Data'!$B$7:$R$2843,10,0)</f>
        <v>2.2008999999999999</v>
      </c>
      <c r="E18" s="66">
        <f t="shared" si="0"/>
        <v>22</v>
      </c>
      <c r="F18" s="65">
        <f>VLOOKUP($A18,'Return Data'!$B$7:$R$2843,11,0)</f>
        <v>9.2871000000000006</v>
      </c>
      <c r="G18" s="66">
        <f t="shared" si="1"/>
        <v>22</v>
      </c>
      <c r="H18" s="65">
        <f>VLOOKUP($A18,'Return Data'!$B$7:$R$2843,12,0)</f>
        <v>31.5762</v>
      </c>
      <c r="I18" s="66">
        <f t="shared" si="2"/>
        <v>20</v>
      </c>
      <c r="J18" s="65">
        <f>VLOOKUP($A18,'Return Data'!$B$7:$R$2843,13,0)</f>
        <v>44.911700000000003</v>
      </c>
      <c r="K18" s="66">
        <f t="shared" si="3"/>
        <v>22</v>
      </c>
      <c r="L18" s="65">
        <f>VLOOKUP($A18,'Return Data'!$B$7:$R$2843,17,0)</f>
        <v>6.4831000000000003</v>
      </c>
      <c r="M18" s="66">
        <f t="shared" si="4"/>
        <v>18</v>
      </c>
      <c r="N18" s="65">
        <f>VLOOKUP($A18,'Return Data'!$B$7:$R$2843,14,0)</f>
        <v>6.4756999999999998</v>
      </c>
      <c r="O18" s="66">
        <f>RANK(N18,N$8:N$29,0)</f>
        <v>17</v>
      </c>
      <c r="P18" s="65">
        <f>VLOOKUP($A18,'Return Data'!$B$7:$R$2843,15,0)</f>
        <v>12.080399999999999</v>
      </c>
      <c r="Q18" s="66">
        <f>RANK(P18,P$8:P$29,0)</f>
        <v>14</v>
      </c>
      <c r="R18" s="65">
        <f>VLOOKUP($A18,'Return Data'!$B$7:$R$2843,16,0)</f>
        <v>0.37769999999999998</v>
      </c>
      <c r="S18" s="67">
        <f t="shared" si="6"/>
        <v>22</v>
      </c>
    </row>
    <row r="19" spans="1:19" x14ac:dyDescent="0.3">
      <c r="A19" s="63" t="s">
        <v>843</v>
      </c>
      <c r="B19" s="64">
        <f>VLOOKUP($A19,'Return Data'!$B$7:$R$2843,3,0)</f>
        <v>44358</v>
      </c>
      <c r="C19" s="65">
        <f>VLOOKUP($A19,'Return Data'!$B$7:$R$2843,4,0)</f>
        <v>14.566000000000001</v>
      </c>
      <c r="D19" s="65">
        <f>VLOOKUP($A19,'Return Data'!$B$7:$R$2843,10,0)</f>
        <v>4.6634000000000002</v>
      </c>
      <c r="E19" s="66">
        <f t="shared" si="0"/>
        <v>14</v>
      </c>
      <c r="F19" s="65">
        <f>VLOOKUP($A19,'Return Data'!$B$7:$R$2843,11,0)</f>
        <v>21.110800000000001</v>
      </c>
      <c r="G19" s="66">
        <f t="shared" si="1"/>
        <v>10</v>
      </c>
      <c r="H19" s="65">
        <f>VLOOKUP($A19,'Return Data'!$B$7:$R$2843,12,0)</f>
        <v>41.651299999999999</v>
      </c>
      <c r="I19" s="66">
        <f t="shared" si="2"/>
        <v>11</v>
      </c>
      <c r="J19" s="65">
        <f>VLOOKUP($A19,'Return Data'!$B$7:$R$2843,13,0)</f>
        <v>61.503500000000003</v>
      </c>
      <c r="K19" s="66">
        <f t="shared" ref="K19" si="7">RANK(J19,J$8:J$29,0)</f>
        <v>9</v>
      </c>
      <c r="L19" s="65"/>
      <c r="M19" s="66"/>
      <c r="N19" s="65"/>
      <c r="O19" s="66"/>
      <c r="P19" s="65"/>
      <c r="Q19" s="66"/>
      <c r="R19" s="65">
        <f>VLOOKUP($A19,'Return Data'!$B$7:$R$2843,16,0)</f>
        <v>21.8035</v>
      </c>
      <c r="S19" s="67">
        <f t="shared" si="6"/>
        <v>3</v>
      </c>
    </row>
    <row r="20" spans="1:19" x14ac:dyDescent="0.3">
      <c r="A20" s="63" t="s">
        <v>845</v>
      </c>
      <c r="B20" s="64">
        <f>VLOOKUP($A20,'Return Data'!$B$7:$R$2843,3,0)</f>
        <v>44358</v>
      </c>
      <c r="C20" s="65">
        <f>VLOOKUP($A20,'Return Data'!$B$7:$R$2843,4,0)</f>
        <v>15.031000000000001</v>
      </c>
      <c r="D20" s="65">
        <f>VLOOKUP($A20,'Return Data'!$B$7:$R$2843,10,0)</f>
        <v>5.5621999999999998</v>
      </c>
      <c r="E20" s="66">
        <f t="shared" si="0"/>
        <v>8</v>
      </c>
      <c r="F20" s="65">
        <f>VLOOKUP($A20,'Return Data'!$B$7:$R$2843,11,0)</f>
        <v>17.374700000000001</v>
      </c>
      <c r="G20" s="66">
        <f t="shared" si="1"/>
        <v>15</v>
      </c>
      <c r="H20" s="65">
        <f>VLOOKUP($A20,'Return Data'!$B$7:$R$2843,12,0)</f>
        <v>31.194900000000001</v>
      </c>
      <c r="I20" s="66">
        <f t="shared" si="2"/>
        <v>21</v>
      </c>
      <c r="J20" s="65">
        <f>VLOOKUP($A20,'Return Data'!$B$7:$R$2843,13,0)</f>
        <v>50.883400000000002</v>
      </c>
      <c r="K20" s="66">
        <f t="shared" ref="K20:K27" si="8">RANK(J20,J$8:J$29,0)</f>
        <v>18</v>
      </c>
      <c r="L20" s="65">
        <f>VLOOKUP($A20,'Return Data'!$B$7:$R$2843,17,0)</f>
        <v>16.796299999999999</v>
      </c>
      <c r="M20" s="66">
        <f t="shared" ref="M20" si="9">RANK(L20,L$8:L$29,0)</f>
        <v>10</v>
      </c>
      <c r="N20" s="65"/>
      <c r="O20" s="66"/>
      <c r="P20" s="65"/>
      <c r="Q20" s="66"/>
      <c r="R20" s="65">
        <f>VLOOKUP($A20,'Return Data'!$B$7:$R$2843,16,0)</f>
        <v>16.9694</v>
      </c>
      <c r="S20" s="67">
        <f t="shared" si="6"/>
        <v>8</v>
      </c>
    </row>
    <row r="21" spans="1:19" x14ac:dyDescent="0.3">
      <c r="A21" s="63" t="s">
        <v>847</v>
      </c>
      <c r="B21" s="64">
        <f>VLOOKUP($A21,'Return Data'!$B$7:$R$2843,3,0)</f>
        <v>44358</v>
      </c>
      <c r="C21" s="65">
        <f>VLOOKUP($A21,'Return Data'!$B$7:$R$2843,4,0)</f>
        <v>16.981999999999999</v>
      </c>
      <c r="D21" s="65">
        <f>VLOOKUP($A21,'Return Data'!$B$7:$R$2843,10,0)</f>
        <v>5.1778000000000004</v>
      </c>
      <c r="E21" s="66">
        <f t="shared" si="0"/>
        <v>12</v>
      </c>
      <c r="F21" s="65">
        <f>VLOOKUP($A21,'Return Data'!$B$7:$R$2843,11,0)</f>
        <v>22.5518</v>
      </c>
      <c r="G21" s="66">
        <f t="shared" si="1"/>
        <v>7</v>
      </c>
      <c r="H21" s="65">
        <f>VLOOKUP($A21,'Return Data'!$B$7:$R$2843,12,0)</f>
        <v>42.144500000000001</v>
      </c>
      <c r="I21" s="66">
        <f t="shared" si="2"/>
        <v>8</v>
      </c>
      <c r="J21" s="65">
        <f>VLOOKUP($A21,'Return Data'!$B$7:$R$2843,13,0)</f>
        <v>74.765900000000002</v>
      </c>
      <c r="K21" s="66">
        <f t="shared" si="8"/>
        <v>3</v>
      </c>
      <c r="L21" s="65"/>
      <c r="M21" s="66"/>
      <c r="N21" s="65"/>
      <c r="O21" s="66"/>
      <c r="P21" s="65"/>
      <c r="Q21" s="66"/>
      <c r="R21" s="65">
        <f>VLOOKUP($A21,'Return Data'!$B$7:$R$2843,16,0)</f>
        <v>29.003299999999999</v>
      </c>
      <c r="S21" s="67">
        <f t="shared" si="6"/>
        <v>1</v>
      </c>
    </row>
    <row r="22" spans="1:19" x14ac:dyDescent="0.3">
      <c r="A22" s="63" t="s">
        <v>849</v>
      </c>
      <c r="B22" s="64">
        <f>VLOOKUP($A22,'Return Data'!$B$7:$R$2843,3,0)</f>
        <v>44358</v>
      </c>
      <c r="C22" s="65">
        <f>VLOOKUP($A22,'Return Data'!$B$7:$R$2843,4,0)</f>
        <v>31.410699999999999</v>
      </c>
      <c r="D22" s="65">
        <f>VLOOKUP($A22,'Return Data'!$B$7:$R$2843,10,0)</f>
        <v>3.1800999999999999</v>
      </c>
      <c r="E22" s="66">
        <f t="shared" si="0"/>
        <v>20</v>
      </c>
      <c r="F22" s="65">
        <f>VLOOKUP($A22,'Return Data'!$B$7:$R$2843,11,0)</f>
        <v>14.104100000000001</v>
      </c>
      <c r="G22" s="66">
        <f t="shared" si="1"/>
        <v>19</v>
      </c>
      <c r="H22" s="65">
        <f>VLOOKUP($A22,'Return Data'!$B$7:$R$2843,12,0)</f>
        <v>35.9223</v>
      </c>
      <c r="I22" s="66">
        <f t="shared" si="2"/>
        <v>16</v>
      </c>
      <c r="J22" s="65">
        <f>VLOOKUP($A22,'Return Data'!$B$7:$R$2843,13,0)</f>
        <v>50.697800000000001</v>
      </c>
      <c r="K22" s="66">
        <f t="shared" si="8"/>
        <v>19</v>
      </c>
      <c r="L22" s="65">
        <f>VLOOKUP($A22,'Return Data'!$B$7:$R$2843,17,0)</f>
        <v>18.185300000000002</v>
      </c>
      <c r="M22" s="66">
        <f t="shared" ref="M22:M27" si="10">RANK(L22,L$8:L$29,0)</f>
        <v>8</v>
      </c>
      <c r="N22" s="65">
        <f>VLOOKUP($A22,'Return Data'!$B$7:$R$2843,14,0)</f>
        <v>13.0289</v>
      </c>
      <c r="O22" s="66">
        <f t="shared" ref="O22:O27" si="11">RANK(N22,N$8:N$29,0)</f>
        <v>10</v>
      </c>
      <c r="P22" s="65">
        <f>VLOOKUP($A22,'Return Data'!$B$7:$R$2843,15,0)</f>
        <v>15.273899999999999</v>
      </c>
      <c r="Q22" s="66">
        <f t="shared" ref="Q22:Q27" si="12">RANK(P22,P$8:P$29,0)</f>
        <v>7</v>
      </c>
      <c r="R22" s="65">
        <f>VLOOKUP($A22,'Return Data'!$B$7:$R$2843,16,0)</f>
        <v>15.207800000000001</v>
      </c>
      <c r="S22" s="67">
        <f t="shared" si="6"/>
        <v>11</v>
      </c>
    </row>
    <row r="23" spans="1:19" x14ac:dyDescent="0.3">
      <c r="A23" s="63" t="s">
        <v>850</v>
      </c>
      <c r="B23" s="64">
        <f>VLOOKUP($A23,'Return Data'!$B$7:$R$2843,3,0)</f>
        <v>44358</v>
      </c>
      <c r="C23" s="65">
        <f>VLOOKUP($A23,'Return Data'!$B$7:$R$2843,4,0)</f>
        <v>69.674599999999998</v>
      </c>
      <c r="D23" s="65">
        <f>VLOOKUP($A23,'Return Data'!$B$7:$R$2843,10,0)</f>
        <v>4.6336000000000004</v>
      </c>
      <c r="E23" s="66">
        <f t="shared" si="0"/>
        <v>15</v>
      </c>
      <c r="F23" s="65">
        <f>VLOOKUP($A23,'Return Data'!$B$7:$R$2843,11,0)</f>
        <v>30.086300000000001</v>
      </c>
      <c r="G23" s="66">
        <f t="shared" si="1"/>
        <v>2</v>
      </c>
      <c r="H23" s="65">
        <f>VLOOKUP($A23,'Return Data'!$B$7:$R$2843,12,0)</f>
        <v>54.261299999999999</v>
      </c>
      <c r="I23" s="66">
        <f t="shared" si="2"/>
        <v>3</v>
      </c>
      <c r="J23" s="65">
        <f>VLOOKUP($A23,'Return Data'!$B$7:$R$2843,13,0)</f>
        <v>81.693200000000004</v>
      </c>
      <c r="K23" s="66">
        <f t="shared" si="8"/>
        <v>1</v>
      </c>
      <c r="L23" s="65">
        <f>VLOOKUP($A23,'Return Data'!$B$7:$R$2843,17,0)</f>
        <v>20.359000000000002</v>
      </c>
      <c r="M23" s="66">
        <f t="shared" si="10"/>
        <v>4</v>
      </c>
      <c r="N23" s="65">
        <f>VLOOKUP($A23,'Return Data'!$B$7:$R$2843,14,0)</f>
        <v>14.2303</v>
      </c>
      <c r="O23" s="66">
        <f t="shared" si="11"/>
        <v>6</v>
      </c>
      <c r="P23" s="65">
        <f>VLOOKUP($A23,'Return Data'!$B$7:$R$2843,15,0)</f>
        <v>15.4887</v>
      </c>
      <c r="Q23" s="66">
        <f t="shared" si="12"/>
        <v>6</v>
      </c>
      <c r="R23" s="65">
        <f>VLOOKUP($A23,'Return Data'!$B$7:$R$2843,16,0)</f>
        <v>14.3588</v>
      </c>
      <c r="S23" s="67">
        <f t="shared" si="6"/>
        <v>14</v>
      </c>
    </row>
    <row r="24" spans="1:19" x14ac:dyDescent="0.3">
      <c r="A24" s="63" t="s">
        <v>852</v>
      </c>
      <c r="B24" s="64">
        <f>VLOOKUP($A24,'Return Data'!$B$7:$R$2843,3,0)</f>
        <v>44358</v>
      </c>
      <c r="C24" s="65">
        <f>VLOOKUP($A24,'Return Data'!$B$7:$R$2843,4,0)</f>
        <v>98.45</v>
      </c>
      <c r="D24" s="65">
        <f>VLOOKUP($A24,'Return Data'!$B$7:$R$2843,10,0)</f>
        <v>6.6745999999999999</v>
      </c>
      <c r="E24" s="66">
        <f t="shared" si="0"/>
        <v>6</v>
      </c>
      <c r="F24" s="65">
        <f>VLOOKUP($A24,'Return Data'!$B$7:$R$2843,11,0)</f>
        <v>24.180099999999999</v>
      </c>
      <c r="G24" s="66">
        <f t="shared" si="1"/>
        <v>5</v>
      </c>
      <c r="H24" s="65">
        <f>VLOOKUP($A24,'Return Data'!$B$7:$R$2843,12,0)</f>
        <v>44.779400000000003</v>
      </c>
      <c r="I24" s="66">
        <f t="shared" si="2"/>
        <v>4</v>
      </c>
      <c r="J24" s="65">
        <f>VLOOKUP($A24,'Return Data'!$B$7:$R$2843,13,0)</f>
        <v>63.973999999999997</v>
      </c>
      <c r="K24" s="66">
        <f t="shared" si="8"/>
        <v>7</v>
      </c>
      <c r="L24" s="65">
        <f>VLOOKUP($A24,'Return Data'!$B$7:$R$2843,17,0)</f>
        <v>22.229900000000001</v>
      </c>
      <c r="M24" s="66">
        <f t="shared" si="10"/>
        <v>3</v>
      </c>
      <c r="N24" s="65">
        <f>VLOOKUP($A24,'Return Data'!$B$7:$R$2843,14,0)</f>
        <v>17.148</v>
      </c>
      <c r="O24" s="66">
        <f t="shared" si="11"/>
        <v>3</v>
      </c>
      <c r="P24" s="65">
        <f>VLOOKUP($A24,'Return Data'!$B$7:$R$2843,15,0)</f>
        <v>16.392499999999998</v>
      </c>
      <c r="Q24" s="66">
        <f t="shared" si="12"/>
        <v>4</v>
      </c>
      <c r="R24" s="65">
        <f>VLOOKUP($A24,'Return Data'!$B$7:$R$2843,16,0)</f>
        <v>15.798</v>
      </c>
      <c r="S24" s="67">
        <f t="shared" si="6"/>
        <v>9</v>
      </c>
    </row>
    <row r="25" spans="1:19" x14ac:dyDescent="0.3">
      <c r="A25" s="63" t="s">
        <v>854</v>
      </c>
      <c r="B25" s="64">
        <f>VLOOKUP($A25,'Return Data'!$B$7:$R$2843,3,0)</f>
        <v>44358</v>
      </c>
      <c r="C25" s="65">
        <f>VLOOKUP($A25,'Return Data'!$B$7:$R$2843,4,0)</f>
        <v>51.309800000000003</v>
      </c>
      <c r="D25" s="65">
        <f>VLOOKUP($A25,'Return Data'!$B$7:$R$2843,10,0)</f>
        <v>17.561399999999999</v>
      </c>
      <c r="E25" s="66">
        <f t="shared" si="0"/>
        <v>1</v>
      </c>
      <c r="F25" s="65">
        <f>VLOOKUP($A25,'Return Data'!$B$7:$R$2843,11,0)</f>
        <v>33.131500000000003</v>
      </c>
      <c r="G25" s="66">
        <f t="shared" si="1"/>
        <v>1</v>
      </c>
      <c r="H25" s="65">
        <f>VLOOKUP($A25,'Return Data'!$B$7:$R$2843,12,0)</f>
        <v>58.099600000000002</v>
      </c>
      <c r="I25" s="66">
        <f t="shared" si="2"/>
        <v>2</v>
      </c>
      <c r="J25" s="65">
        <f>VLOOKUP($A25,'Return Data'!$B$7:$R$2843,13,0)</f>
        <v>77.068299999999994</v>
      </c>
      <c r="K25" s="66">
        <f t="shared" si="8"/>
        <v>2</v>
      </c>
      <c r="L25" s="65">
        <f>VLOOKUP($A25,'Return Data'!$B$7:$R$2843,17,0)</f>
        <v>26.295400000000001</v>
      </c>
      <c r="M25" s="66">
        <f t="shared" si="10"/>
        <v>1</v>
      </c>
      <c r="N25" s="65">
        <f>VLOOKUP($A25,'Return Data'!$B$7:$R$2843,14,0)</f>
        <v>17.301300000000001</v>
      </c>
      <c r="O25" s="66">
        <f t="shared" si="11"/>
        <v>2</v>
      </c>
      <c r="P25" s="65">
        <f>VLOOKUP($A25,'Return Data'!$B$7:$R$2843,15,0)</f>
        <v>16.352599999999999</v>
      </c>
      <c r="Q25" s="66">
        <f t="shared" si="12"/>
        <v>5</v>
      </c>
      <c r="R25" s="65">
        <f>VLOOKUP($A25,'Return Data'!$B$7:$R$2843,16,0)</f>
        <v>13.5505</v>
      </c>
      <c r="S25" s="67">
        <f t="shared" si="6"/>
        <v>16</v>
      </c>
    </row>
    <row r="26" spans="1:19" x14ac:dyDescent="0.3">
      <c r="A26" s="63" t="s">
        <v>857</v>
      </c>
      <c r="B26" s="64">
        <f>VLOOKUP($A26,'Return Data'!$B$7:$R$2843,3,0)</f>
        <v>44358</v>
      </c>
      <c r="C26" s="65">
        <f>VLOOKUP($A26,'Return Data'!$B$7:$R$2843,4,0)</f>
        <v>209.03399999999999</v>
      </c>
      <c r="D26" s="65">
        <f>VLOOKUP($A26,'Return Data'!$B$7:$R$2843,10,0)</f>
        <v>9.0914999999999999</v>
      </c>
      <c r="E26" s="66">
        <f t="shared" si="0"/>
        <v>2</v>
      </c>
      <c r="F26" s="65">
        <f>VLOOKUP($A26,'Return Data'!$B$7:$R$2843,11,0)</f>
        <v>21.665600000000001</v>
      </c>
      <c r="G26" s="66">
        <f t="shared" si="1"/>
        <v>9</v>
      </c>
      <c r="H26" s="65">
        <f>VLOOKUP($A26,'Return Data'!$B$7:$R$2843,12,0)</f>
        <v>41.970700000000001</v>
      </c>
      <c r="I26" s="66">
        <f t="shared" si="2"/>
        <v>9</v>
      </c>
      <c r="J26" s="65">
        <f>VLOOKUP($A26,'Return Data'!$B$7:$R$2843,13,0)</f>
        <v>57.081699999999998</v>
      </c>
      <c r="K26" s="66">
        <f t="shared" si="8"/>
        <v>15</v>
      </c>
      <c r="L26" s="65">
        <f>VLOOKUP($A26,'Return Data'!$B$7:$R$2843,17,0)</f>
        <v>19.891999999999999</v>
      </c>
      <c r="M26" s="66">
        <f t="shared" si="10"/>
        <v>5</v>
      </c>
      <c r="N26" s="65">
        <f>VLOOKUP($A26,'Return Data'!$B$7:$R$2843,14,0)</f>
        <v>15.534000000000001</v>
      </c>
      <c r="O26" s="66">
        <f t="shared" si="11"/>
        <v>4</v>
      </c>
      <c r="P26" s="65">
        <f>VLOOKUP($A26,'Return Data'!$B$7:$R$2843,15,0)</f>
        <v>16.776199999999999</v>
      </c>
      <c r="Q26" s="66">
        <f t="shared" si="12"/>
        <v>3</v>
      </c>
      <c r="R26" s="65">
        <f>VLOOKUP($A26,'Return Data'!$B$7:$R$2843,16,0)</f>
        <v>19.9956</v>
      </c>
      <c r="S26" s="67">
        <f t="shared" si="6"/>
        <v>5</v>
      </c>
    </row>
    <row r="27" spans="1:19" x14ac:dyDescent="0.3">
      <c r="A27" s="63" t="s">
        <v>858</v>
      </c>
      <c r="B27" s="64">
        <f>VLOOKUP($A27,'Return Data'!$B$7:$R$2843,3,0)</f>
        <v>44358</v>
      </c>
      <c r="C27" s="65">
        <f>VLOOKUP($A27,'Return Data'!$B$7:$R$2843,4,0)</f>
        <v>244.3956</v>
      </c>
      <c r="D27" s="65">
        <f>VLOOKUP($A27,'Return Data'!$B$7:$R$2843,10,0)</f>
        <v>3.5489000000000002</v>
      </c>
      <c r="E27" s="66">
        <f t="shared" si="0"/>
        <v>19</v>
      </c>
      <c r="F27" s="65">
        <f>VLOOKUP($A27,'Return Data'!$B$7:$R$2843,11,0)</f>
        <v>16.841899999999999</v>
      </c>
      <c r="G27" s="66">
        <f t="shared" si="1"/>
        <v>16</v>
      </c>
      <c r="H27" s="65">
        <f>VLOOKUP($A27,'Return Data'!$B$7:$R$2843,12,0)</f>
        <v>34.709699999999998</v>
      </c>
      <c r="I27" s="66">
        <f t="shared" si="2"/>
        <v>17</v>
      </c>
      <c r="J27" s="65">
        <f>VLOOKUP($A27,'Return Data'!$B$7:$R$2843,13,0)</f>
        <v>50.487000000000002</v>
      </c>
      <c r="K27" s="66">
        <f t="shared" si="8"/>
        <v>20</v>
      </c>
      <c r="L27" s="65">
        <f>VLOOKUP($A27,'Return Data'!$B$7:$R$2843,17,0)</f>
        <v>14.7211</v>
      </c>
      <c r="M27" s="66">
        <f t="shared" si="10"/>
        <v>15</v>
      </c>
      <c r="N27" s="65">
        <f>VLOOKUP($A27,'Return Data'!$B$7:$R$2843,14,0)</f>
        <v>12.8764</v>
      </c>
      <c r="O27" s="66">
        <f t="shared" si="11"/>
        <v>11</v>
      </c>
      <c r="P27" s="65">
        <f>VLOOKUP($A27,'Return Data'!$B$7:$R$2843,15,0)</f>
        <v>14.902699999999999</v>
      </c>
      <c r="Q27" s="66">
        <f t="shared" si="12"/>
        <v>9</v>
      </c>
      <c r="R27" s="65">
        <f>VLOOKUP($A27,'Return Data'!$B$7:$R$2843,16,0)</f>
        <v>18.446999999999999</v>
      </c>
      <c r="S27" s="67">
        <f t="shared" si="6"/>
        <v>6</v>
      </c>
    </row>
    <row r="28" spans="1:19" x14ac:dyDescent="0.3">
      <c r="A28" s="63" t="s">
        <v>861</v>
      </c>
      <c r="B28" s="64">
        <f>VLOOKUP($A28,'Return Data'!$B$7:$R$2843,3,0)</f>
        <v>44358</v>
      </c>
      <c r="C28" s="65">
        <f>VLOOKUP($A28,'Return Data'!$B$7:$R$2843,4,0)</f>
        <v>13.3574</v>
      </c>
      <c r="D28" s="65">
        <f>VLOOKUP($A28,'Return Data'!$B$7:$R$2843,10,0)</f>
        <v>5.3315000000000001</v>
      </c>
      <c r="E28" s="66">
        <f t="shared" si="0"/>
        <v>9</v>
      </c>
      <c r="F28" s="65">
        <f>VLOOKUP($A28,'Return Data'!$B$7:$R$2843,11,0)</f>
        <v>22.3597</v>
      </c>
      <c r="G28" s="66">
        <f t="shared" si="1"/>
        <v>8</v>
      </c>
      <c r="H28" s="65">
        <f>VLOOKUP($A28,'Return Data'!$B$7:$R$2843,12,0)</f>
        <v>41.961100000000002</v>
      </c>
      <c r="I28" s="66">
        <f>RANK(H28,H$8:H$29,0)</f>
        <v>10</v>
      </c>
      <c r="J28" s="65">
        <f>VLOOKUP($A28,'Return Data'!$B$7:$R$2843,13,0)</f>
        <v>65.191699999999997</v>
      </c>
      <c r="K28" s="66">
        <f t="shared" ref="K28" si="13">RANK(J28,J$8:J$29,0)</f>
        <v>6</v>
      </c>
      <c r="L28" s="65"/>
      <c r="M28" s="66"/>
      <c r="N28" s="65"/>
      <c r="O28" s="66"/>
      <c r="P28" s="65"/>
      <c r="Q28" s="66"/>
      <c r="R28" s="65">
        <f>VLOOKUP($A28,'Return Data'!$B$7:$R$2843,16,0)</f>
        <v>21.012799999999999</v>
      </c>
      <c r="S28" s="67">
        <f t="shared" si="6"/>
        <v>4</v>
      </c>
    </row>
    <row r="29" spans="1:19" x14ac:dyDescent="0.3">
      <c r="A29" s="63" t="s">
        <v>863</v>
      </c>
      <c r="B29" s="64">
        <f>VLOOKUP($A29,'Return Data'!$B$7:$R$2843,3,0)</f>
        <v>44358</v>
      </c>
      <c r="C29" s="65">
        <f>VLOOKUP($A29,'Return Data'!$B$7:$R$2843,4,0)</f>
        <v>15.79</v>
      </c>
      <c r="D29" s="65">
        <f>VLOOKUP($A29,'Return Data'!$B$7:$R$2843,10,0)</f>
        <v>3.677</v>
      </c>
      <c r="E29" s="66">
        <f t="shared" si="0"/>
        <v>17</v>
      </c>
      <c r="F29" s="65">
        <f>VLOOKUP($A29,'Return Data'!$B$7:$R$2843,11,0)</f>
        <v>20.903500000000001</v>
      </c>
      <c r="G29" s="66">
        <f t="shared" si="1"/>
        <v>11</v>
      </c>
      <c r="H29" s="65">
        <f>VLOOKUP($A29,'Return Data'!$B$7:$R$2843,12,0)</f>
        <v>39.118899999999996</v>
      </c>
      <c r="I29" s="66">
        <f>RANK(H29,H$8:H$29,0)</f>
        <v>12</v>
      </c>
      <c r="J29" s="65">
        <f>VLOOKUP($A29,'Return Data'!$B$7:$R$2843,13,0)</f>
        <v>60.958199999999998</v>
      </c>
      <c r="K29" s="66">
        <f t="shared" ref="K29" si="14">RANK(J29,J$8:J$29,0)</f>
        <v>10</v>
      </c>
      <c r="L29" s="65"/>
      <c r="M29" s="66"/>
      <c r="N29" s="65"/>
      <c r="O29" s="66"/>
      <c r="P29" s="65"/>
      <c r="Q29" s="66"/>
      <c r="R29" s="65">
        <f>VLOOKUP($A29,'Return Data'!$B$7:$R$2843,16,0)</f>
        <v>27.971900000000002</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5.7687636363636372</v>
      </c>
      <c r="E31" s="74"/>
      <c r="F31" s="75">
        <f>AVERAGE(F8:F29)</f>
        <v>20.204013636363637</v>
      </c>
      <c r="G31" s="74"/>
      <c r="H31" s="75">
        <f>AVERAGE(H8:H29)</f>
        <v>40.681395454545459</v>
      </c>
      <c r="I31" s="74"/>
      <c r="J31" s="75">
        <f>AVERAGE(J8:J29)</f>
        <v>60.141159090909106</v>
      </c>
      <c r="K31" s="74"/>
      <c r="L31" s="75">
        <f>AVERAGE(L8:L29)</f>
        <v>17.432555555555556</v>
      </c>
      <c r="M31" s="74"/>
      <c r="N31" s="75">
        <f>AVERAGE(N8:N29)</f>
        <v>13.013929411764703</v>
      </c>
      <c r="O31" s="74"/>
      <c r="P31" s="75">
        <f>AVERAGE(P8:P29)</f>
        <v>14.886953333333331</v>
      </c>
      <c r="Q31" s="74"/>
      <c r="R31" s="75">
        <f>AVERAGE(R8:R29)</f>
        <v>15.500454545454545</v>
      </c>
      <c r="S31" s="76"/>
    </row>
    <row r="32" spans="1:19" x14ac:dyDescent="0.3">
      <c r="A32" s="73" t="s">
        <v>28</v>
      </c>
      <c r="B32" s="74"/>
      <c r="C32" s="74"/>
      <c r="D32" s="75">
        <f>MIN(D8:D29)</f>
        <v>2.2008999999999999</v>
      </c>
      <c r="E32" s="74"/>
      <c r="F32" s="75">
        <f>MIN(F8:F29)</f>
        <v>9.2871000000000006</v>
      </c>
      <c r="G32" s="74"/>
      <c r="H32" s="75">
        <f>MIN(H8:H29)</f>
        <v>25.413</v>
      </c>
      <c r="I32" s="74"/>
      <c r="J32" s="75">
        <f>MIN(J8:J29)</f>
        <v>44.911700000000003</v>
      </c>
      <c r="K32" s="74"/>
      <c r="L32" s="75">
        <f>MIN(L8:L29)</f>
        <v>6.4831000000000003</v>
      </c>
      <c r="M32" s="74"/>
      <c r="N32" s="75">
        <f>MIN(N8:N29)</f>
        <v>6.4756999999999998</v>
      </c>
      <c r="O32" s="74"/>
      <c r="P32" s="75">
        <f>MIN(P8:P29)</f>
        <v>10.0954</v>
      </c>
      <c r="Q32" s="74"/>
      <c r="R32" s="75">
        <f>MIN(R8:R29)</f>
        <v>0.37769999999999998</v>
      </c>
      <c r="S32" s="76"/>
    </row>
    <row r="33" spans="1:19" ht="15" thickBot="1" x14ac:dyDescent="0.35">
      <c r="A33" s="77" t="s">
        <v>29</v>
      </c>
      <c r="B33" s="78"/>
      <c r="C33" s="78"/>
      <c r="D33" s="79">
        <f>MAX(D8:D29)</f>
        <v>17.561399999999999</v>
      </c>
      <c r="E33" s="78"/>
      <c r="F33" s="79">
        <f>MAX(F8:F29)</f>
        <v>33.131500000000003</v>
      </c>
      <c r="G33" s="78"/>
      <c r="H33" s="79">
        <f>MAX(H8:H29)</f>
        <v>60.831200000000003</v>
      </c>
      <c r="I33" s="78"/>
      <c r="J33" s="79">
        <f>MAX(J8:J29)</f>
        <v>81.693200000000004</v>
      </c>
      <c r="K33" s="78"/>
      <c r="L33" s="79">
        <f>MAX(L8:L29)</f>
        <v>26.295400000000001</v>
      </c>
      <c r="M33" s="78"/>
      <c r="N33" s="79">
        <f>MAX(N8:N29)</f>
        <v>20.416899999999998</v>
      </c>
      <c r="O33" s="78"/>
      <c r="P33" s="79">
        <f>MAX(P8:P29)</f>
        <v>19.0032</v>
      </c>
      <c r="Q33" s="78"/>
      <c r="R33" s="79">
        <f>MAX(R8:R29)</f>
        <v>29.003299999999999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44358</v>
      </c>
      <c r="C8" s="65">
        <f>VLOOKUP($A8,'Return Data'!$B$7:$R$2843,4,0)</f>
        <v>53.776200000000003</v>
      </c>
      <c r="D8" s="65">
        <f>VLOOKUP($A8,'Return Data'!$B$7:$R$2843,10,0)</f>
        <v>13.4849</v>
      </c>
      <c r="E8" s="66">
        <f t="shared" ref="E8:E30" si="0">RANK(D8,D$8:D$30,0)</f>
        <v>20</v>
      </c>
      <c r="F8" s="65">
        <f>VLOOKUP($A8,'Return Data'!$B$7:$R$2843,11,0)</f>
        <v>41.334800000000001</v>
      </c>
      <c r="G8" s="66">
        <f t="shared" ref="G8:G18" si="1">RANK(F8,F$8:F$30,0)</f>
        <v>13</v>
      </c>
      <c r="H8" s="65">
        <f>VLOOKUP($A8,'Return Data'!$B$7:$R$2843,12,0)</f>
        <v>72.102000000000004</v>
      </c>
      <c r="I8" s="66">
        <f t="shared" ref="I8" si="2">RANK(H8,H$8:H$30,0)</f>
        <v>8</v>
      </c>
      <c r="J8" s="65">
        <f>VLOOKUP($A8,'Return Data'!$B$7:$R$2843,13,0)</f>
        <v>110.2522</v>
      </c>
      <c r="K8" s="66">
        <f t="shared" ref="K8" si="3">RANK(J8,J$8:J$30,0)</f>
        <v>10</v>
      </c>
      <c r="L8" s="65">
        <f>VLOOKUP($A8,'Return Data'!$B$7:$R$2843,17,0)</f>
        <v>21.5138</v>
      </c>
      <c r="M8" s="66">
        <f>RANK(L8,L$8:L$30,0)</f>
        <v>19</v>
      </c>
      <c r="N8" s="65">
        <f>VLOOKUP($A8,'Return Data'!$B$7:$R$2843,14,0)</f>
        <v>8.2004999999999999</v>
      </c>
      <c r="O8" s="66">
        <f>RANK(N8,N$8:N$30,0)</f>
        <v>15</v>
      </c>
      <c r="P8" s="65">
        <f>VLOOKUP($A8,'Return Data'!$B$7:$R$2843,15,0)</f>
        <v>14.0014</v>
      </c>
      <c r="Q8" s="66">
        <f>RANK(P8,P$8:P$30,0)</f>
        <v>11</v>
      </c>
      <c r="R8" s="65">
        <f>VLOOKUP($A8,'Return Data'!$B$7:$R$2843,16,0)</f>
        <v>18.018599999999999</v>
      </c>
      <c r="S8" s="67">
        <f t="shared" ref="S8:S30" si="4">RANK(R8,R$8:R$30,0)</f>
        <v>17</v>
      </c>
    </row>
    <row r="9" spans="1:20" x14ac:dyDescent="0.3">
      <c r="A9" s="63" t="s">
        <v>1452</v>
      </c>
      <c r="B9" s="64">
        <f>VLOOKUP($A9,'Return Data'!$B$7:$R$2843,3,0)</f>
        <v>44358</v>
      </c>
      <c r="C9" s="65">
        <f>VLOOKUP($A9,'Return Data'!$B$7:$R$2843,4,0)</f>
        <v>55.67</v>
      </c>
      <c r="D9" s="65">
        <f>VLOOKUP($A9,'Return Data'!$B$7:$R$2843,10,0)</f>
        <v>17.101400000000002</v>
      </c>
      <c r="E9" s="66">
        <f t="shared" si="0"/>
        <v>11</v>
      </c>
      <c r="F9" s="65">
        <f>VLOOKUP($A9,'Return Data'!$B$7:$R$2843,11,0)</f>
        <v>34.663800000000002</v>
      </c>
      <c r="G9" s="66">
        <f t="shared" si="1"/>
        <v>21</v>
      </c>
      <c r="H9" s="65">
        <f>VLOOKUP($A9,'Return Data'!$B$7:$R$2843,12,0)</f>
        <v>59.741799999999998</v>
      </c>
      <c r="I9" s="66">
        <f t="shared" ref="I9:I30" si="5">RANK(H9,H$8:H$30,0)</f>
        <v>21</v>
      </c>
      <c r="J9" s="65">
        <f>VLOOKUP($A9,'Return Data'!$B$7:$R$2843,13,0)</f>
        <v>88.8399</v>
      </c>
      <c r="K9" s="66">
        <f t="shared" ref="K9:K30" si="6">RANK(J9,J$8:J$30,0)</f>
        <v>23</v>
      </c>
      <c r="L9" s="65">
        <f>VLOOKUP($A9,'Return Data'!$B$7:$R$2843,17,0)</f>
        <v>33.781799999999997</v>
      </c>
      <c r="M9" s="66">
        <f t="shared" ref="M9:M30" si="7">RANK(L9,L$8:L$30,0)</f>
        <v>9</v>
      </c>
      <c r="N9" s="65">
        <f>VLOOKUP($A9,'Return Data'!$B$7:$R$2843,14,0)</f>
        <v>24.6738</v>
      </c>
      <c r="O9" s="66">
        <f t="shared" ref="O9:O30" si="8">RANK(N9,N$8:N$30,0)</f>
        <v>2</v>
      </c>
      <c r="P9" s="65">
        <f>VLOOKUP($A9,'Return Data'!$B$7:$R$2843,15,0)</f>
        <v>21.630700000000001</v>
      </c>
      <c r="Q9" s="66">
        <f t="shared" ref="Q9:Q30" si="9">RANK(P9,P$8:P$30,0)</f>
        <v>3</v>
      </c>
      <c r="R9" s="65">
        <f>VLOOKUP($A9,'Return Data'!$B$7:$R$2843,16,0)</f>
        <v>25.5823</v>
      </c>
      <c r="S9" s="67">
        <f t="shared" si="4"/>
        <v>11</v>
      </c>
    </row>
    <row r="10" spans="1:20" x14ac:dyDescent="0.3">
      <c r="A10" s="63" t="s">
        <v>1454</v>
      </c>
      <c r="B10" s="64">
        <f>VLOOKUP($A10,'Return Data'!$B$7:$R$2843,3,0)</f>
        <v>44358</v>
      </c>
      <c r="C10" s="65">
        <f>VLOOKUP($A10,'Return Data'!$B$7:$R$2843,4,0)</f>
        <v>22.99</v>
      </c>
      <c r="D10" s="65">
        <f>VLOOKUP($A10,'Return Data'!$B$7:$R$2843,10,0)</f>
        <v>19.739599999999999</v>
      </c>
      <c r="E10" s="66">
        <f t="shared" si="0"/>
        <v>5</v>
      </c>
      <c r="F10" s="65">
        <f>VLOOKUP($A10,'Return Data'!$B$7:$R$2843,11,0)</f>
        <v>44.591200000000001</v>
      </c>
      <c r="G10" s="66">
        <f t="shared" si="1"/>
        <v>5</v>
      </c>
      <c r="H10" s="65">
        <f>VLOOKUP($A10,'Return Data'!$B$7:$R$2843,12,0)</f>
        <v>68.795900000000003</v>
      </c>
      <c r="I10" s="66">
        <f t="shared" si="5"/>
        <v>11</v>
      </c>
      <c r="J10" s="65">
        <f>VLOOKUP($A10,'Return Data'!$B$7:$R$2843,13,0)</f>
        <v>119.7897</v>
      </c>
      <c r="K10" s="66">
        <f t="shared" si="6"/>
        <v>3</v>
      </c>
      <c r="L10" s="65">
        <f>VLOOKUP($A10,'Return Data'!$B$7:$R$2843,17,0)</f>
        <v>46.436</v>
      </c>
      <c r="M10" s="66">
        <f t="shared" si="7"/>
        <v>2</v>
      </c>
      <c r="N10" s="65"/>
      <c r="O10" s="66"/>
      <c r="P10" s="65"/>
      <c r="Q10" s="66"/>
      <c r="R10" s="65">
        <f>VLOOKUP($A10,'Return Data'!$B$7:$R$2843,16,0)</f>
        <v>39.898800000000001</v>
      </c>
      <c r="S10" s="67">
        <f t="shared" si="4"/>
        <v>2</v>
      </c>
    </row>
    <row r="11" spans="1:20" x14ac:dyDescent="0.3">
      <c r="A11" s="63" t="s">
        <v>1456</v>
      </c>
      <c r="B11" s="64">
        <f>VLOOKUP($A11,'Return Data'!$B$7:$R$2843,3,0)</f>
        <v>44358</v>
      </c>
      <c r="C11" s="65">
        <f>VLOOKUP($A11,'Return Data'!$B$7:$R$2843,4,0)</f>
        <v>19.34</v>
      </c>
      <c r="D11" s="65">
        <f>VLOOKUP($A11,'Return Data'!$B$7:$R$2843,10,0)</f>
        <v>19.309100000000001</v>
      </c>
      <c r="E11" s="66">
        <f t="shared" si="0"/>
        <v>7</v>
      </c>
      <c r="F11" s="65">
        <f>VLOOKUP($A11,'Return Data'!$B$7:$R$2843,11,0)</f>
        <v>43.685000000000002</v>
      </c>
      <c r="G11" s="66">
        <f t="shared" si="1"/>
        <v>8</v>
      </c>
      <c r="H11" s="65">
        <f>VLOOKUP($A11,'Return Data'!$B$7:$R$2843,12,0)</f>
        <v>68.320300000000003</v>
      </c>
      <c r="I11" s="66">
        <f t="shared" si="5"/>
        <v>12</v>
      </c>
      <c r="J11" s="65">
        <f>VLOOKUP($A11,'Return Data'!$B$7:$R$2843,13,0)</f>
        <v>114.6504</v>
      </c>
      <c r="K11" s="66">
        <f t="shared" si="6"/>
        <v>6</v>
      </c>
      <c r="L11" s="65">
        <f>VLOOKUP($A11,'Return Data'!$B$7:$R$2843,17,0)</f>
        <v>37.637900000000002</v>
      </c>
      <c r="M11" s="66">
        <f t="shared" si="7"/>
        <v>4</v>
      </c>
      <c r="N11" s="65"/>
      <c r="O11" s="66"/>
      <c r="P11" s="65"/>
      <c r="Q11" s="66"/>
      <c r="R11" s="65">
        <f>VLOOKUP($A11,'Return Data'!$B$7:$R$2843,16,0)</f>
        <v>32.875100000000003</v>
      </c>
      <c r="S11" s="67">
        <f t="shared" si="4"/>
        <v>6</v>
      </c>
    </row>
    <row r="12" spans="1:20" x14ac:dyDescent="0.3">
      <c r="A12" s="63" t="s">
        <v>1458</v>
      </c>
      <c r="B12" s="64">
        <f>VLOOKUP($A12,'Return Data'!$B$7:$R$2843,3,0)</f>
        <v>44358</v>
      </c>
      <c r="C12" s="65">
        <f>VLOOKUP($A12,'Return Data'!$B$7:$R$2843,4,0)</f>
        <v>99.224999999999994</v>
      </c>
      <c r="D12" s="65">
        <f>VLOOKUP($A12,'Return Data'!$B$7:$R$2843,10,0)</f>
        <v>15.8954</v>
      </c>
      <c r="E12" s="66">
        <f t="shared" si="0"/>
        <v>17</v>
      </c>
      <c r="F12" s="65">
        <f>VLOOKUP($A12,'Return Data'!$B$7:$R$2843,11,0)</f>
        <v>34.458500000000001</v>
      </c>
      <c r="G12" s="66">
        <f t="shared" si="1"/>
        <v>22</v>
      </c>
      <c r="H12" s="65">
        <f>VLOOKUP($A12,'Return Data'!$B$7:$R$2843,12,0)</f>
        <v>62.837400000000002</v>
      </c>
      <c r="I12" s="66">
        <f t="shared" si="5"/>
        <v>19</v>
      </c>
      <c r="J12" s="65">
        <f>VLOOKUP($A12,'Return Data'!$B$7:$R$2843,13,0)</f>
        <v>103.6889</v>
      </c>
      <c r="K12" s="66">
        <f t="shared" si="6"/>
        <v>16</v>
      </c>
      <c r="L12" s="65">
        <f>VLOOKUP($A12,'Return Data'!$B$7:$R$2843,17,0)</f>
        <v>30.425599999999999</v>
      </c>
      <c r="M12" s="66">
        <f t="shared" si="7"/>
        <v>13</v>
      </c>
      <c r="N12" s="65">
        <f>VLOOKUP($A12,'Return Data'!$B$7:$R$2843,14,0)</f>
        <v>16.3809</v>
      </c>
      <c r="O12" s="66">
        <f t="shared" si="8"/>
        <v>8</v>
      </c>
      <c r="P12" s="65">
        <f>VLOOKUP($A12,'Return Data'!$B$7:$R$2843,15,0)</f>
        <v>16.340199999999999</v>
      </c>
      <c r="Q12" s="66">
        <f t="shared" si="9"/>
        <v>9</v>
      </c>
      <c r="R12" s="65">
        <f>VLOOKUP($A12,'Return Data'!$B$7:$R$2843,16,0)</f>
        <v>22.776499999999999</v>
      </c>
      <c r="S12" s="67">
        <f t="shared" si="4"/>
        <v>12</v>
      </c>
    </row>
    <row r="13" spans="1:20" x14ac:dyDescent="0.3">
      <c r="A13" s="63" t="s">
        <v>1460</v>
      </c>
      <c r="B13" s="64">
        <f>VLOOKUP($A13,'Return Data'!$B$7:$R$2843,3,0)</f>
        <v>44358</v>
      </c>
      <c r="C13" s="65">
        <f>VLOOKUP($A13,'Return Data'!$B$7:$R$2843,4,0)</f>
        <v>21.25</v>
      </c>
      <c r="D13" s="65">
        <f>VLOOKUP($A13,'Return Data'!$B$7:$R$2843,10,0)</f>
        <v>14.345700000000001</v>
      </c>
      <c r="E13" s="66">
        <f t="shared" si="0"/>
        <v>19</v>
      </c>
      <c r="F13" s="65">
        <f>VLOOKUP($A13,'Return Data'!$B$7:$R$2843,11,0)</f>
        <v>43.136200000000002</v>
      </c>
      <c r="G13" s="66">
        <f t="shared" si="1"/>
        <v>10</v>
      </c>
      <c r="H13" s="65">
        <f>VLOOKUP($A13,'Return Data'!$B$7:$R$2843,12,0)</f>
        <v>71.370999999999995</v>
      </c>
      <c r="I13" s="66">
        <f t="shared" si="5"/>
        <v>9</v>
      </c>
      <c r="J13" s="65">
        <f>VLOOKUP($A13,'Return Data'!$B$7:$R$2843,13,0)</f>
        <v>112.37260000000001</v>
      </c>
      <c r="K13" s="66">
        <f t="shared" si="6"/>
        <v>8</v>
      </c>
      <c r="L13" s="65">
        <f>VLOOKUP($A13,'Return Data'!$B$7:$R$2843,17,0)</f>
        <v>36.861699999999999</v>
      </c>
      <c r="M13" s="66">
        <f t="shared" si="7"/>
        <v>5</v>
      </c>
      <c r="N13" s="65"/>
      <c r="O13" s="66"/>
      <c r="P13" s="65"/>
      <c r="Q13" s="66"/>
      <c r="R13" s="65">
        <f>VLOOKUP($A13,'Return Data'!$B$7:$R$2843,16,0)</f>
        <v>37.9589</v>
      </c>
      <c r="S13" s="67">
        <f t="shared" si="4"/>
        <v>5</v>
      </c>
    </row>
    <row r="14" spans="1:20" x14ac:dyDescent="0.3">
      <c r="A14" s="63" t="s">
        <v>1463</v>
      </c>
      <c r="B14" s="64">
        <f>VLOOKUP($A14,'Return Data'!$B$7:$R$2843,3,0)</f>
        <v>44358</v>
      </c>
      <c r="C14" s="65">
        <f>VLOOKUP($A14,'Return Data'!$B$7:$R$2843,4,0)</f>
        <v>84.051900000000003</v>
      </c>
      <c r="D14" s="65">
        <f>VLOOKUP($A14,'Return Data'!$B$7:$R$2843,10,0)</f>
        <v>11.375</v>
      </c>
      <c r="E14" s="66">
        <f t="shared" si="0"/>
        <v>23</v>
      </c>
      <c r="F14" s="65">
        <f>VLOOKUP($A14,'Return Data'!$B$7:$R$2843,11,0)</f>
        <v>35.930900000000001</v>
      </c>
      <c r="G14" s="66">
        <f t="shared" si="1"/>
        <v>19</v>
      </c>
      <c r="H14" s="65">
        <f>VLOOKUP($A14,'Return Data'!$B$7:$R$2843,12,0)</f>
        <v>68.136399999999995</v>
      </c>
      <c r="I14" s="66">
        <f t="shared" si="5"/>
        <v>13</v>
      </c>
      <c r="J14" s="65">
        <f>VLOOKUP($A14,'Return Data'!$B$7:$R$2843,13,0)</f>
        <v>102.66800000000001</v>
      </c>
      <c r="K14" s="66">
        <f t="shared" si="6"/>
        <v>17</v>
      </c>
      <c r="L14" s="65">
        <f>VLOOKUP($A14,'Return Data'!$B$7:$R$2843,17,0)</f>
        <v>19.852699999999999</v>
      </c>
      <c r="M14" s="66">
        <f t="shared" si="7"/>
        <v>20</v>
      </c>
      <c r="N14" s="65">
        <f>VLOOKUP($A14,'Return Data'!$B$7:$R$2843,14,0)</f>
        <v>10.1594</v>
      </c>
      <c r="O14" s="66">
        <f t="shared" si="8"/>
        <v>13</v>
      </c>
      <c r="P14" s="65">
        <f>VLOOKUP($A14,'Return Data'!$B$7:$R$2843,15,0)</f>
        <v>13.7234</v>
      </c>
      <c r="Q14" s="66">
        <f t="shared" si="9"/>
        <v>12</v>
      </c>
      <c r="R14" s="65">
        <f>VLOOKUP($A14,'Return Data'!$B$7:$R$2843,16,0)</f>
        <v>20.661799999999999</v>
      </c>
      <c r="S14" s="67">
        <f t="shared" si="4"/>
        <v>15</v>
      </c>
    </row>
    <row r="15" spans="1:20" x14ac:dyDescent="0.3">
      <c r="A15" s="63" t="s">
        <v>1464</v>
      </c>
      <c r="B15" s="64">
        <f>VLOOKUP($A15,'Return Data'!$B$7:$R$2843,3,0)</f>
        <v>44358</v>
      </c>
      <c r="C15" s="65">
        <f>VLOOKUP($A15,'Return Data'!$B$7:$R$2843,4,0)</f>
        <v>70.087000000000003</v>
      </c>
      <c r="D15" s="65">
        <f>VLOOKUP($A15,'Return Data'!$B$7:$R$2843,10,0)</f>
        <v>19.933900000000001</v>
      </c>
      <c r="E15" s="66">
        <f t="shared" si="0"/>
        <v>3</v>
      </c>
      <c r="F15" s="65">
        <f>VLOOKUP($A15,'Return Data'!$B$7:$R$2843,11,0)</f>
        <v>44.5152</v>
      </c>
      <c r="G15" s="66">
        <f t="shared" si="1"/>
        <v>6</v>
      </c>
      <c r="H15" s="65">
        <f>VLOOKUP($A15,'Return Data'!$B$7:$R$2843,12,0)</f>
        <v>73.921800000000005</v>
      </c>
      <c r="I15" s="66">
        <f t="shared" si="5"/>
        <v>6</v>
      </c>
      <c r="J15" s="65">
        <f>VLOOKUP($A15,'Return Data'!$B$7:$R$2843,13,0)</f>
        <v>111.3091</v>
      </c>
      <c r="K15" s="66">
        <f t="shared" si="6"/>
        <v>9</v>
      </c>
      <c r="L15" s="65">
        <f>VLOOKUP($A15,'Return Data'!$B$7:$R$2843,17,0)</f>
        <v>22.9297</v>
      </c>
      <c r="M15" s="66">
        <f t="shared" si="7"/>
        <v>18</v>
      </c>
      <c r="N15" s="65">
        <f>VLOOKUP($A15,'Return Data'!$B$7:$R$2843,14,0)</f>
        <v>13.157400000000001</v>
      </c>
      <c r="O15" s="66">
        <f t="shared" si="8"/>
        <v>9</v>
      </c>
      <c r="P15" s="65">
        <f>VLOOKUP($A15,'Return Data'!$B$7:$R$2843,15,0)</f>
        <v>20.169599999999999</v>
      </c>
      <c r="Q15" s="66">
        <f t="shared" si="9"/>
        <v>6</v>
      </c>
      <c r="R15" s="65">
        <f>VLOOKUP($A15,'Return Data'!$B$7:$R$2843,16,0)</f>
        <v>19.190899999999999</v>
      </c>
      <c r="S15" s="67">
        <f t="shared" si="4"/>
        <v>16</v>
      </c>
    </row>
    <row r="16" spans="1:20" x14ac:dyDescent="0.3">
      <c r="A16" s="63" t="s">
        <v>1467</v>
      </c>
      <c r="B16" s="64">
        <f>VLOOKUP($A16,'Return Data'!$B$7:$R$2843,3,0)</f>
        <v>44358</v>
      </c>
      <c r="C16" s="65">
        <f>VLOOKUP($A16,'Return Data'!$B$7:$R$2843,4,0)</f>
        <v>78.473799999999997</v>
      </c>
      <c r="D16" s="65">
        <f>VLOOKUP($A16,'Return Data'!$B$7:$R$2843,10,0)</f>
        <v>12.297599999999999</v>
      </c>
      <c r="E16" s="66">
        <f t="shared" si="0"/>
        <v>22</v>
      </c>
      <c r="F16" s="65">
        <f>VLOOKUP($A16,'Return Data'!$B$7:$R$2843,11,0)</f>
        <v>35.321399999999997</v>
      </c>
      <c r="G16" s="66">
        <f t="shared" si="1"/>
        <v>20</v>
      </c>
      <c r="H16" s="65">
        <f>VLOOKUP($A16,'Return Data'!$B$7:$R$2843,12,0)</f>
        <v>64.551500000000004</v>
      </c>
      <c r="I16" s="66">
        <f t="shared" si="5"/>
        <v>18</v>
      </c>
      <c r="J16" s="65">
        <f>VLOOKUP($A16,'Return Data'!$B$7:$R$2843,13,0)</f>
        <v>97.901799999999994</v>
      </c>
      <c r="K16" s="66">
        <f t="shared" si="6"/>
        <v>19</v>
      </c>
      <c r="L16" s="65">
        <f>VLOOKUP($A16,'Return Data'!$B$7:$R$2843,17,0)</f>
        <v>23.167000000000002</v>
      </c>
      <c r="M16" s="66">
        <f t="shared" si="7"/>
        <v>17</v>
      </c>
      <c r="N16" s="65">
        <f>VLOOKUP($A16,'Return Data'!$B$7:$R$2843,14,0)</f>
        <v>9.5564999999999998</v>
      </c>
      <c r="O16" s="66">
        <f t="shared" si="8"/>
        <v>14</v>
      </c>
      <c r="P16" s="65">
        <f>VLOOKUP($A16,'Return Data'!$B$7:$R$2843,15,0)</f>
        <v>13.4077</v>
      </c>
      <c r="Q16" s="66">
        <f t="shared" si="9"/>
        <v>14</v>
      </c>
      <c r="R16" s="65">
        <f>VLOOKUP($A16,'Return Data'!$B$7:$R$2843,16,0)</f>
        <v>17.0991</v>
      </c>
      <c r="S16" s="67">
        <f t="shared" si="4"/>
        <v>19</v>
      </c>
    </row>
    <row r="17" spans="1:19" x14ac:dyDescent="0.3">
      <c r="A17" s="63" t="s">
        <v>1469</v>
      </c>
      <c r="B17" s="64">
        <f>VLOOKUP($A17,'Return Data'!$B$7:$R$2843,3,0)</f>
        <v>44358</v>
      </c>
      <c r="C17" s="65">
        <f>VLOOKUP($A17,'Return Data'!$B$7:$R$2843,4,0)</f>
        <v>46.17</v>
      </c>
      <c r="D17" s="65">
        <f>VLOOKUP($A17,'Return Data'!$B$7:$R$2843,10,0)</f>
        <v>17.093599999999999</v>
      </c>
      <c r="E17" s="66">
        <f t="shared" si="0"/>
        <v>12</v>
      </c>
      <c r="F17" s="65">
        <f>VLOOKUP($A17,'Return Data'!$B$7:$R$2843,11,0)</f>
        <v>42.368200000000002</v>
      </c>
      <c r="G17" s="66">
        <f t="shared" si="1"/>
        <v>12</v>
      </c>
      <c r="H17" s="65">
        <f>VLOOKUP($A17,'Return Data'!$B$7:$R$2843,12,0)</f>
        <v>74.886399999999995</v>
      </c>
      <c r="I17" s="66">
        <f t="shared" si="5"/>
        <v>4</v>
      </c>
      <c r="J17" s="65">
        <f>VLOOKUP($A17,'Return Data'!$B$7:$R$2843,13,0)</f>
        <v>118.0916</v>
      </c>
      <c r="K17" s="66">
        <f t="shared" si="6"/>
        <v>5</v>
      </c>
      <c r="L17" s="65">
        <f>VLOOKUP($A17,'Return Data'!$B$7:$R$2843,17,0)</f>
        <v>30.937100000000001</v>
      </c>
      <c r="M17" s="66">
        <f t="shared" si="7"/>
        <v>12</v>
      </c>
      <c r="N17" s="65">
        <f>VLOOKUP($A17,'Return Data'!$B$7:$R$2843,14,0)</f>
        <v>18.819600000000001</v>
      </c>
      <c r="O17" s="66">
        <f t="shared" si="8"/>
        <v>6</v>
      </c>
      <c r="P17" s="65">
        <f>VLOOKUP($A17,'Return Data'!$B$7:$R$2843,15,0)</f>
        <v>18.369399999999999</v>
      </c>
      <c r="Q17" s="66">
        <f t="shared" si="9"/>
        <v>8</v>
      </c>
      <c r="R17" s="65">
        <f>VLOOKUP($A17,'Return Data'!$B$7:$R$2843,16,0)</f>
        <v>16.969899999999999</v>
      </c>
      <c r="S17" s="67">
        <f t="shared" si="4"/>
        <v>20</v>
      </c>
    </row>
    <row r="18" spans="1:19" x14ac:dyDescent="0.3">
      <c r="A18" s="63" t="s">
        <v>1471</v>
      </c>
      <c r="B18" s="64">
        <f>VLOOKUP($A18,'Return Data'!$B$7:$R$2843,3,0)</f>
        <v>44358</v>
      </c>
      <c r="C18" s="65">
        <f>VLOOKUP($A18,'Return Data'!$B$7:$R$2843,4,0)</f>
        <v>15.44</v>
      </c>
      <c r="D18" s="65">
        <f>VLOOKUP($A18,'Return Data'!$B$7:$R$2843,10,0)</f>
        <v>16.090199999999999</v>
      </c>
      <c r="E18" s="66">
        <f t="shared" si="0"/>
        <v>16</v>
      </c>
      <c r="F18" s="65">
        <f>VLOOKUP($A18,'Return Data'!$B$7:$R$2843,11,0)</f>
        <v>40.875900000000001</v>
      </c>
      <c r="G18" s="66">
        <f t="shared" si="1"/>
        <v>15</v>
      </c>
      <c r="H18" s="65">
        <f>VLOOKUP($A18,'Return Data'!$B$7:$R$2843,12,0)</f>
        <v>64.605500000000006</v>
      </c>
      <c r="I18" s="66">
        <f t="shared" si="5"/>
        <v>17</v>
      </c>
      <c r="J18" s="65">
        <f>VLOOKUP($A18,'Return Data'!$B$7:$R$2843,13,0)</f>
        <v>98.969099999999997</v>
      </c>
      <c r="K18" s="66">
        <f t="shared" si="6"/>
        <v>18</v>
      </c>
      <c r="L18" s="65">
        <f>VLOOKUP($A18,'Return Data'!$B$7:$R$2843,17,0)</f>
        <v>24.972000000000001</v>
      </c>
      <c r="M18" s="66">
        <f t="shared" si="7"/>
        <v>14</v>
      </c>
      <c r="N18" s="65">
        <f>VLOOKUP($A18,'Return Data'!$B$7:$R$2843,14,0)</f>
        <v>12.7796</v>
      </c>
      <c r="O18" s="66">
        <f t="shared" si="8"/>
        <v>10</v>
      </c>
      <c r="P18" s="65"/>
      <c r="Q18" s="66"/>
      <c r="R18" s="65">
        <f>VLOOKUP($A18,'Return Data'!$B$7:$R$2843,16,0)</f>
        <v>11.546099999999999</v>
      </c>
      <c r="S18" s="67">
        <f t="shared" si="4"/>
        <v>23</v>
      </c>
    </row>
    <row r="19" spans="1:19" x14ac:dyDescent="0.3">
      <c r="A19" s="63" t="s">
        <v>1472</v>
      </c>
      <c r="B19" s="64">
        <f>VLOOKUP($A19,'Return Data'!$B$7:$R$2843,3,0)</f>
        <v>44358</v>
      </c>
      <c r="C19" s="65">
        <f>VLOOKUP($A19,'Return Data'!$B$7:$R$2843,4,0)</f>
        <v>20.14</v>
      </c>
      <c r="D19" s="65">
        <f>VLOOKUP($A19,'Return Data'!$B$7:$R$2843,10,0)</f>
        <v>18.9604</v>
      </c>
      <c r="E19" s="66">
        <f t="shared" si="0"/>
        <v>8</v>
      </c>
      <c r="F19" s="65">
        <f>VLOOKUP($A19,'Return Data'!$B$7:$R$2843,11,0)</f>
        <v>39.958300000000001</v>
      </c>
      <c r="G19" s="66">
        <f t="shared" ref="G19" si="10">RANK(F19,F$8:F$30,0)</f>
        <v>16</v>
      </c>
      <c r="H19" s="65">
        <f>VLOOKUP($A19,'Return Data'!$B$7:$R$2843,12,0)</f>
        <v>66.171599999999998</v>
      </c>
      <c r="I19" s="66">
        <f t="shared" si="5"/>
        <v>15</v>
      </c>
      <c r="J19" s="65">
        <f>VLOOKUP($A19,'Return Data'!$B$7:$R$2843,13,0)</f>
        <v>105.30070000000001</v>
      </c>
      <c r="K19" s="66">
        <f t="shared" si="6"/>
        <v>14</v>
      </c>
      <c r="L19" s="65"/>
      <c r="M19" s="66"/>
      <c r="N19" s="65"/>
      <c r="O19" s="66"/>
      <c r="P19" s="65"/>
      <c r="Q19" s="66"/>
      <c r="R19" s="65">
        <f>VLOOKUP($A19,'Return Data'!$B$7:$R$2843,16,0)</f>
        <v>71.842600000000004</v>
      </c>
      <c r="S19" s="67">
        <f t="shared" si="4"/>
        <v>1</v>
      </c>
    </row>
    <row r="20" spans="1:19" x14ac:dyDescent="0.3">
      <c r="A20" s="63" t="s">
        <v>1474</v>
      </c>
      <c r="B20" s="64">
        <f>VLOOKUP($A20,'Return Data'!$B$7:$R$2843,3,0)</f>
        <v>44358</v>
      </c>
      <c r="C20" s="65">
        <f>VLOOKUP($A20,'Return Data'!$B$7:$R$2843,4,0)</f>
        <v>18.89</v>
      </c>
      <c r="D20" s="65">
        <f>VLOOKUP($A20,'Return Data'!$B$7:$R$2843,10,0)</f>
        <v>16.103300000000001</v>
      </c>
      <c r="E20" s="66">
        <f t="shared" si="0"/>
        <v>15</v>
      </c>
      <c r="F20" s="65">
        <f>VLOOKUP($A20,'Return Data'!$B$7:$R$2843,11,0)</f>
        <v>43.540999999999997</v>
      </c>
      <c r="G20" s="66">
        <f>RANK(F20,F$8:F$30,0)</f>
        <v>9</v>
      </c>
      <c r="H20" s="65">
        <f>VLOOKUP($A20,'Return Data'!$B$7:$R$2843,12,0)</f>
        <v>64.978200000000001</v>
      </c>
      <c r="I20" s="66">
        <f t="shared" si="5"/>
        <v>16</v>
      </c>
      <c r="J20" s="65">
        <f>VLOOKUP($A20,'Return Data'!$B$7:$R$2843,13,0)</f>
        <v>94.3416</v>
      </c>
      <c r="K20" s="66">
        <f t="shared" si="6"/>
        <v>22</v>
      </c>
      <c r="L20" s="65">
        <f>VLOOKUP($A20,'Return Data'!$B$7:$R$2843,17,0)</f>
        <v>32.817500000000003</v>
      </c>
      <c r="M20" s="66">
        <f t="shared" si="7"/>
        <v>11</v>
      </c>
      <c r="N20" s="65"/>
      <c r="O20" s="66"/>
      <c r="P20" s="65"/>
      <c r="Q20" s="66"/>
      <c r="R20" s="65">
        <f>VLOOKUP($A20,'Return Data'!$B$7:$R$2843,16,0)</f>
        <v>27.519200000000001</v>
      </c>
      <c r="S20" s="67">
        <f t="shared" si="4"/>
        <v>9</v>
      </c>
    </row>
    <row r="21" spans="1:19" x14ac:dyDescent="0.3">
      <c r="A21" s="63" t="s">
        <v>1476</v>
      </c>
      <c r="B21" s="64">
        <f>VLOOKUP($A21,'Return Data'!$B$7:$R$2843,3,0)</f>
        <v>44358</v>
      </c>
      <c r="C21" s="65">
        <f>VLOOKUP($A21,'Return Data'!$B$7:$R$2843,4,0)</f>
        <v>15.365500000000001</v>
      </c>
      <c r="D21" s="65">
        <f>VLOOKUP($A21,'Return Data'!$B$7:$R$2843,10,0)</f>
        <v>16.595199999999998</v>
      </c>
      <c r="E21" s="66">
        <f t="shared" si="0"/>
        <v>13</v>
      </c>
      <c r="F21" s="65">
        <f>VLOOKUP($A21,'Return Data'!$B$7:$R$2843,11,0)</f>
        <v>36.701300000000003</v>
      </c>
      <c r="G21" s="66">
        <f>RANK(F21,F$8:F$30,0)</f>
        <v>18</v>
      </c>
      <c r="H21" s="65">
        <f>VLOOKUP($A21,'Return Data'!$B$7:$R$2843,12,0)</f>
        <v>61.541499999999999</v>
      </c>
      <c r="I21" s="66">
        <f t="shared" si="5"/>
        <v>20</v>
      </c>
      <c r="J21" s="65">
        <f>VLOOKUP($A21,'Return Data'!$B$7:$R$2843,13,0)</f>
        <v>95.778800000000004</v>
      </c>
      <c r="K21" s="66">
        <f t="shared" si="6"/>
        <v>21</v>
      </c>
      <c r="L21" s="65"/>
      <c r="M21" s="66"/>
      <c r="N21" s="65"/>
      <c r="O21" s="66"/>
      <c r="P21" s="65"/>
      <c r="Q21" s="66"/>
      <c r="R21" s="65">
        <f>VLOOKUP($A21,'Return Data'!$B$7:$R$2843,16,0)</f>
        <v>38.628700000000002</v>
      </c>
      <c r="S21" s="67">
        <f t="shared" si="4"/>
        <v>4</v>
      </c>
    </row>
    <row r="22" spans="1:19" x14ac:dyDescent="0.3">
      <c r="A22" s="63" t="s">
        <v>1479</v>
      </c>
      <c r="B22" s="64">
        <f>VLOOKUP($A22,'Return Data'!$B$7:$R$2843,3,0)</f>
        <v>44358</v>
      </c>
      <c r="C22" s="65">
        <f>VLOOKUP($A22,'Return Data'!$B$7:$R$2843,4,0)</f>
        <v>153.36199999999999</v>
      </c>
      <c r="D22" s="65">
        <f>VLOOKUP($A22,'Return Data'!$B$7:$R$2843,10,0)</f>
        <v>15.1021</v>
      </c>
      <c r="E22" s="66">
        <f t="shared" si="0"/>
        <v>18</v>
      </c>
      <c r="F22" s="65">
        <f>VLOOKUP($A22,'Return Data'!$B$7:$R$2843,11,0)</f>
        <v>45.831299999999999</v>
      </c>
      <c r="G22" s="66">
        <f t="shared" ref="G22:G30" si="11">RANK(F22,F$8:F$30,0)</f>
        <v>4</v>
      </c>
      <c r="H22" s="65">
        <f>VLOOKUP($A22,'Return Data'!$B$7:$R$2843,12,0)</f>
        <v>81.150499999999994</v>
      </c>
      <c r="I22" s="66">
        <f t="shared" si="5"/>
        <v>2</v>
      </c>
      <c r="J22" s="65">
        <f>VLOOKUP($A22,'Return Data'!$B$7:$R$2843,13,0)</f>
        <v>128.32599999999999</v>
      </c>
      <c r="K22" s="66">
        <f t="shared" si="6"/>
        <v>2</v>
      </c>
      <c r="L22" s="65">
        <f>VLOOKUP($A22,'Return Data'!$B$7:$R$2843,17,0)</f>
        <v>40.130600000000001</v>
      </c>
      <c r="M22" s="66">
        <f t="shared" si="7"/>
        <v>3</v>
      </c>
      <c r="N22" s="65">
        <f>VLOOKUP($A22,'Return Data'!$B$7:$R$2843,14,0)</f>
        <v>22.795100000000001</v>
      </c>
      <c r="O22" s="66">
        <f t="shared" si="8"/>
        <v>3</v>
      </c>
      <c r="P22" s="65">
        <f>VLOOKUP($A22,'Return Data'!$B$7:$R$2843,15,0)</f>
        <v>21.532</v>
      </c>
      <c r="Q22" s="66">
        <f t="shared" si="9"/>
        <v>4</v>
      </c>
      <c r="R22" s="65">
        <f>VLOOKUP($A22,'Return Data'!$B$7:$R$2843,16,0)</f>
        <v>21.107199999999999</v>
      </c>
      <c r="S22" s="67">
        <f t="shared" si="4"/>
        <v>14</v>
      </c>
    </row>
    <row r="23" spans="1:19" x14ac:dyDescent="0.3">
      <c r="A23" s="63" t="s">
        <v>1480</v>
      </c>
      <c r="B23" s="64">
        <f>VLOOKUP($A23,'Return Data'!$B$7:$R$2843,3,0)</f>
        <v>44358</v>
      </c>
      <c r="C23" s="65">
        <f>VLOOKUP($A23,'Return Data'!$B$7:$R$2843,4,0)</f>
        <v>38.997999999999998</v>
      </c>
      <c r="D23" s="65">
        <f>VLOOKUP($A23,'Return Data'!$B$7:$R$2843,10,0)</f>
        <v>19.875800000000002</v>
      </c>
      <c r="E23" s="66">
        <f t="shared" si="0"/>
        <v>4</v>
      </c>
      <c r="F23" s="65">
        <f>VLOOKUP($A23,'Return Data'!$B$7:$R$2843,11,0)</f>
        <v>44.015700000000002</v>
      </c>
      <c r="G23" s="66">
        <f t="shared" si="11"/>
        <v>7</v>
      </c>
      <c r="H23" s="65">
        <f>VLOOKUP($A23,'Return Data'!$B$7:$R$2843,12,0)</f>
        <v>72.366900000000001</v>
      </c>
      <c r="I23" s="66">
        <f t="shared" si="5"/>
        <v>7</v>
      </c>
      <c r="J23" s="65">
        <f>VLOOKUP($A23,'Return Data'!$B$7:$R$2843,13,0)</f>
        <v>110.12990000000001</v>
      </c>
      <c r="K23" s="66">
        <f t="shared" si="6"/>
        <v>11</v>
      </c>
      <c r="L23" s="65">
        <f>VLOOKUP($A23,'Return Data'!$B$7:$R$2843,17,0)</f>
        <v>24.548200000000001</v>
      </c>
      <c r="M23" s="66">
        <f t="shared" si="7"/>
        <v>16</v>
      </c>
      <c r="N23" s="65">
        <f>VLOOKUP($A23,'Return Data'!$B$7:$R$2843,14,0)</f>
        <v>11.940099999999999</v>
      </c>
      <c r="O23" s="66">
        <f t="shared" si="8"/>
        <v>11</v>
      </c>
      <c r="P23" s="65">
        <f>VLOOKUP($A23,'Return Data'!$B$7:$R$2843,15,0)</f>
        <v>20.1951</v>
      </c>
      <c r="Q23" s="66">
        <f t="shared" si="9"/>
        <v>5</v>
      </c>
      <c r="R23" s="65">
        <f>VLOOKUP($A23,'Return Data'!$B$7:$R$2843,16,0)</f>
        <v>21.168600000000001</v>
      </c>
      <c r="S23" s="67">
        <f t="shared" si="4"/>
        <v>13</v>
      </c>
    </row>
    <row r="24" spans="1:19" x14ac:dyDescent="0.3">
      <c r="A24" s="63" t="s">
        <v>1483</v>
      </c>
      <c r="B24" s="64">
        <f>VLOOKUP($A24,'Return Data'!$B$7:$R$2843,3,0)</f>
        <v>44358</v>
      </c>
      <c r="C24" s="65">
        <f>VLOOKUP($A24,'Return Data'!$B$7:$R$2843,4,0)</f>
        <v>76.700699999999998</v>
      </c>
      <c r="D24" s="65">
        <f>VLOOKUP($A24,'Return Data'!$B$7:$R$2843,10,0)</f>
        <v>18.0002</v>
      </c>
      <c r="E24" s="66">
        <f t="shared" si="0"/>
        <v>9</v>
      </c>
      <c r="F24" s="65">
        <f>VLOOKUP($A24,'Return Data'!$B$7:$R$2843,11,0)</f>
        <v>47.455100000000002</v>
      </c>
      <c r="G24" s="66">
        <f t="shared" si="11"/>
        <v>3</v>
      </c>
      <c r="H24" s="65">
        <f>VLOOKUP($A24,'Return Data'!$B$7:$R$2843,12,0)</f>
        <v>74.165000000000006</v>
      </c>
      <c r="I24" s="66">
        <f t="shared" si="5"/>
        <v>5</v>
      </c>
      <c r="J24" s="65">
        <f>VLOOKUP($A24,'Return Data'!$B$7:$R$2843,13,0)</f>
        <v>118.7286</v>
      </c>
      <c r="K24" s="66">
        <f t="shared" si="6"/>
        <v>4</v>
      </c>
      <c r="L24" s="65">
        <f>VLOOKUP($A24,'Return Data'!$B$7:$R$2843,17,0)</f>
        <v>33.695900000000002</v>
      </c>
      <c r="M24" s="66">
        <f t="shared" si="7"/>
        <v>10</v>
      </c>
      <c r="N24" s="65">
        <f>VLOOKUP($A24,'Return Data'!$B$7:$R$2843,14,0)</f>
        <v>18.834499999999998</v>
      </c>
      <c r="O24" s="66">
        <f t="shared" si="8"/>
        <v>5</v>
      </c>
      <c r="P24" s="65">
        <f>VLOOKUP($A24,'Return Data'!$B$7:$R$2843,15,0)</f>
        <v>23.0534</v>
      </c>
      <c r="Q24" s="66">
        <f t="shared" si="9"/>
        <v>2</v>
      </c>
      <c r="R24" s="65">
        <f>VLOOKUP($A24,'Return Data'!$B$7:$R$2843,16,0)</f>
        <v>25.858699999999999</v>
      </c>
      <c r="S24" s="67">
        <f t="shared" si="4"/>
        <v>10</v>
      </c>
    </row>
    <row r="25" spans="1:19" x14ac:dyDescent="0.3">
      <c r="A25" s="63" t="s">
        <v>1484</v>
      </c>
      <c r="B25" s="64">
        <f>VLOOKUP($A25,'Return Data'!$B$7:$R$2843,3,0)</f>
        <v>44358</v>
      </c>
      <c r="C25" s="65">
        <f>VLOOKUP($A25,'Return Data'!$B$7:$R$2843,4,0)</f>
        <v>20.02</v>
      </c>
      <c r="D25" s="65">
        <f>VLOOKUP($A25,'Return Data'!$B$7:$R$2843,10,0)</f>
        <v>19.522400000000001</v>
      </c>
      <c r="E25" s="66">
        <f t="shared" si="0"/>
        <v>6</v>
      </c>
      <c r="F25" s="65">
        <f>VLOOKUP($A25,'Return Data'!$B$7:$R$2843,11,0)</f>
        <v>42.694200000000002</v>
      </c>
      <c r="G25" s="66">
        <f t="shared" si="11"/>
        <v>11</v>
      </c>
      <c r="H25" s="65">
        <f>VLOOKUP($A25,'Return Data'!$B$7:$R$2843,12,0)</f>
        <v>67.953000000000003</v>
      </c>
      <c r="I25" s="66">
        <f t="shared" si="5"/>
        <v>14</v>
      </c>
      <c r="J25" s="65">
        <f>VLOOKUP($A25,'Return Data'!$B$7:$R$2843,13,0)</f>
        <v>112.5265</v>
      </c>
      <c r="K25" s="66">
        <f t="shared" si="6"/>
        <v>7</v>
      </c>
      <c r="L25" s="65"/>
      <c r="M25" s="66"/>
      <c r="N25" s="65"/>
      <c r="O25" s="66"/>
      <c r="P25" s="65"/>
      <c r="Q25" s="66"/>
      <c r="R25" s="65">
        <f>VLOOKUP($A25,'Return Data'!$B$7:$R$2843,16,0)</f>
        <v>39.566800000000001</v>
      </c>
      <c r="S25" s="67">
        <f t="shared" si="4"/>
        <v>3</v>
      </c>
    </row>
    <row r="26" spans="1:19" x14ac:dyDescent="0.3">
      <c r="A26" s="63" t="s">
        <v>1487</v>
      </c>
      <c r="B26" s="64">
        <f>VLOOKUP($A26,'Return Data'!$B$7:$R$2843,3,0)</f>
        <v>44358</v>
      </c>
      <c r="C26" s="65">
        <f>VLOOKUP($A26,'Return Data'!$B$7:$R$2843,4,0)</f>
        <v>113.4927</v>
      </c>
      <c r="D26" s="65">
        <f>VLOOKUP($A26,'Return Data'!$B$7:$R$2843,10,0)</f>
        <v>34.938299999999998</v>
      </c>
      <c r="E26" s="66">
        <f t="shared" si="0"/>
        <v>1</v>
      </c>
      <c r="F26" s="65">
        <f>VLOOKUP($A26,'Return Data'!$B$7:$R$2843,11,0)</f>
        <v>60.453200000000002</v>
      </c>
      <c r="G26" s="66">
        <f t="shared" si="11"/>
        <v>1</v>
      </c>
      <c r="H26" s="65">
        <f>VLOOKUP($A26,'Return Data'!$B$7:$R$2843,12,0)</f>
        <v>93.477800000000002</v>
      </c>
      <c r="I26" s="66">
        <f t="shared" si="5"/>
        <v>1</v>
      </c>
      <c r="J26" s="65">
        <f>VLOOKUP($A26,'Return Data'!$B$7:$R$2843,13,0)</f>
        <v>194.58959999999999</v>
      </c>
      <c r="K26" s="66">
        <f t="shared" si="6"/>
        <v>1</v>
      </c>
      <c r="L26" s="65">
        <f>VLOOKUP($A26,'Return Data'!$B$7:$R$2843,17,0)</f>
        <v>55.881599999999999</v>
      </c>
      <c r="M26" s="66">
        <f t="shared" si="7"/>
        <v>1</v>
      </c>
      <c r="N26" s="65">
        <f>VLOOKUP($A26,'Return Data'!$B$7:$R$2843,14,0)</f>
        <v>30.417200000000001</v>
      </c>
      <c r="O26" s="66">
        <f t="shared" si="8"/>
        <v>1</v>
      </c>
      <c r="P26" s="65">
        <f>VLOOKUP($A26,'Return Data'!$B$7:$R$2843,15,0)</f>
        <v>19.726600000000001</v>
      </c>
      <c r="Q26" s="66">
        <f t="shared" si="9"/>
        <v>7</v>
      </c>
      <c r="R26" s="65">
        <f>VLOOKUP($A26,'Return Data'!$B$7:$R$2843,16,0)</f>
        <v>15.3271</v>
      </c>
      <c r="S26" s="67">
        <f t="shared" si="4"/>
        <v>21</v>
      </c>
    </row>
    <row r="27" spans="1:19" x14ac:dyDescent="0.3">
      <c r="A27" s="63" t="s">
        <v>1488</v>
      </c>
      <c r="B27" s="64">
        <f>VLOOKUP($A27,'Return Data'!$B$7:$R$2843,3,0)</f>
        <v>44358</v>
      </c>
      <c r="C27" s="65">
        <f>VLOOKUP($A27,'Return Data'!$B$7:$R$2843,4,0)</f>
        <v>99.834500000000006</v>
      </c>
      <c r="D27" s="65">
        <f>VLOOKUP($A27,'Return Data'!$B$7:$R$2843,10,0)</f>
        <v>12.5573</v>
      </c>
      <c r="E27" s="66">
        <f t="shared" si="0"/>
        <v>21</v>
      </c>
      <c r="F27" s="65">
        <f>VLOOKUP($A27,'Return Data'!$B$7:$R$2843,11,0)</f>
        <v>31.034099999999999</v>
      </c>
      <c r="G27" s="66">
        <f t="shared" si="11"/>
        <v>23</v>
      </c>
      <c r="H27" s="65">
        <f>VLOOKUP($A27,'Return Data'!$B$7:$R$2843,12,0)</f>
        <v>58.627600000000001</v>
      </c>
      <c r="I27" s="66">
        <f t="shared" si="5"/>
        <v>23</v>
      </c>
      <c r="J27" s="65">
        <f>VLOOKUP($A27,'Return Data'!$B$7:$R$2843,13,0)</f>
        <v>97.135400000000004</v>
      </c>
      <c r="K27" s="66">
        <f t="shared" si="6"/>
        <v>20</v>
      </c>
      <c r="L27" s="65">
        <f>VLOOKUP($A27,'Return Data'!$B$7:$R$2843,17,0)</f>
        <v>33.853299999999997</v>
      </c>
      <c r="M27" s="66">
        <f t="shared" si="7"/>
        <v>8</v>
      </c>
      <c r="N27" s="65">
        <f>VLOOKUP($A27,'Return Data'!$B$7:$R$2843,14,0)</f>
        <v>20.244</v>
      </c>
      <c r="O27" s="66">
        <f t="shared" si="8"/>
        <v>4</v>
      </c>
      <c r="P27" s="65">
        <f>VLOOKUP($A27,'Return Data'!$B$7:$R$2843,15,0)</f>
        <v>23.7605</v>
      </c>
      <c r="Q27" s="66">
        <f t="shared" si="9"/>
        <v>1</v>
      </c>
      <c r="R27" s="65">
        <f>VLOOKUP($A27,'Return Data'!$B$7:$R$2843,16,0)</f>
        <v>27.553899999999999</v>
      </c>
      <c r="S27" s="67">
        <f t="shared" si="4"/>
        <v>8</v>
      </c>
    </row>
    <row r="28" spans="1:19" x14ac:dyDescent="0.3">
      <c r="A28" s="63" t="s">
        <v>1491</v>
      </c>
      <c r="B28" s="64">
        <f>VLOOKUP($A28,'Return Data'!$B$7:$R$2843,3,0)</f>
        <v>44358</v>
      </c>
      <c r="C28" s="65">
        <f>VLOOKUP($A28,'Return Data'!$B$7:$R$2843,4,0)</f>
        <v>133.9074</v>
      </c>
      <c r="D28" s="65">
        <f>VLOOKUP($A28,'Return Data'!$B$7:$R$2843,10,0)</f>
        <v>17.266200000000001</v>
      </c>
      <c r="E28" s="66">
        <f t="shared" si="0"/>
        <v>10</v>
      </c>
      <c r="F28" s="65">
        <f>VLOOKUP($A28,'Return Data'!$B$7:$R$2843,11,0)</f>
        <v>38.531599999999997</v>
      </c>
      <c r="G28" s="66">
        <f t="shared" si="11"/>
        <v>17</v>
      </c>
      <c r="H28" s="65">
        <f>VLOOKUP($A28,'Return Data'!$B$7:$R$2843,12,0)</f>
        <v>70.047200000000004</v>
      </c>
      <c r="I28" s="66">
        <f t="shared" si="5"/>
        <v>10</v>
      </c>
      <c r="J28" s="65">
        <f>VLOOKUP($A28,'Return Data'!$B$7:$R$2843,13,0)</f>
        <v>107.322</v>
      </c>
      <c r="K28" s="66">
        <f t="shared" si="6"/>
        <v>13</v>
      </c>
      <c r="L28" s="65">
        <f>VLOOKUP($A28,'Return Data'!$B$7:$R$2843,17,0)</f>
        <v>24.6998</v>
      </c>
      <c r="M28" s="66">
        <f t="shared" si="7"/>
        <v>15</v>
      </c>
      <c r="N28" s="65">
        <f>VLOOKUP($A28,'Return Data'!$B$7:$R$2843,14,0)</f>
        <v>10.3965</v>
      </c>
      <c r="O28" s="66">
        <f t="shared" si="8"/>
        <v>12</v>
      </c>
      <c r="P28" s="65">
        <f>VLOOKUP($A28,'Return Data'!$B$7:$R$2843,15,0)</f>
        <v>13.4213</v>
      </c>
      <c r="Q28" s="66">
        <f t="shared" si="9"/>
        <v>13</v>
      </c>
      <c r="R28" s="65">
        <f>VLOOKUP($A28,'Return Data'!$B$7:$R$2843,16,0)</f>
        <v>17.4131</v>
      </c>
      <c r="S28" s="67">
        <f t="shared" si="4"/>
        <v>18</v>
      </c>
    </row>
    <row r="29" spans="1:19" x14ac:dyDescent="0.3">
      <c r="A29" s="63" t="s">
        <v>1492</v>
      </c>
      <c r="B29" s="64">
        <f>VLOOKUP($A29,'Return Data'!$B$7:$R$2843,3,0)</f>
        <v>44358</v>
      </c>
      <c r="C29" s="65">
        <f>VLOOKUP($A29,'Return Data'!$B$7:$R$2843,4,0)</f>
        <v>19.508400000000002</v>
      </c>
      <c r="D29" s="65">
        <f>VLOOKUP($A29,'Return Data'!$B$7:$R$2843,10,0)</f>
        <v>20.822700000000001</v>
      </c>
      <c r="E29" s="66">
        <f t="shared" si="0"/>
        <v>2</v>
      </c>
      <c r="F29" s="65">
        <f>VLOOKUP($A29,'Return Data'!$B$7:$R$2843,11,0)</f>
        <v>48.679600000000001</v>
      </c>
      <c r="G29" s="66">
        <f t="shared" si="11"/>
        <v>2</v>
      </c>
      <c r="H29" s="65">
        <f>VLOOKUP($A29,'Return Data'!$B$7:$R$2843,12,0)</f>
        <v>75.608999999999995</v>
      </c>
      <c r="I29" s="66">
        <f t="shared" si="5"/>
        <v>3</v>
      </c>
      <c r="J29" s="65">
        <f>VLOOKUP($A29,'Return Data'!$B$7:$R$2843,13,0)</f>
        <v>108.1296</v>
      </c>
      <c r="K29" s="66">
        <f t="shared" si="6"/>
        <v>12</v>
      </c>
      <c r="L29" s="65">
        <f>VLOOKUP($A29,'Return Data'!$B$7:$R$2843,17,0)</f>
        <v>35.025199999999998</v>
      </c>
      <c r="M29" s="66">
        <f t="shared" si="7"/>
        <v>7</v>
      </c>
      <c r="N29" s="65"/>
      <c r="O29" s="66"/>
      <c r="P29" s="65"/>
      <c r="Q29" s="66"/>
      <c r="R29" s="65">
        <f>VLOOKUP($A29,'Return Data'!$B$7:$R$2843,16,0)</f>
        <v>29.5547</v>
      </c>
      <c r="S29" s="67">
        <f t="shared" si="4"/>
        <v>7</v>
      </c>
    </row>
    <row r="30" spans="1:19" x14ac:dyDescent="0.3">
      <c r="A30" s="63" t="s">
        <v>1494</v>
      </c>
      <c r="B30" s="64">
        <f>VLOOKUP($A30,'Return Data'!$B$7:$R$2843,3,0)</f>
        <v>44358</v>
      </c>
      <c r="C30" s="65">
        <f>VLOOKUP($A30,'Return Data'!$B$7:$R$2843,4,0)</f>
        <v>26.17</v>
      </c>
      <c r="D30" s="65">
        <f>VLOOKUP($A30,'Return Data'!$B$7:$R$2843,10,0)</f>
        <v>16.4146</v>
      </c>
      <c r="E30" s="66">
        <f t="shared" si="0"/>
        <v>14</v>
      </c>
      <c r="F30" s="65">
        <f>VLOOKUP($A30,'Return Data'!$B$7:$R$2843,11,0)</f>
        <v>41.078200000000002</v>
      </c>
      <c r="G30" s="66">
        <f t="shared" si="11"/>
        <v>14</v>
      </c>
      <c r="H30" s="65">
        <f>VLOOKUP($A30,'Return Data'!$B$7:$R$2843,12,0)</f>
        <v>59.378799999999998</v>
      </c>
      <c r="I30" s="66">
        <f t="shared" si="5"/>
        <v>22</v>
      </c>
      <c r="J30" s="65">
        <f>VLOOKUP($A30,'Return Data'!$B$7:$R$2843,13,0)</f>
        <v>104.7731</v>
      </c>
      <c r="K30" s="66">
        <f t="shared" si="6"/>
        <v>15</v>
      </c>
      <c r="L30" s="65">
        <f>VLOOKUP($A30,'Return Data'!$B$7:$R$2843,17,0)</f>
        <v>35.603499999999997</v>
      </c>
      <c r="M30" s="66">
        <f t="shared" si="7"/>
        <v>6</v>
      </c>
      <c r="N30" s="65">
        <f>VLOOKUP($A30,'Return Data'!$B$7:$R$2843,14,0)</f>
        <v>17.755800000000001</v>
      </c>
      <c r="O30" s="66">
        <f t="shared" si="8"/>
        <v>7</v>
      </c>
      <c r="P30" s="65">
        <f>VLOOKUP($A30,'Return Data'!$B$7:$R$2843,15,0)</f>
        <v>16.242999999999999</v>
      </c>
      <c r="Q30" s="66">
        <f t="shared" si="9"/>
        <v>10</v>
      </c>
      <c r="R30" s="65">
        <f>VLOOKUP($A30,'Return Data'!$B$7:$R$2843,16,0)</f>
        <v>14.714</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17.514126086956523</v>
      </c>
      <c r="E32" s="74"/>
      <c r="F32" s="75">
        <f>AVERAGE(F8:F30)</f>
        <v>41.776291304347836</v>
      </c>
      <c r="G32" s="74"/>
      <c r="H32" s="75">
        <f>AVERAGE(H8:H30)</f>
        <v>69.33639565217392</v>
      </c>
      <c r="I32" s="74"/>
      <c r="J32" s="75">
        <f>AVERAGE(J8:J30)</f>
        <v>111.11369999999999</v>
      </c>
      <c r="K32" s="74"/>
      <c r="L32" s="75">
        <f>AVERAGE(L8:L30)</f>
        <v>32.238545000000002</v>
      </c>
      <c r="M32" s="74"/>
      <c r="N32" s="75">
        <f>AVERAGE(N8:N30)</f>
        <v>16.407393333333335</v>
      </c>
      <c r="O32" s="74"/>
      <c r="P32" s="75">
        <f>AVERAGE(P8:P30)</f>
        <v>18.255307142857145</v>
      </c>
      <c r="Q32" s="74"/>
      <c r="R32" s="75">
        <f>AVERAGE(R8:R30)</f>
        <v>26.644895652173915</v>
      </c>
      <c r="S32" s="76"/>
    </row>
    <row r="33" spans="1:19" x14ac:dyDescent="0.3">
      <c r="A33" s="73" t="s">
        <v>28</v>
      </c>
      <c r="B33" s="74"/>
      <c r="C33" s="74"/>
      <c r="D33" s="75">
        <f>MIN(D8:D30)</f>
        <v>11.375</v>
      </c>
      <c r="E33" s="74"/>
      <c r="F33" s="75">
        <f>MIN(F8:F30)</f>
        <v>31.034099999999999</v>
      </c>
      <c r="G33" s="74"/>
      <c r="H33" s="75">
        <f>MIN(H8:H30)</f>
        <v>58.627600000000001</v>
      </c>
      <c r="I33" s="74"/>
      <c r="J33" s="75">
        <f>MIN(J8:J30)</f>
        <v>88.8399</v>
      </c>
      <c r="K33" s="74"/>
      <c r="L33" s="75">
        <f>MIN(L8:L30)</f>
        <v>19.852699999999999</v>
      </c>
      <c r="M33" s="74"/>
      <c r="N33" s="75">
        <f>MIN(N8:N30)</f>
        <v>8.2004999999999999</v>
      </c>
      <c r="O33" s="74"/>
      <c r="P33" s="75">
        <f>MIN(P8:P30)</f>
        <v>13.4077</v>
      </c>
      <c r="Q33" s="74"/>
      <c r="R33" s="75">
        <f>MIN(R8:R30)</f>
        <v>11.546099999999999</v>
      </c>
      <c r="S33" s="76"/>
    </row>
    <row r="34" spans="1:19" ht="15" thickBot="1" x14ac:dyDescent="0.35">
      <c r="A34" s="77" t="s">
        <v>29</v>
      </c>
      <c r="B34" s="78"/>
      <c r="C34" s="78"/>
      <c r="D34" s="79">
        <f>MAX(D8:D30)</f>
        <v>34.938299999999998</v>
      </c>
      <c r="E34" s="78"/>
      <c r="F34" s="79">
        <f>MAX(F8:F30)</f>
        <v>60.453200000000002</v>
      </c>
      <c r="G34" s="78"/>
      <c r="H34" s="79">
        <f>MAX(H8:H30)</f>
        <v>93.477800000000002</v>
      </c>
      <c r="I34" s="78"/>
      <c r="J34" s="79">
        <f>MAX(J8:J30)</f>
        <v>194.58959999999999</v>
      </c>
      <c r="K34" s="78"/>
      <c r="L34" s="79">
        <f>MAX(L8:L30)</f>
        <v>55.881599999999999</v>
      </c>
      <c r="M34" s="78"/>
      <c r="N34" s="79">
        <f>MAX(N8:N30)</f>
        <v>30.417200000000001</v>
      </c>
      <c r="O34" s="78"/>
      <c r="P34" s="79">
        <f>MAX(P8:P30)</f>
        <v>23.7605</v>
      </c>
      <c r="Q34" s="78"/>
      <c r="R34" s="79">
        <f>MAX(R8:R30)</f>
        <v>71.842600000000004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44358</v>
      </c>
      <c r="C8" s="65">
        <f>VLOOKUP($A8,'Return Data'!$B$7:$R$2843,4,0)</f>
        <v>49.406300000000002</v>
      </c>
      <c r="D8" s="65">
        <f>VLOOKUP($A8,'Return Data'!$B$7:$R$2843,10,0)</f>
        <v>13.1952</v>
      </c>
      <c r="E8" s="66">
        <f t="shared" ref="E8:E30" si="0">RANK(D8,D$8:D$30,0)</f>
        <v>20</v>
      </c>
      <c r="F8" s="65">
        <f>VLOOKUP($A8,'Return Data'!$B$7:$R$2843,11,0)</f>
        <v>40.665700000000001</v>
      </c>
      <c r="G8" s="66">
        <f t="shared" ref="G8" si="1">RANK(F8,F$8:F$30,0)</f>
        <v>13</v>
      </c>
      <c r="H8" s="65">
        <f>VLOOKUP($A8,'Return Data'!$B$7:$R$2843,12,0)</f>
        <v>70.789400000000001</v>
      </c>
      <c r="I8" s="66">
        <f t="shared" ref="I8" si="2">RANK(H8,H$8:H$30,0)</f>
        <v>8</v>
      </c>
      <c r="J8" s="65">
        <f>VLOOKUP($A8,'Return Data'!$B$7:$R$2843,13,0)</f>
        <v>107.94159999999999</v>
      </c>
      <c r="K8" s="66">
        <f t="shared" ref="K8" si="3">RANK(J8,J$8:J$30,0)</f>
        <v>10</v>
      </c>
      <c r="L8" s="65">
        <f>VLOOKUP($A8,'Return Data'!$B$7:$R$2843,17,0)</f>
        <v>20.149999999999999</v>
      </c>
      <c r="M8" s="66">
        <f>RANK(L8,L$8:L$30,0)</f>
        <v>19</v>
      </c>
      <c r="N8" s="65">
        <f>VLOOKUP($A8,'Return Data'!$B$7:$R$2843,14,0)</f>
        <v>6.9718</v>
      </c>
      <c r="O8" s="66">
        <f>RANK(N8,N$8:N$30,0)</f>
        <v>15</v>
      </c>
      <c r="P8" s="65">
        <f>VLOOKUP($A8,'Return Data'!$B$7:$R$2843,15,0)</f>
        <v>12.7216</v>
      </c>
      <c r="Q8" s="66">
        <f>RANK(P8,P$8:P$30,0)</f>
        <v>11</v>
      </c>
      <c r="R8" s="65">
        <f>VLOOKUP($A8,'Return Data'!$B$7:$R$2843,16,0)</f>
        <v>11.954599999999999</v>
      </c>
      <c r="S8" s="67">
        <f t="shared" ref="S8" si="4">RANK(R8,R$8:R$30,0)</f>
        <v>20</v>
      </c>
    </row>
    <row r="9" spans="1:20" x14ac:dyDescent="0.3">
      <c r="A9" s="63" t="s">
        <v>1453</v>
      </c>
      <c r="B9" s="64">
        <f>VLOOKUP($A9,'Return Data'!$B$7:$R$2843,3,0)</f>
        <v>44358</v>
      </c>
      <c r="C9" s="65">
        <f>VLOOKUP($A9,'Return Data'!$B$7:$R$2843,4,0)</f>
        <v>50.71</v>
      </c>
      <c r="D9" s="65">
        <f>VLOOKUP($A9,'Return Data'!$B$7:$R$2843,10,0)</f>
        <v>16.655200000000001</v>
      </c>
      <c r="E9" s="66">
        <f t="shared" si="0"/>
        <v>12</v>
      </c>
      <c r="F9" s="65">
        <f>VLOOKUP($A9,'Return Data'!$B$7:$R$2843,11,0)</f>
        <v>33.588000000000001</v>
      </c>
      <c r="G9" s="66">
        <f t="shared" ref="G9:G30" si="5">RANK(F9,F$8:F$30,0)</f>
        <v>22</v>
      </c>
      <c r="H9" s="65">
        <f>VLOOKUP($A9,'Return Data'!$B$7:$R$2843,12,0)</f>
        <v>57.778500000000001</v>
      </c>
      <c r="I9" s="66">
        <f t="shared" ref="I9:I30" si="6">RANK(H9,H$8:H$30,0)</f>
        <v>22</v>
      </c>
      <c r="J9" s="65">
        <f>VLOOKUP($A9,'Return Data'!$B$7:$R$2843,13,0)</f>
        <v>85.682900000000004</v>
      </c>
      <c r="K9" s="66">
        <f t="shared" ref="K9:K30" si="7">RANK(J9,J$8:J$30,0)</f>
        <v>23</v>
      </c>
      <c r="L9" s="65">
        <f>VLOOKUP($A9,'Return Data'!$B$7:$R$2843,17,0)</f>
        <v>31.641999999999999</v>
      </c>
      <c r="M9" s="66">
        <f t="shared" ref="M9:M30" si="8">RANK(L9,L$8:L$30,0)</f>
        <v>10</v>
      </c>
      <c r="N9" s="65">
        <f>VLOOKUP($A9,'Return Data'!$B$7:$R$2843,14,0)</f>
        <v>22.902799999999999</v>
      </c>
      <c r="O9" s="66">
        <f t="shared" ref="O9:O30" si="9">RANK(N9,N$8:N$30,0)</f>
        <v>2</v>
      </c>
      <c r="P9" s="65">
        <f>VLOOKUP($A9,'Return Data'!$B$7:$R$2843,15,0)</f>
        <v>20.069400000000002</v>
      </c>
      <c r="Q9" s="66">
        <f t="shared" ref="Q9:Q30" si="10">RANK(P9,P$8:P$30,0)</f>
        <v>3</v>
      </c>
      <c r="R9" s="65">
        <f>VLOOKUP($A9,'Return Data'!$B$7:$R$2843,16,0)</f>
        <v>24.036999999999999</v>
      </c>
      <c r="S9" s="67">
        <f t="shared" ref="S9:S30" si="11">RANK(R9,R$8:R$30,0)</f>
        <v>9</v>
      </c>
    </row>
    <row r="10" spans="1:20" x14ac:dyDescent="0.3">
      <c r="A10" s="63" t="s">
        <v>1455</v>
      </c>
      <c r="B10" s="64">
        <f>VLOOKUP($A10,'Return Data'!$B$7:$R$2843,3,0)</f>
        <v>44358</v>
      </c>
      <c r="C10" s="65">
        <f>VLOOKUP($A10,'Return Data'!$B$7:$R$2843,4,0)</f>
        <v>21.96</v>
      </c>
      <c r="D10" s="65">
        <f>VLOOKUP($A10,'Return Data'!$B$7:$R$2843,10,0)</f>
        <v>19.2182</v>
      </c>
      <c r="E10" s="66">
        <f t="shared" si="0"/>
        <v>5</v>
      </c>
      <c r="F10" s="65">
        <f>VLOOKUP($A10,'Return Data'!$B$7:$R$2843,11,0)</f>
        <v>43.2485</v>
      </c>
      <c r="G10" s="66">
        <f t="shared" si="5"/>
        <v>7</v>
      </c>
      <c r="H10" s="65">
        <f>VLOOKUP($A10,'Return Data'!$B$7:$R$2843,12,0)</f>
        <v>66.489800000000002</v>
      </c>
      <c r="I10" s="66">
        <f t="shared" si="6"/>
        <v>12</v>
      </c>
      <c r="J10" s="65">
        <f>VLOOKUP($A10,'Return Data'!$B$7:$R$2843,13,0)</f>
        <v>115.7171</v>
      </c>
      <c r="K10" s="66">
        <f t="shared" si="7"/>
        <v>4</v>
      </c>
      <c r="L10" s="65">
        <f>VLOOKUP($A10,'Return Data'!$B$7:$R$2843,17,0)</f>
        <v>43.726900000000001</v>
      </c>
      <c r="M10" s="66">
        <f t="shared" si="8"/>
        <v>2</v>
      </c>
      <c r="N10" s="65"/>
      <c r="O10" s="66"/>
      <c r="P10" s="65"/>
      <c r="Q10" s="66"/>
      <c r="R10" s="65">
        <f>VLOOKUP($A10,'Return Data'!$B$7:$R$2843,16,0)</f>
        <v>37.336300000000001</v>
      </c>
      <c r="S10" s="67">
        <f t="shared" si="11"/>
        <v>2</v>
      </c>
    </row>
    <row r="11" spans="1:20" x14ac:dyDescent="0.3">
      <c r="A11" s="63" t="s">
        <v>1457</v>
      </c>
      <c r="B11" s="64">
        <f>VLOOKUP($A11,'Return Data'!$B$7:$R$2843,3,0)</f>
        <v>44358</v>
      </c>
      <c r="C11" s="65">
        <f>VLOOKUP($A11,'Return Data'!$B$7:$R$2843,4,0)</f>
        <v>18.579999999999998</v>
      </c>
      <c r="D11" s="65">
        <f>VLOOKUP($A11,'Return Data'!$B$7:$R$2843,10,0)</f>
        <v>18.797999999999998</v>
      </c>
      <c r="E11" s="66">
        <f t="shared" si="0"/>
        <v>7</v>
      </c>
      <c r="F11" s="65">
        <f>VLOOKUP($A11,'Return Data'!$B$7:$R$2843,11,0)</f>
        <v>42.484699999999997</v>
      </c>
      <c r="G11" s="66">
        <f t="shared" si="5"/>
        <v>8</v>
      </c>
      <c r="H11" s="65">
        <f>VLOOKUP($A11,'Return Data'!$B$7:$R$2843,12,0)</f>
        <v>66.189599999999999</v>
      </c>
      <c r="I11" s="66">
        <f t="shared" si="6"/>
        <v>13</v>
      </c>
      <c r="J11" s="65">
        <f>VLOOKUP($A11,'Return Data'!$B$7:$R$2843,13,0)</f>
        <v>110.8967</v>
      </c>
      <c r="K11" s="66">
        <f t="shared" si="7"/>
        <v>6</v>
      </c>
      <c r="L11" s="65">
        <f>VLOOKUP($A11,'Return Data'!$B$7:$R$2843,17,0)</f>
        <v>35.308199999999999</v>
      </c>
      <c r="M11" s="66">
        <f t="shared" si="8"/>
        <v>4</v>
      </c>
      <c r="N11" s="65"/>
      <c r="O11" s="66"/>
      <c r="P11" s="65"/>
      <c r="Q11" s="66"/>
      <c r="R11" s="65">
        <f>VLOOKUP($A11,'Return Data'!$B$7:$R$2843,16,0)</f>
        <v>30.5992</v>
      </c>
      <c r="S11" s="67">
        <f t="shared" si="11"/>
        <v>6</v>
      </c>
    </row>
    <row r="12" spans="1:20" x14ac:dyDescent="0.3">
      <c r="A12" s="63" t="s">
        <v>1459</v>
      </c>
      <c r="B12" s="64">
        <f>VLOOKUP($A12,'Return Data'!$B$7:$R$2843,3,0)</f>
        <v>44358</v>
      </c>
      <c r="C12" s="65">
        <f>VLOOKUP($A12,'Return Data'!$B$7:$R$2843,4,0)</f>
        <v>93.643000000000001</v>
      </c>
      <c r="D12" s="65">
        <f>VLOOKUP($A12,'Return Data'!$B$7:$R$2843,10,0)</f>
        <v>15.632899999999999</v>
      </c>
      <c r="E12" s="66">
        <f t="shared" si="0"/>
        <v>17</v>
      </c>
      <c r="F12" s="65">
        <f>VLOOKUP($A12,'Return Data'!$B$7:$R$2843,11,0)</f>
        <v>33.852200000000003</v>
      </c>
      <c r="G12" s="66">
        <f t="shared" si="5"/>
        <v>21</v>
      </c>
      <c r="H12" s="65">
        <f>VLOOKUP($A12,'Return Data'!$B$7:$R$2843,12,0)</f>
        <v>61.749099999999999</v>
      </c>
      <c r="I12" s="66">
        <f t="shared" si="6"/>
        <v>19</v>
      </c>
      <c r="J12" s="65">
        <f>VLOOKUP($A12,'Return Data'!$B$7:$R$2843,13,0)</f>
        <v>101.8777</v>
      </c>
      <c r="K12" s="66">
        <f t="shared" si="7"/>
        <v>15</v>
      </c>
      <c r="L12" s="65">
        <f>VLOOKUP($A12,'Return Data'!$B$7:$R$2843,17,0)</f>
        <v>29.277200000000001</v>
      </c>
      <c r="M12" s="66">
        <f t="shared" si="8"/>
        <v>12</v>
      </c>
      <c r="N12" s="65">
        <f>VLOOKUP($A12,'Return Data'!$B$7:$R$2843,14,0)</f>
        <v>15.432700000000001</v>
      </c>
      <c r="O12" s="66">
        <f t="shared" si="9"/>
        <v>8</v>
      </c>
      <c r="P12" s="65">
        <f>VLOOKUP($A12,'Return Data'!$B$7:$R$2843,15,0)</f>
        <v>15.542199999999999</v>
      </c>
      <c r="Q12" s="66">
        <f t="shared" si="10"/>
        <v>9</v>
      </c>
      <c r="R12" s="65">
        <f>VLOOKUP($A12,'Return Data'!$B$7:$R$2843,16,0)</f>
        <v>17.3215</v>
      </c>
      <c r="S12" s="67">
        <f t="shared" si="11"/>
        <v>14</v>
      </c>
    </row>
    <row r="13" spans="1:20" x14ac:dyDescent="0.3">
      <c r="A13" s="63" t="s">
        <v>1461</v>
      </c>
      <c r="B13" s="64">
        <f>VLOOKUP($A13,'Return Data'!$B$7:$R$2843,3,0)</f>
        <v>44358</v>
      </c>
      <c r="C13" s="65">
        <f>VLOOKUP($A13,'Return Data'!$B$7:$R$2843,4,0)</f>
        <v>20.494</v>
      </c>
      <c r="D13" s="65">
        <f>VLOOKUP($A13,'Return Data'!$B$7:$R$2843,10,0)</f>
        <v>13.8872</v>
      </c>
      <c r="E13" s="66">
        <f t="shared" si="0"/>
        <v>19</v>
      </c>
      <c r="F13" s="65">
        <f>VLOOKUP($A13,'Return Data'!$B$7:$R$2843,11,0)</f>
        <v>42.0137</v>
      </c>
      <c r="G13" s="66">
        <f t="shared" si="5"/>
        <v>10</v>
      </c>
      <c r="H13" s="65">
        <f>VLOOKUP($A13,'Return Data'!$B$7:$R$2843,12,0)</f>
        <v>69.371899999999997</v>
      </c>
      <c r="I13" s="66">
        <f t="shared" si="6"/>
        <v>9</v>
      </c>
      <c r="J13" s="65">
        <f>VLOOKUP($A13,'Return Data'!$B$7:$R$2843,13,0)</f>
        <v>109.07980000000001</v>
      </c>
      <c r="K13" s="66">
        <f t="shared" si="7"/>
        <v>8</v>
      </c>
      <c r="L13" s="65">
        <f>VLOOKUP($A13,'Return Data'!$B$7:$R$2843,17,0)</f>
        <v>34.747199999999999</v>
      </c>
      <c r="M13" s="66">
        <f t="shared" si="8"/>
        <v>5</v>
      </c>
      <c r="N13" s="65"/>
      <c r="O13" s="66"/>
      <c r="P13" s="65"/>
      <c r="Q13" s="66"/>
      <c r="R13" s="65">
        <f>VLOOKUP($A13,'Return Data'!$B$7:$R$2843,16,0)</f>
        <v>35.841900000000003</v>
      </c>
      <c r="S13" s="67">
        <f t="shared" si="11"/>
        <v>4</v>
      </c>
    </row>
    <row r="14" spans="1:20" x14ac:dyDescent="0.3">
      <c r="A14" s="63" t="s">
        <v>1462</v>
      </c>
      <c r="B14" s="64">
        <f>VLOOKUP($A14,'Return Data'!$B$7:$R$2843,3,0)</f>
        <v>44358</v>
      </c>
      <c r="C14" s="65">
        <f>VLOOKUP($A14,'Return Data'!$B$7:$R$2843,4,0)</f>
        <v>76.864000000000004</v>
      </c>
      <c r="D14" s="65">
        <f>VLOOKUP($A14,'Return Data'!$B$7:$R$2843,10,0)</f>
        <v>11.1371</v>
      </c>
      <c r="E14" s="66">
        <f t="shared" si="0"/>
        <v>23</v>
      </c>
      <c r="F14" s="65">
        <f>VLOOKUP($A14,'Return Data'!$B$7:$R$2843,11,0)</f>
        <v>35.367600000000003</v>
      </c>
      <c r="G14" s="66">
        <f t="shared" si="5"/>
        <v>18</v>
      </c>
      <c r="H14" s="65">
        <f>VLOOKUP($A14,'Return Data'!$B$7:$R$2843,12,0)</f>
        <v>67.095299999999995</v>
      </c>
      <c r="I14" s="66">
        <f t="shared" si="6"/>
        <v>11</v>
      </c>
      <c r="J14" s="65">
        <f>VLOOKUP($A14,'Return Data'!$B$7:$R$2843,13,0)</f>
        <v>100.9884</v>
      </c>
      <c r="K14" s="66">
        <f t="shared" si="7"/>
        <v>17</v>
      </c>
      <c r="L14" s="65">
        <f>VLOOKUP($A14,'Return Data'!$B$7:$R$2843,17,0)</f>
        <v>18.814299999999999</v>
      </c>
      <c r="M14" s="66">
        <f t="shared" si="8"/>
        <v>20</v>
      </c>
      <c r="N14" s="65">
        <f>VLOOKUP($A14,'Return Data'!$B$7:$R$2843,14,0)</f>
        <v>9.1059000000000001</v>
      </c>
      <c r="O14" s="66">
        <f t="shared" si="9"/>
        <v>13</v>
      </c>
      <c r="P14" s="65">
        <f>VLOOKUP($A14,'Return Data'!$B$7:$R$2843,15,0)</f>
        <v>12.504899999999999</v>
      </c>
      <c r="Q14" s="66">
        <f t="shared" si="10"/>
        <v>13</v>
      </c>
      <c r="R14" s="65">
        <f>VLOOKUP($A14,'Return Data'!$B$7:$R$2843,16,0)</f>
        <v>14.141299999999999</v>
      </c>
      <c r="S14" s="67">
        <f t="shared" si="11"/>
        <v>17</v>
      </c>
    </row>
    <row r="15" spans="1:20" x14ac:dyDescent="0.3">
      <c r="A15" s="63" t="s">
        <v>1465</v>
      </c>
      <c r="B15" s="64">
        <f>VLOOKUP($A15,'Return Data'!$B$7:$R$2843,3,0)</f>
        <v>44358</v>
      </c>
      <c r="C15" s="65">
        <f>VLOOKUP($A15,'Return Data'!$B$7:$R$2843,4,0)</f>
        <v>64.054000000000002</v>
      </c>
      <c r="D15" s="65">
        <f>VLOOKUP($A15,'Return Data'!$B$7:$R$2843,10,0)</f>
        <v>19.644400000000001</v>
      </c>
      <c r="E15" s="66">
        <f t="shared" si="0"/>
        <v>3</v>
      </c>
      <c r="F15" s="65">
        <f>VLOOKUP($A15,'Return Data'!$B$7:$R$2843,11,0)</f>
        <v>43.8414</v>
      </c>
      <c r="G15" s="66">
        <f t="shared" si="5"/>
        <v>5</v>
      </c>
      <c r="H15" s="65">
        <f>VLOOKUP($A15,'Return Data'!$B$7:$R$2843,12,0)</f>
        <v>72.675600000000003</v>
      </c>
      <c r="I15" s="66">
        <f t="shared" si="6"/>
        <v>6</v>
      </c>
      <c r="J15" s="65">
        <f>VLOOKUP($A15,'Return Data'!$B$7:$R$2843,13,0)</f>
        <v>109.27209999999999</v>
      </c>
      <c r="K15" s="66">
        <f t="shared" si="7"/>
        <v>7</v>
      </c>
      <c r="L15" s="65">
        <f>VLOOKUP($A15,'Return Data'!$B$7:$R$2843,17,0)</f>
        <v>21.712199999999999</v>
      </c>
      <c r="M15" s="66">
        <f t="shared" si="8"/>
        <v>17</v>
      </c>
      <c r="N15" s="65">
        <f>VLOOKUP($A15,'Return Data'!$B$7:$R$2843,14,0)</f>
        <v>11.8818</v>
      </c>
      <c r="O15" s="66">
        <f t="shared" si="9"/>
        <v>9</v>
      </c>
      <c r="P15" s="65">
        <f>VLOOKUP($A15,'Return Data'!$B$7:$R$2843,15,0)</f>
        <v>18.757899999999999</v>
      </c>
      <c r="Q15" s="66">
        <f t="shared" si="10"/>
        <v>7</v>
      </c>
      <c r="R15" s="65">
        <f>VLOOKUP($A15,'Return Data'!$B$7:$R$2843,16,0)</f>
        <v>15.1104</v>
      </c>
      <c r="S15" s="67">
        <f t="shared" si="11"/>
        <v>16</v>
      </c>
    </row>
    <row r="16" spans="1:20" x14ac:dyDescent="0.3">
      <c r="A16" s="63" t="s">
        <v>1466</v>
      </c>
      <c r="B16" s="64">
        <f>VLOOKUP($A16,'Return Data'!$B$7:$R$2843,3,0)</f>
        <v>44358</v>
      </c>
      <c r="C16" s="65">
        <f>VLOOKUP($A16,'Return Data'!$B$7:$R$2843,4,0)</f>
        <v>72.655699999999996</v>
      </c>
      <c r="D16" s="65">
        <f>VLOOKUP($A16,'Return Data'!$B$7:$R$2843,10,0)</f>
        <v>11.889900000000001</v>
      </c>
      <c r="E16" s="66">
        <f t="shared" si="0"/>
        <v>22</v>
      </c>
      <c r="F16" s="65">
        <f>VLOOKUP($A16,'Return Data'!$B$7:$R$2843,11,0)</f>
        <v>34.363700000000001</v>
      </c>
      <c r="G16" s="66">
        <f t="shared" si="5"/>
        <v>20</v>
      </c>
      <c r="H16" s="65">
        <f>VLOOKUP($A16,'Return Data'!$B$7:$R$2843,12,0)</f>
        <v>62.811</v>
      </c>
      <c r="I16" s="66">
        <f t="shared" si="6"/>
        <v>18</v>
      </c>
      <c r="J16" s="65">
        <f>VLOOKUP($A16,'Return Data'!$B$7:$R$2843,13,0)</f>
        <v>95.110699999999994</v>
      </c>
      <c r="K16" s="66">
        <f t="shared" si="7"/>
        <v>19</v>
      </c>
      <c r="L16" s="65">
        <f>VLOOKUP($A16,'Return Data'!$B$7:$R$2843,17,0)</f>
        <v>21.452999999999999</v>
      </c>
      <c r="M16" s="66">
        <f t="shared" si="8"/>
        <v>18</v>
      </c>
      <c r="N16" s="65">
        <f>VLOOKUP($A16,'Return Data'!$B$7:$R$2843,14,0)</f>
        <v>8.2402999999999995</v>
      </c>
      <c r="O16" s="66">
        <f t="shared" si="9"/>
        <v>14</v>
      </c>
      <c r="P16" s="65">
        <f>VLOOKUP($A16,'Return Data'!$B$7:$R$2843,15,0)</f>
        <v>12.257</v>
      </c>
      <c r="Q16" s="66">
        <f t="shared" si="10"/>
        <v>14</v>
      </c>
      <c r="R16" s="65">
        <f>VLOOKUP($A16,'Return Data'!$B$7:$R$2843,16,0)</f>
        <v>13.131</v>
      </c>
      <c r="S16" s="67">
        <f t="shared" si="11"/>
        <v>19</v>
      </c>
    </row>
    <row r="17" spans="1:19" x14ac:dyDescent="0.3">
      <c r="A17" s="63" t="s">
        <v>1468</v>
      </c>
      <c r="B17" s="64">
        <f>VLOOKUP($A17,'Return Data'!$B$7:$R$2843,3,0)</f>
        <v>44358</v>
      </c>
      <c r="C17" s="65">
        <f>VLOOKUP($A17,'Return Data'!$B$7:$R$2843,4,0)</f>
        <v>43.19</v>
      </c>
      <c r="D17" s="65">
        <f>VLOOKUP($A17,'Return Data'!$B$7:$R$2843,10,0)</f>
        <v>16.666699999999999</v>
      </c>
      <c r="E17" s="66">
        <f t="shared" si="0"/>
        <v>11</v>
      </c>
      <c r="F17" s="65">
        <f>VLOOKUP($A17,'Return Data'!$B$7:$R$2843,11,0)</f>
        <v>41.3748</v>
      </c>
      <c r="G17" s="66">
        <f t="shared" si="5"/>
        <v>12</v>
      </c>
      <c r="H17" s="65">
        <f>VLOOKUP($A17,'Return Data'!$B$7:$R$2843,12,0)</f>
        <v>73.036900000000003</v>
      </c>
      <c r="I17" s="66">
        <f t="shared" si="6"/>
        <v>5</v>
      </c>
      <c r="J17" s="65">
        <f>VLOOKUP($A17,'Return Data'!$B$7:$R$2843,13,0)</f>
        <v>114.7688</v>
      </c>
      <c r="K17" s="66">
        <f t="shared" si="7"/>
        <v>5</v>
      </c>
      <c r="L17" s="65">
        <f>VLOOKUP($A17,'Return Data'!$B$7:$R$2843,17,0)</f>
        <v>29.089200000000002</v>
      </c>
      <c r="M17" s="66">
        <f t="shared" si="8"/>
        <v>13</v>
      </c>
      <c r="N17" s="65">
        <f>VLOOKUP($A17,'Return Data'!$B$7:$R$2843,14,0)</f>
        <v>17.327000000000002</v>
      </c>
      <c r="O17" s="66">
        <f t="shared" si="9"/>
        <v>6</v>
      </c>
      <c r="P17" s="65">
        <f>VLOOKUP($A17,'Return Data'!$B$7:$R$2843,15,0)</f>
        <v>17.242000000000001</v>
      </c>
      <c r="Q17" s="66">
        <f t="shared" si="10"/>
        <v>8</v>
      </c>
      <c r="R17" s="65">
        <f>VLOOKUP($A17,'Return Data'!$B$7:$R$2843,16,0)</f>
        <v>11.307</v>
      </c>
      <c r="S17" s="67">
        <f t="shared" si="11"/>
        <v>21</v>
      </c>
    </row>
    <row r="18" spans="1:19" x14ac:dyDescent="0.3">
      <c r="A18" s="63" t="s">
        <v>1470</v>
      </c>
      <c r="B18" s="64">
        <f>VLOOKUP($A18,'Return Data'!$B$7:$R$2843,3,0)</f>
        <v>44358</v>
      </c>
      <c r="C18" s="65">
        <f>VLOOKUP($A18,'Return Data'!$B$7:$R$2843,4,0)</f>
        <v>14.4</v>
      </c>
      <c r="D18" s="65">
        <f>VLOOKUP($A18,'Return Data'!$B$7:$R$2843,10,0)</f>
        <v>15.848800000000001</v>
      </c>
      <c r="E18" s="66">
        <f t="shared" si="0"/>
        <v>15</v>
      </c>
      <c r="F18" s="65">
        <f>VLOOKUP($A18,'Return Data'!$B$7:$R$2843,11,0)</f>
        <v>40.214199999999998</v>
      </c>
      <c r="G18" s="66">
        <f t="shared" si="5"/>
        <v>15</v>
      </c>
      <c r="H18" s="65">
        <f>VLOOKUP($A18,'Return Data'!$B$7:$R$2843,12,0)</f>
        <v>63.450600000000001</v>
      </c>
      <c r="I18" s="66">
        <f t="shared" si="6"/>
        <v>16</v>
      </c>
      <c r="J18" s="65">
        <f>VLOOKUP($A18,'Return Data'!$B$7:$R$2843,13,0)</f>
        <v>97.260300000000001</v>
      </c>
      <c r="K18" s="66">
        <f t="shared" si="7"/>
        <v>18</v>
      </c>
      <c r="L18" s="65">
        <f>VLOOKUP($A18,'Return Data'!$B$7:$R$2843,17,0)</f>
        <v>23.668800000000001</v>
      </c>
      <c r="M18" s="66">
        <f t="shared" si="8"/>
        <v>14</v>
      </c>
      <c r="N18" s="65">
        <f>VLOOKUP($A18,'Return Data'!$B$7:$R$2843,14,0)</f>
        <v>11.197900000000001</v>
      </c>
      <c r="O18" s="66">
        <f t="shared" si="9"/>
        <v>10</v>
      </c>
      <c r="P18" s="65"/>
      <c r="Q18" s="66"/>
      <c r="R18" s="65">
        <f>VLOOKUP($A18,'Return Data'!$B$7:$R$2843,16,0)</f>
        <v>9.6065000000000005</v>
      </c>
      <c r="S18" s="67">
        <f t="shared" si="11"/>
        <v>23</v>
      </c>
    </row>
    <row r="19" spans="1:19" x14ac:dyDescent="0.3">
      <c r="A19" s="63" t="s">
        <v>1473</v>
      </c>
      <c r="B19" s="64">
        <f>VLOOKUP($A19,'Return Data'!$B$7:$R$2843,3,0)</f>
        <v>44358</v>
      </c>
      <c r="C19" s="65">
        <f>VLOOKUP($A19,'Return Data'!$B$7:$R$2843,4,0)</f>
        <v>19.64</v>
      </c>
      <c r="D19" s="65">
        <f>VLOOKUP($A19,'Return Data'!$B$7:$R$2843,10,0)</f>
        <v>18.384599999999999</v>
      </c>
      <c r="E19" s="66">
        <f t="shared" si="0"/>
        <v>8</v>
      </c>
      <c r="F19" s="65">
        <f>VLOOKUP($A19,'Return Data'!$B$7:$R$2843,11,0)</f>
        <v>38.602699999999999</v>
      </c>
      <c r="G19" s="66">
        <f t="shared" si="5"/>
        <v>16</v>
      </c>
      <c r="H19" s="65">
        <f>VLOOKUP($A19,'Return Data'!$B$7:$R$2843,12,0)</f>
        <v>63.803199999999997</v>
      </c>
      <c r="I19" s="66">
        <f t="shared" si="6"/>
        <v>15</v>
      </c>
      <c r="J19" s="65">
        <f>VLOOKUP($A19,'Return Data'!$B$7:$R$2843,13,0)</f>
        <v>101.4359</v>
      </c>
      <c r="K19" s="66">
        <f t="shared" si="7"/>
        <v>16</v>
      </c>
      <c r="L19" s="65"/>
      <c r="M19" s="66"/>
      <c r="N19" s="65"/>
      <c r="O19" s="66"/>
      <c r="P19" s="65"/>
      <c r="Q19" s="66"/>
      <c r="R19" s="65">
        <f>VLOOKUP($A19,'Return Data'!$B$7:$R$2843,16,0)</f>
        <v>68.534099999999995</v>
      </c>
      <c r="S19" s="67">
        <f t="shared" si="11"/>
        <v>1</v>
      </c>
    </row>
    <row r="20" spans="1:19" x14ac:dyDescent="0.3">
      <c r="A20" s="63" t="s">
        <v>1475</v>
      </c>
      <c r="B20" s="64">
        <f>VLOOKUP($A20,'Return Data'!$B$7:$R$2843,3,0)</f>
        <v>44358</v>
      </c>
      <c r="C20" s="65">
        <f>VLOOKUP($A20,'Return Data'!$B$7:$R$2843,4,0)</f>
        <v>18.100000000000001</v>
      </c>
      <c r="D20" s="65">
        <f>VLOOKUP($A20,'Return Data'!$B$7:$R$2843,10,0)</f>
        <v>15.654999999999999</v>
      </c>
      <c r="E20" s="66">
        <f t="shared" si="0"/>
        <v>16</v>
      </c>
      <c r="F20" s="65">
        <f>VLOOKUP($A20,'Return Data'!$B$7:$R$2843,11,0)</f>
        <v>42.2956</v>
      </c>
      <c r="G20" s="66">
        <f t="shared" si="5"/>
        <v>9</v>
      </c>
      <c r="H20" s="65">
        <f>VLOOKUP($A20,'Return Data'!$B$7:$R$2843,12,0)</f>
        <v>62.9163</v>
      </c>
      <c r="I20" s="66">
        <f t="shared" si="6"/>
        <v>17</v>
      </c>
      <c r="J20" s="65">
        <f>VLOOKUP($A20,'Return Data'!$B$7:$R$2843,13,0)</f>
        <v>91.129900000000006</v>
      </c>
      <c r="K20" s="66">
        <f t="shared" si="7"/>
        <v>22</v>
      </c>
      <c r="L20" s="65">
        <f>VLOOKUP($A20,'Return Data'!$B$7:$R$2843,17,0)</f>
        <v>30.686900000000001</v>
      </c>
      <c r="M20" s="66">
        <f t="shared" si="8"/>
        <v>11</v>
      </c>
      <c r="N20" s="65"/>
      <c r="O20" s="66"/>
      <c r="P20" s="65"/>
      <c r="Q20" s="66"/>
      <c r="R20" s="65">
        <f>VLOOKUP($A20,'Return Data'!$B$7:$R$2843,16,0)</f>
        <v>25.454000000000001</v>
      </c>
      <c r="S20" s="67">
        <f t="shared" si="11"/>
        <v>8</v>
      </c>
    </row>
    <row r="21" spans="1:19" x14ac:dyDescent="0.3">
      <c r="A21" s="63" t="s">
        <v>1477</v>
      </c>
      <c r="B21" s="64">
        <f>VLOOKUP($A21,'Return Data'!$B$7:$R$2843,3,0)</f>
        <v>44358</v>
      </c>
      <c r="C21" s="65">
        <f>VLOOKUP($A21,'Return Data'!$B$7:$R$2843,4,0)</f>
        <v>14.9262</v>
      </c>
      <c r="D21" s="65">
        <f>VLOOKUP($A21,'Return Data'!$B$7:$R$2843,10,0)</f>
        <v>15.931699999999999</v>
      </c>
      <c r="E21" s="66">
        <f t="shared" si="0"/>
        <v>14</v>
      </c>
      <c r="F21" s="65">
        <f>VLOOKUP($A21,'Return Data'!$B$7:$R$2843,11,0)</f>
        <v>35.221899999999998</v>
      </c>
      <c r="G21" s="66">
        <f t="shared" si="5"/>
        <v>19</v>
      </c>
      <c r="H21" s="65">
        <f>VLOOKUP($A21,'Return Data'!$B$7:$R$2843,12,0)</f>
        <v>58.919499999999999</v>
      </c>
      <c r="I21" s="66">
        <f t="shared" si="6"/>
        <v>20</v>
      </c>
      <c r="J21" s="65">
        <f>VLOOKUP($A21,'Return Data'!$B$7:$R$2843,13,0)</f>
        <v>91.516199999999998</v>
      </c>
      <c r="K21" s="66">
        <f t="shared" si="7"/>
        <v>21</v>
      </c>
      <c r="L21" s="65"/>
      <c r="M21" s="66"/>
      <c r="N21" s="65"/>
      <c r="O21" s="66"/>
      <c r="P21" s="65"/>
      <c r="Q21" s="66"/>
      <c r="R21" s="65">
        <f>VLOOKUP($A21,'Return Data'!$B$7:$R$2843,16,0)</f>
        <v>35.604399999999998</v>
      </c>
      <c r="S21" s="67">
        <f t="shared" si="11"/>
        <v>5</v>
      </c>
    </row>
    <row r="22" spans="1:19" x14ac:dyDescent="0.3">
      <c r="A22" s="63" t="s">
        <v>1478</v>
      </c>
      <c r="B22" s="64">
        <f>VLOOKUP($A22,'Return Data'!$B$7:$R$2843,3,0)</f>
        <v>44358</v>
      </c>
      <c r="C22" s="65">
        <f>VLOOKUP($A22,'Return Data'!$B$7:$R$2843,4,0)</f>
        <v>137.726</v>
      </c>
      <c r="D22" s="65">
        <f>VLOOKUP($A22,'Return Data'!$B$7:$R$2843,10,0)</f>
        <v>14.6751</v>
      </c>
      <c r="E22" s="66">
        <f t="shared" si="0"/>
        <v>18</v>
      </c>
      <c r="F22" s="65">
        <f>VLOOKUP($A22,'Return Data'!$B$7:$R$2843,11,0)</f>
        <v>44.761400000000002</v>
      </c>
      <c r="G22" s="66">
        <f t="shared" si="5"/>
        <v>4</v>
      </c>
      <c r="H22" s="65">
        <f>VLOOKUP($A22,'Return Data'!$B$7:$R$2843,12,0)</f>
        <v>79.169799999999995</v>
      </c>
      <c r="I22" s="66">
        <f t="shared" si="6"/>
        <v>2</v>
      </c>
      <c r="J22" s="65">
        <f>VLOOKUP($A22,'Return Data'!$B$7:$R$2843,13,0)</f>
        <v>125.0241</v>
      </c>
      <c r="K22" s="66">
        <f t="shared" si="7"/>
        <v>2</v>
      </c>
      <c r="L22" s="65">
        <f>VLOOKUP($A22,'Return Data'!$B$7:$R$2843,17,0)</f>
        <v>38.151000000000003</v>
      </c>
      <c r="M22" s="66">
        <f t="shared" si="8"/>
        <v>3</v>
      </c>
      <c r="N22" s="65">
        <f>VLOOKUP($A22,'Return Data'!$B$7:$R$2843,14,0)</f>
        <v>21.142499999999998</v>
      </c>
      <c r="O22" s="66">
        <f t="shared" si="9"/>
        <v>3</v>
      </c>
      <c r="P22" s="65">
        <f>VLOOKUP($A22,'Return Data'!$B$7:$R$2843,15,0)</f>
        <v>19.822500000000002</v>
      </c>
      <c r="Q22" s="66">
        <f t="shared" si="10"/>
        <v>4</v>
      </c>
      <c r="R22" s="65">
        <f>VLOOKUP($A22,'Return Data'!$B$7:$R$2843,16,0)</f>
        <v>17.452100000000002</v>
      </c>
      <c r="S22" s="67">
        <f t="shared" si="11"/>
        <v>13</v>
      </c>
    </row>
    <row r="23" spans="1:19" x14ac:dyDescent="0.3">
      <c r="A23" s="63" t="s">
        <v>1481</v>
      </c>
      <c r="B23" s="64">
        <f>VLOOKUP($A23,'Return Data'!$B$7:$R$2843,3,0)</f>
        <v>44358</v>
      </c>
      <c r="C23" s="65">
        <f>VLOOKUP($A23,'Return Data'!$B$7:$R$2843,4,0)</f>
        <v>36.631</v>
      </c>
      <c r="D23" s="65">
        <f>VLOOKUP($A23,'Return Data'!$B$7:$R$2843,10,0)</f>
        <v>19.556799999999999</v>
      </c>
      <c r="E23" s="66">
        <f t="shared" si="0"/>
        <v>4</v>
      </c>
      <c r="F23" s="65">
        <f>VLOOKUP($A23,'Return Data'!$B$7:$R$2843,11,0)</f>
        <v>43.274500000000003</v>
      </c>
      <c r="G23" s="66">
        <f t="shared" si="5"/>
        <v>6</v>
      </c>
      <c r="H23" s="65">
        <f>VLOOKUP($A23,'Return Data'!$B$7:$R$2843,12,0)</f>
        <v>71.013099999999994</v>
      </c>
      <c r="I23" s="66">
        <f t="shared" si="6"/>
        <v>7</v>
      </c>
      <c r="J23" s="65">
        <f>VLOOKUP($A23,'Return Data'!$B$7:$R$2843,13,0)</f>
        <v>107.91800000000001</v>
      </c>
      <c r="K23" s="66">
        <f t="shared" si="7"/>
        <v>11</v>
      </c>
      <c r="L23" s="65">
        <f>VLOOKUP($A23,'Return Data'!$B$7:$R$2843,17,0)</f>
        <v>23.190100000000001</v>
      </c>
      <c r="M23" s="66">
        <f t="shared" si="8"/>
        <v>16</v>
      </c>
      <c r="N23" s="65">
        <f>VLOOKUP($A23,'Return Data'!$B$7:$R$2843,14,0)</f>
        <v>10.726100000000001</v>
      </c>
      <c r="O23" s="66">
        <f t="shared" si="9"/>
        <v>11</v>
      </c>
      <c r="P23" s="65">
        <f>VLOOKUP($A23,'Return Data'!$B$7:$R$2843,15,0)</f>
        <v>19.021100000000001</v>
      </c>
      <c r="Q23" s="66">
        <f t="shared" si="10"/>
        <v>6</v>
      </c>
      <c r="R23" s="65">
        <f>VLOOKUP($A23,'Return Data'!$B$7:$R$2843,16,0)</f>
        <v>20.102900000000002</v>
      </c>
      <c r="S23" s="67">
        <f t="shared" si="11"/>
        <v>11</v>
      </c>
    </row>
    <row r="24" spans="1:19" x14ac:dyDescent="0.3">
      <c r="A24" s="63" t="s">
        <v>1482</v>
      </c>
      <c r="B24" s="64">
        <f>VLOOKUP($A24,'Return Data'!$B$7:$R$2843,3,0)</f>
        <v>44358</v>
      </c>
      <c r="C24" s="65">
        <f>VLOOKUP($A24,'Return Data'!$B$7:$R$2843,4,0)</f>
        <v>70.842600000000004</v>
      </c>
      <c r="D24" s="65">
        <f>VLOOKUP($A24,'Return Data'!$B$7:$R$2843,10,0)</f>
        <v>17.732299999999999</v>
      </c>
      <c r="E24" s="66">
        <f t="shared" si="0"/>
        <v>9</v>
      </c>
      <c r="F24" s="65">
        <f>VLOOKUP($A24,'Return Data'!$B$7:$R$2843,11,0)</f>
        <v>46.808799999999998</v>
      </c>
      <c r="G24" s="66">
        <f t="shared" si="5"/>
        <v>3</v>
      </c>
      <c r="H24" s="65">
        <f>VLOOKUP($A24,'Return Data'!$B$7:$R$2843,12,0)</f>
        <v>73.047700000000006</v>
      </c>
      <c r="I24" s="66">
        <f t="shared" si="6"/>
        <v>4</v>
      </c>
      <c r="J24" s="65">
        <f>VLOOKUP($A24,'Return Data'!$B$7:$R$2843,13,0)</f>
        <v>116.84829999999999</v>
      </c>
      <c r="K24" s="66">
        <f t="shared" si="7"/>
        <v>3</v>
      </c>
      <c r="L24" s="65">
        <f>VLOOKUP($A24,'Return Data'!$B$7:$R$2843,17,0)</f>
        <v>32.561199999999999</v>
      </c>
      <c r="M24" s="66">
        <f t="shared" si="8"/>
        <v>8</v>
      </c>
      <c r="N24" s="65">
        <f>VLOOKUP($A24,'Return Data'!$B$7:$R$2843,14,0)</f>
        <v>17.7362</v>
      </c>
      <c r="O24" s="66">
        <f t="shared" si="9"/>
        <v>5</v>
      </c>
      <c r="P24" s="65">
        <f>VLOOKUP($A24,'Return Data'!$B$7:$R$2843,15,0)</f>
        <v>21.778500000000001</v>
      </c>
      <c r="Q24" s="66">
        <f t="shared" si="10"/>
        <v>2</v>
      </c>
      <c r="R24" s="65">
        <f>VLOOKUP($A24,'Return Data'!$B$7:$R$2843,16,0)</f>
        <v>19.992100000000001</v>
      </c>
      <c r="S24" s="67">
        <f t="shared" si="11"/>
        <v>12</v>
      </c>
    </row>
    <row r="25" spans="1:19" x14ac:dyDescent="0.3">
      <c r="A25" s="63" t="s">
        <v>1485</v>
      </c>
      <c r="B25" s="64">
        <f>VLOOKUP($A25,'Return Data'!$B$7:$R$2843,3,0)</f>
        <v>44358</v>
      </c>
      <c r="C25" s="65">
        <f>VLOOKUP($A25,'Return Data'!$B$7:$R$2843,4,0)</f>
        <v>19.3</v>
      </c>
      <c r="D25" s="65">
        <f>VLOOKUP($A25,'Return Data'!$B$7:$R$2843,10,0)</f>
        <v>19.0623</v>
      </c>
      <c r="E25" s="66">
        <f t="shared" si="0"/>
        <v>6</v>
      </c>
      <c r="F25" s="65">
        <f>VLOOKUP($A25,'Return Data'!$B$7:$R$2843,11,0)</f>
        <v>41.599400000000003</v>
      </c>
      <c r="G25" s="66">
        <f t="shared" si="5"/>
        <v>11</v>
      </c>
      <c r="H25" s="65">
        <f>VLOOKUP($A25,'Return Data'!$B$7:$R$2843,12,0)</f>
        <v>65.950100000000006</v>
      </c>
      <c r="I25" s="66">
        <f t="shared" si="6"/>
        <v>14</v>
      </c>
      <c r="J25" s="65">
        <f>VLOOKUP($A25,'Return Data'!$B$7:$R$2843,13,0)</f>
        <v>108.8745</v>
      </c>
      <c r="K25" s="66">
        <f t="shared" si="7"/>
        <v>9</v>
      </c>
      <c r="L25" s="65"/>
      <c r="M25" s="66"/>
      <c r="N25" s="65"/>
      <c r="O25" s="66"/>
      <c r="P25" s="65"/>
      <c r="Q25" s="66"/>
      <c r="R25" s="65">
        <f>VLOOKUP($A25,'Return Data'!$B$7:$R$2843,16,0)</f>
        <v>37.133200000000002</v>
      </c>
      <c r="S25" s="67">
        <f t="shared" si="11"/>
        <v>3</v>
      </c>
    </row>
    <row r="26" spans="1:19" x14ac:dyDescent="0.3">
      <c r="A26" s="63" t="s">
        <v>1486</v>
      </c>
      <c r="B26" s="64">
        <f>VLOOKUP($A26,'Return Data'!$B$7:$R$2843,3,0)</f>
        <v>44358</v>
      </c>
      <c r="C26" s="65">
        <f>VLOOKUP($A26,'Return Data'!$B$7:$R$2843,4,0)</f>
        <v>123.606921302652</v>
      </c>
      <c r="D26" s="65">
        <f>VLOOKUP($A26,'Return Data'!$B$7:$R$2843,10,0)</f>
        <v>34.220599999999997</v>
      </c>
      <c r="E26" s="66">
        <f t="shared" si="0"/>
        <v>1</v>
      </c>
      <c r="F26" s="65">
        <f>VLOOKUP($A26,'Return Data'!$B$7:$R$2843,11,0)</f>
        <v>58.925899999999999</v>
      </c>
      <c r="G26" s="66">
        <f t="shared" si="5"/>
        <v>1</v>
      </c>
      <c r="H26" s="65">
        <f>VLOOKUP($A26,'Return Data'!$B$7:$R$2843,12,0)</f>
        <v>91.244299999999996</v>
      </c>
      <c r="I26" s="66">
        <f t="shared" si="6"/>
        <v>1</v>
      </c>
      <c r="J26" s="65">
        <f>VLOOKUP($A26,'Return Data'!$B$7:$R$2843,13,0)</f>
        <v>190.4187</v>
      </c>
      <c r="K26" s="66">
        <f t="shared" si="7"/>
        <v>1</v>
      </c>
      <c r="L26" s="65">
        <f>VLOOKUP($A26,'Return Data'!$B$7:$R$2843,17,0)</f>
        <v>54.676000000000002</v>
      </c>
      <c r="M26" s="66">
        <f t="shared" si="8"/>
        <v>1</v>
      </c>
      <c r="N26" s="65">
        <f>VLOOKUP($A26,'Return Data'!$B$7:$R$2843,14,0)</f>
        <v>29.542100000000001</v>
      </c>
      <c r="O26" s="66">
        <f t="shared" si="9"/>
        <v>1</v>
      </c>
      <c r="P26" s="65">
        <f>VLOOKUP($A26,'Return Data'!$B$7:$R$2843,15,0)</f>
        <v>19.186599999999999</v>
      </c>
      <c r="Q26" s="66">
        <f t="shared" si="10"/>
        <v>5</v>
      </c>
      <c r="R26" s="65">
        <f>VLOOKUP($A26,'Return Data'!$B$7:$R$2843,16,0)</f>
        <v>10.7309</v>
      </c>
      <c r="S26" s="67">
        <f t="shared" si="11"/>
        <v>22</v>
      </c>
    </row>
    <row r="27" spans="1:19" x14ac:dyDescent="0.3">
      <c r="A27" s="63" t="s">
        <v>1489</v>
      </c>
      <c r="B27" s="64">
        <f>VLOOKUP($A27,'Return Data'!$B$7:$R$2843,3,0)</f>
        <v>44358</v>
      </c>
      <c r="C27" s="65">
        <f>VLOOKUP($A27,'Return Data'!$B$7:$R$2843,4,0)</f>
        <v>90.846299999999999</v>
      </c>
      <c r="D27" s="65">
        <f>VLOOKUP($A27,'Return Data'!$B$7:$R$2843,10,0)</f>
        <v>12.231400000000001</v>
      </c>
      <c r="E27" s="66">
        <f t="shared" si="0"/>
        <v>21</v>
      </c>
      <c r="F27" s="65">
        <f>VLOOKUP($A27,'Return Data'!$B$7:$R$2843,11,0)</f>
        <v>30.324100000000001</v>
      </c>
      <c r="G27" s="66">
        <f t="shared" si="5"/>
        <v>23</v>
      </c>
      <c r="H27" s="65">
        <f>VLOOKUP($A27,'Return Data'!$B$7:$R$2843,12,0)</f>
        <v>57.391399999999997</v>
      </c>
      <c r="I27" s="66">
        <f t="shared" si="6"/>
        <v>23</v>
      </c>
      <c r="J27" s="65">
        <f>VLOOKUP($A27,'Return Data'!$B$7:$R$2843,13,0)</f>
        <v>95.0291</v>
      </c>
      <c r="K27" s="66">
        <f t="shared" si="7"/>
        <v>20</v>
      </c>
      <c r="L27" s="65">
        <f>VLOOKUP($A27,'Return Data'!$B$7:$R$2843,17,0)</f>
        <v>32.305300000000003</v>
      </c>
      <c r="M27" s="66">
        <f t="shared" si="8"/>
        <v>9</v>
      </c>
      <c r="N27" s="65">
        <f>VLOOKUP($A27,'Return Data'!$B$7:$R$2843,14,0)</f>
        <v>18.822600000000001</v>
      </c>
      <c r="O27" s="66">
        <f t="shared" si="9"/>
        <v>4</v>
      </c>
      <c r="P27" s="65">
        <f>VLOOKUP($A27,'Return Data'!$B$7:$R$2843,15,0)</f>
        <v>22.3536</v>
      </c>
      <c r="Q27" s="66">
        <f t="shared" si="10"/>
        <v>1</v>
      </c>
      <c r="R27" s="65">
        <f>VLOOKUP($A27,'Return Data'!$B$7:$R$2843,16,0)</f>
        <v>20.636099999999999</v>
      </c>
      <c r="S27" s="67">
        <f t="shared" si="11"/>
        <v>10</v>
      </c>
    </row>
    <row r="28" spans="1:19" x14ac:dyDescent="0.3">
      <c r="A28" s="63" t="s">
        <v>1490</v>
      </c>
      <c r="B28" s="64">
        <f>VLOOKUP($A28,'Return Data'!$B$7:$R$2843,3,0)</f>
        <v>44358</v>
      </c>
      <c r="C28" s="65">
        <f>VLOOKUP($A28,'Return Data'!$B$7:$R$2843,4,0)</f>
        <v>126.6311</v>
      </c>
      <c r="D28" s="65">
        <f>VLOOKUP($A28,'Return Data'!$B$7:$R$2843,10,0)</f>
        <v>16.963799999999999</v>
      </c>
      <c r="E28" s="66">
        <f t="shared" si="0"/>
        <v>10</v>
      </c>
      <c r="F28" s="65">
        <f>VLOOKUP($A28,'Return Data'!$B$7:$R$2843,11,0)</f>
        <v>37.838799999999999</v>
      </c>
      <c r="G28" s="66">
        <f t="shared" si="5"/>
        <v>17</v>
      </c>
      <c r="H28" s="65">
        <f>VLOOKUP($A28,'Return Data'!$B$7:$R$2843,12,0)</f>
        <v>68.775300000000001</v>
      </c>
      <c r="I28" s="66">
        <f t="shared" si="6"/>
        <v>10</v>
      </c>
      <c r="J28" s="65">
        <f>VLOOKUP($A28,'Return Data'!$B$7:$R$2843,13,0)</f>
        <v>105.25579999999999</v>
      </c>
      <c r="K28" s="66">
        <f t="shared" si="7"/>
        <v>12</v>
      </c>
      <c r="L28" s="65">
        <f>VLOOKUP($A28,'Return Data'!$B$7:$R$2843,17,0)</f>
        <v>23.497499999999999</v>
      </c>
      <c r="M28" s="66">
        <f t="shared" si="8"/>
        <v>15</v>
      </c>
      <c r="N28" s="65">
        <f>VLOOKUP($A28,'Return Data'!$B$7:$R$2843,14,0)</f>
        <v>9.3803999999999998</v>
      </c>
      <c r="O28" s="66">
        <f t="shared" si="9"/>
        <v>12</v>
      </c>
      <c r="P28" s="65">
        <f>VLOOKUP($A28,'Return Data'!$B$7:$R$2843,15,0)</f>
        <v>12.529299999999999</v>
      </c>
      <c r="Q28" s="66">
        <f t="shared" si="10"/>
        <v>12</v>
      </c>
      <c r="R28" s="65">
        <f>VLOOKUP($A28,'Return Data'!$B$7:$R$2843,16,0)</f>
        <v>16.821100000000001</v>
      </c>
      <c r="S28" s="67">
        <f t="shared" si="11"/>
        <v>15</v>
      </c>
    </row>
    <row r="29" spans="1:19" x14ac:dyDescent="0.3">
      <c r="A29" s="63" t="s">
        <v>1493</v>
      </c>
      <c r="B29" s="64">
        <f>VLOOKUP($A29,'Return Data'!$B$7:$R$2843,3,0)</f>
        <v>44358</v>
      </c>
      <c r="C29" s="65">
        <f>VLOOKUP($A29,'Return Data'!$B$7:$R$2843,4,0)</f>
        <v>18.569500000000001</v>
      </c>
      <c r="D29" s="65">
        <f>VLOOKUP($A29,'Return Data'!$B$7:$R$2843,10,0)</f>
        <v>20.2742</v>
      </c>
      <c r="E29" s="66">
        <f t="shared" si="0"/>
        <v>2</v>
      </c>
      <c r="F29" s="65">
        <f>VLOOKUP($A29,'Return Data'!$B$7:$R$2843,11,0)</f>
        <v>47.381700000000002</v>
      </c>
      <c r="G29" s="66">
        <f t="shared" si="5"/>
        <v>2</v>
      </c>
      <c r="H29" s="65">
        <f>VLOOKUP($A29,'Return Data'!$B$7:$R$2843,12,0)</f>
        <v>73.290800000000004</v>
      </c>
      <c r="I29" s="66">
        <f t="shared" si="6"/>
        <v>3</v>
      </c>
      <c r="J29" s="65">
        <f>VLOOKUP($A29,'Return Data'!$B$7:$R$2843,13,0)</f>
        <v>104.4806</v>
      </c>
      <c r="K29" s="66">
        <f t="shared" si="7"/>
        <v>13</v>
      </c>
      <c r="L29" s="65">
        <f>VLOOKUP($A29,'Return Data'!$B$7:$R$2843,17,0)</f>
        <v>32.598999999999997</v>
      </c>
      <c r="M29" s="66">
        <f t="shared" si="8"/>
        <v>7</v>
      </c>
      <c r="N29" s="65"/>
      <c r="O29" s="66"/>
      <c r="P29" s="65"/>
      <c r="Q29" s="66"/>
      <c r="R29" s="65">
        <f>VLOOKUP($A29,'Return Data'!$B$7:$R$2843,16,0)</f>
        <v>27.1022</v>
      </c>
      <c r="S29" s="67">
        <f t="shared" si="11"/>
        <v>7</v>
      </c>
    </row>
    <row r="30" spans="1:19" x14ac:dyDescent="0.3">
      <c r="A30" s="63" t="s">
        <v>1495</v>
      </c>
      <c r="B30" s="64">
        <f>VLOOKUP($A30,'Return Data'!$B$7:$R$2843,3,0)</f>
        <v>44358</v>
      </c>
      <c r="C30" s="65">
        <f>VLOOKUP($A30,'Return Data'!$B$7:$R$2843,4,0)</f>
        <v>24.76</v>
      </c>
      <c r="D30" s="65">
        <f>VLOOKUP($A30,'Return Data'!$B$7:$R$2843,10,0)</f>
        <v>16.135100000000001</v>
      </c>
      <c r="E30" s="66">
        <f t="shared" si="0"/>
        <v>13</v>
      </c>
      <c r="F30" s="65">
        <f>VLOOKUP($A30,'Return Data'!$B$7:$R$2843,11,0)</f>
        <v>40.522100000000002</v>
      </c>
      <c r="G30" s="66">
        <f t="shared" si="5"/>
        <v>14</v>
      </c>
      <c r="H30" s="65">
        <f>VLOOKUP($A30,'Return Data'!$B$7:$R$2843,12,0)</f>
        <v>58.4133</v>
      </c>
      <c r="I30" s="66">
        <f t="shared" si="6"/>
        <v>21</v>
      </c>
      <c r="J30" s="65">
        <f>VLOOKUP($A30,'Return Data'!$B$7:$R$2843,13,0)</f>
        <v>103.1173</v>
      </c>
      <c r="K30" s="66">
        <f t="shared" si="7"/>
        <v>14</v>
      </c>
      <c r="L30" s="65">
        <f>VLOOKUP($A30,'Return Data'!$B$7:$R$2843,17,0)</f>
        <v>34.676299999999998</v>
      </c>
      <c r="M30" s="66">
        <f t="shared" si="8"/>
        <v>6</v>
      </c>
      <c r="N30" s="65">
        <f>VLOOKUP($A30,'Return Data'!$B$7:$R$2843,14,0)</f>
        <v>16.956600000000002</v>
      </c>
      <c r="O30" s="66">
        <f t="shared" si="9"/>
        <v>7</v>
      </c>
      <c r="P30" s="65">
        <f>VLOOKUP($A30,'Return Data'!$B$7:$R$2843,15,0)</f>
        <v>15.3405</v>
      </c>
      <c r="Q30" s="66">
        <f t="shared" si="10"/>
        <v>10</v>
      </c>
      <c r="R30" s="65">
        <f>VLOOKUP($A30,'Return Data'!$B$7:$R$2843,16,0)</f>
        <v>13.811</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17.104195652173917</v>
      </c>
      <c r="E32" s="74"/>
      <c r="F32" s="75">
        <f>AVERAGE(F8:F30)</f>
        <v>40.807452173913042</v>
      </c>
      <c r="G32" s="74"/>
      <c r="H32" s="75">
        <f>AVERAGE(H8:H30)</f>
        <v>67.624891304347827</v>
      </c>
      <c r="I32" s="74"/>
      <c r="J32" s="75">
        <f>AVERAGE(J8:J30)</f>
        <v>108.24541304347825</v>
      </c>
      <c r="K32" s="74"/>
      <c r="L32" s="75">
        <f>AVERAGE(L8:L30)</f>
        <v>30.596614999999996</v>
      </c>
      <c r="M32" s="74"/>
      <c r="N32" s="75">
        <f>AVERAGE(N8:N30)</f>
        <v>15.157780000000001</v>
      </c>
      <c r="O32" s="74"/>
      <c r="P32" s="75">
        <f>AVERAGE(P8:P30)</f>
        <v>17.080507142857144</v>
      </c>
      <c r="Q32" s="74"/>
      <c r="R32" s="75">
        <f>AVERAGE(R8:R30)</f>
        <v>23.206991304347827</v>
      </c>
      <c r="S32" s="76"/>
    </row>
    <row r="33" spans="1:19" x14ac:dyDescent="0.3">
      <c r="A33" s="73" t="s">
        <v>28</v>
      </c>
      <c r="B33" s="74"/>
      <c r="C33" s="74"/>
      <c r="D33" s="75">
        <f>MIN(D8:D30)</f>
        <v>11.1371</v>
      </c>
      <c r="E33" s="74"/>
      <c r="F33" s="75">
        <f>MIN(F8:F30)</f>
        <v>30.324100000000001</v>
      </c>
      <c r="G33" s="74"/>
      <c r="H33" s="75">
        <f>MIN(H8:H30)</f>
        <v>57.391399999999997</v>
      </c>
      <c r="I33" s="74"/>
      <c r="J33" s="75">
        <f>MIN(J8:J30)</f>
        <v>85.682900000000004</v>
      </c>
      <c r="K33" s="74"/>
      <c r="L33" s="75">
        <f>MIN(L8:L30)</f>
        <v>18.814299999999999</v>
      </c>
      <c r="M33" s="74"/>
      <c r="N33" s="75">
        <f>MIN(N8:N30)</f>
        <v>6.9718</v>
      </c>
      <c r="O33" s="74"/>
      <c r="P33" s="75">
        <f>MIN(P8:P30)</f>
        <v>12.257</v>
      </c>
      <c r="Q33" s="74"/>
      <c r="R33" s="75">
        <f>MIN(R8:R30)</f>
        <v>9.6065000000000005</v>
      </c>
      <c r="S33" s="76"/>
    </row>
    <row r="34" spans="1:19" ht="15" thickBot="1" x14ac:dyDescent="0.35">
      <c r="A34" s="77" t="s">
        <v>29</v>
      </c>
      <c r="B34" s="78"/>
      <c r="C34" s="78"/>
      <c r="D34" s="79">
        <f>MAX(D8:D30)</f>
        <v>34.220599999999997</v>
      </c>
      <c r="E34" s="78"/>
      <c r="F34" s="79">
        <f>MAX(F8:F30)</f>
        <v>58.925899999999999</v>
      </c>
      <c r="G34" s="78"/>
      <c r="H34" s="79">
        <f>MAX(H8:H30)</f>
        <v>91.244299999999996</v>
      </c>
      <c r="I34" s="78"/>
      <c r="J34" s="79">
        <f>MAX(J8:J30)</f>
        <v>190.4187</v>
      </c>
      <c r="K34" s="78"/>
      <c r="L34" s="79">
        <f>MAX(L8:L30)</f>
        <v>54.676000000000002</v>
      </c>
      <c r="M34" s="78"/>
      <c r="N34" s="79">
        <f>MAX(N8:N30)</f>
        <v>29.542100000000001</v>
      </c>
      <c r="O34" s="78"/>
      <c r="P34" s="79">
        <f>MAX(P8:P30)</f>
        <v>22.3536</v>
      </c>
      <c r="Q34" s="78"/>
      <c r="R34" s="79">
        <f>MAX(R8:R30)</f>
        <v>68.534099999999995</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44358</v>
      </c>
      <c r="C8" s="65">
        <f>VLOOKUP($A8,'Return Data'!$B$7:$R$2843,4,0)</f>
        <v>426.04</v>
      </c>
      <c r="D8" s="65">
        <f>VLOOKUP($A8,'Return Data'!$B$7:$R$2843,10,0)</f>
        <v>10.685600000000001</v>
      </c>
      <c r="E8" s="66">
        <f t="shared" ref="E8:E33" si="0">RANK(D8,D$8:D$33,0)</f>
        <v>11</v>
      </c>
      <c r="F8" s="65">
        <f>VLOOKUP($A8,'Return Data'!$B$7:$R$2843,11,0)</f>
        <v>30.434999999999999</v>
      </c>
      <c r="G8" s="66">
        <f t="shared" ref="G8:G25" si="1">RANK(F8,F$8:F$33,0)</f>
        <v>12</v>
      </c>
      <c r="H8" s="65">
        <f>VLOOKUP($A8,'Return Data'!$B$7:$R$2843,12,0)</f>
        <v>53.627600000000001</v>
      </c>
      <c r="I8" s="66">
        <f t="shared" ref="I8:I25" si="2">RANK(H8,H$8:H$33,0)</f>
        <v>16</v>
      </c>
      <c r="J8" s="65">
        <f>VLOOKUP($A8,'Return Data'!$B$7:$R$2843,13,0)</f>
        <v>80.640199999999993</v>
      </c>
      <c r="K8" s="66">
        <f t="shared" ref="K8:K21" si="3">RANK(J8,J$8:J$33,0)</f>
        <v>12</v>
      </c>
      <c r="L8" s="65">
        <f>VLOOKUP($A8,'Return Data'!$B$7:$R$2843,17,0)</f>
        <v>18.184699999999999</v>
      </c>
      <c r="M8" s="66">
        <f t="shared" ref="M8:M21" si="4">RANK(L8,L$8:L$33,0)</f>
        <v>22</v>
      </c>
      <c r="N8" s="65">
        <f>VLOOKUP($A8,'Return Data'!$B$7:$R$2843,14,0)</f>
        <v>9.7308000000000003</v>
      </c>
      <c r="O8" s="66">
        <f t="shared" ref="O8:O20" si="5">RANK(N8,N$8:N$33,0)</f>
        <v>21</v>
      </c>
      <c r="P8" s="65">
        <f>VLOOKUP($A8,'Return Data'!$B$7:$R$2843,15,0)</f>
        <v>13.257</v>
      </c>
      <c r="Q8" s="66">
        <f t="shared" ref="Q8:Q16" si="6">RANK(P8,P$8:P$33,0)</f>
        <v>19</v>
      </c>
      <c r="R8" s="65">
        <f>VLOOKUP($A8,'Return Data'!$B$7:$R$2843,16,0)</f>
        <v>16.191099999999999</v>
      </c>
      <c r="S8" s="67">
        <f t="shared" ref="S8:S33" si="7">RANK(R8,R$8:R$33,0)</f>
        <v>22</v>
      </c>
    </row>
    <row r="9" spans="1:20" x14ac:dyDescent="0.3">
      <c r="A9" s="63" t="s">
        <v>1152</v>
      </c>
      <c r="B9" s="64">
        <f>VLOOKUP($A9,'Return Data'!$B$7:$R$2843,3,0)</f>
        <v>44358</v>
      </c>
      <c r="C9" s="65">
        <f>VLOOKUP($A9,'Return Data'!$B$7:$R$2843,4,0)</f>
        <v>66.510000000000005</v>
      </c>
      <c r="D9" s="65">
        <f>VLOOKUP($A9,'Return Data'!$B$7:$R$2843,10,0)</f>
        <v>7.5517000000000003</v>
      </c>
      <c r="E9" s="66">
        <f t="shared" si="0"/>
        <v>22</v>
      </c>
      <c r="F9" s="65">
        <f>VLOOKUP($A9,'Return Data'!$B$7:$R$2843,11,0)</f>
        <v>25.254200000000001</v>
      </c>
      <c r="G9" s="66">
        <f t="shared" si="1"/>
        <v>22</v>
      </c>
      <c r="H9" s="65">
        <f>VLOOKUP($A9,'Return Data'!$B$7:$R$2843,12,0)</f>
        <v>47.0809</v>
      </c>
      <c r="I9" s="66">
        <f t="shared" si="2"/>
        <v>23</v>
      </c>
      <c r="J9" s="65">
        <f>VLOOKUP($A9,'Return Data'!$B$7:$R$2843,13,0)</f>
        <v>65.819000000000003</v>
      </c>
      <c r="K9" s="66">
        <f t="shared" si="3"/>
        <v>24</v>
      </c>
      <c r="L9" s="65">
        <f>VLOOKUP($A9,'Return Data'!$B$7:$R$2843,17,0)</f>
        <v>29.112500000000001</v>
      </c>
      <c r="M9" s="66">
        <f t="shared" si="4"/>
        <v>5</v>
      </c>
      <c r="N9" s="65">
        <f>VLOOKUP($A9,'Return Data'!$B$7:$R$2843,14,0)</f>
        <v>21.3386</v>
      </c>
      <c r="O9" s="66">
        <f t="shared" si="5"/>
        <v>3</v>
      </c>
      <c r="P9" s="65">
        <f>VLOOKUP($A9,'Return Data'!$B$7:$R$2843,15,0)</f>
        <v>20.7988</v>
      </c>
      <c r="Q9" s="66">
        <f t="shared" si="6"/>
        <v>2</v>
      </c>
      <c r="R9" s="65">
        <f>VLOOKUP($A9,'Return Data'!$B$7:$R$2843,16,0)</f>
        <v>20.579499999999999</v>
      </c>
      <c r="S9" s="67">
        <f t="shared" si="7"/>
        <v>8</v>
      </c>
    </row>
    <row r="10" spans="1:20" x14ac:dyDescent="0.3">
      <c r="A10" s="63" t="s">
        <v>1155</v>
      </c>
      <c r="B10" s="64">
        <f>VLOOKUP($A10,'Return Data'!$B$7:$R$2843,3,0)</f>
        <v>44358</v>
      </c>
      <c r="C10" s="65">
        <f>VLOOKUP($A10,'Return Data'!$B$7:$R$2843,4,0)</f>
        <v>15.38</v>
      </c>
      <c r="D10" s="65">
        <f>VLOOKUP($A10,'Return Data'!$B$7:$R$2843,10,0)</f>
        <v>9.9357000000000006</v>
      </c>
      <c r="E10" s="66">
        <f t="shared" si="0"/>
        <v>14</v>
      </c>
      <c r="F10" s="65">
        <f>VLOOKUP($A10,'Return Data'!$B$7:$R$2843,11,0)</f>
        <v>28.380600000000001</v>
      </c>
      <c r="G10" s="66">
        <f t="shared" si="1"/>
        <v>17</v>
      </c>
      <c r="H10" s="65">
        <f>VLOOKUP($A10,'Return Data'!$B$7:$R$2843,12,0)</f>
        <v>53.954000000000001</v>
      </c>
      <c r="I10" s="66">
        <f t="shared" si="2"/>
        <v>15</v>
      </c>
      <c r="J10" s="65">
        <f>VLOOKUP($A10,'Return Data'!$B$7:$R$2843,13,0)</f>
        <v>78.837199999999996</v>
      </c>
      <c r="K10" s="66">
        <f t="shared" si="3"/>
        <v>15</v>
      </c>
      <c r="L10" s="65">
        <f>VLOOKUP($A10,'Return Data'!$B$7:$R$2843,17,0)</f>
        <v>26.730499999999999</v>
      </c>
      <c r="M10" s="66">
        <f t="shared" si="4"/>
        <v>10</v>
      </c>
      <c r="N10" s="65">
        <f>VLOOKUP($A10,'Return Data'!$B$7:$R$2843,14,0)</f>
        <v>15.299799999999999</v>
      </c>
      <c r="O10" s="66">
        <f t="shared" si="5"/>
        <v>14</v>
      </c>
      <c r="P10" s="65">
        <f>VLOOKUP($A10,'Return Data'!$B$7:$R$2843,15,0)</f>
        <v>17.5032</v>
      </c>
      <c r="Q10" s="66">
        <f t="shared" si="6"/>
        <v>13</v>
      </c>
      <c r="R10" s="65">
        <f>VLOOKUP($A10,'Return Data'!$B$7:$R$2843,16,0)</f>
        <v>9.0127000000000006</v>
      </c>
      <c r="S10" s="67">
        <f t="shared" si="7"/>
        <v>26</v>
      </c>
    </row>
    <row r="11" spans="1:20" x14ac:dyDescent="0.3">
      <c r="A11" s="63" t="s">
        <v>1157</v>
      </c>
      <c r="B11" s="64">
        <f>VLOOKUP($A11,'Return Data'!$B$7:$R$2843,3,0)</f>
        <v>44358</v>
      </c>
      <c r="C11" s="65">
        <f>VLOOKUP($A11,'Return Data'!$B$7:$R$2843,4,0)</f>
        <v>57.845999999999997</v>
      </c>
      <c r="D11" s="65">
        <f>VLOOKUP($A11,'Return Data'!$B$7:$R$2843,10,0)</f>
        <v>8.5882000000000005</v>
      </c>
      <c r="E11" s="66">
        <f t="shared" si="0"/>
        <v>19</v>
      </c>
      <c r="F11" s="65">
        <f>VLOOKUP($A11,'Return Data'!$B$7:$R$2843,11,0)</f>
        <v>32.616500000000002</v>
      </c>
      <c r="G11" s="66">
        <f t="shared" si="1"/>
        <v>9</v>
      </c>
      <c r="H11" s="65">
        <f>VLOOKUP($A11,'Return Data'!$B$7:$R$2843,12,0)</f>
        <v>56.340499999999999</v>
      </c>
      <c r="I11" s="66">
        <f t="shared" si="2"/>
        <v>10</v>
      </c>
      <c r="J11" s="65">
        <f>VLOOKUP($A11,'Return Data'!$B$7:$R$2843,13,0)</f>
        <v>79.735299999999995</v>
      </c>
      <c r="K11" s="66">
        <f t="shared" si="3"/>
        <v>14</v>
      </c>
      <c r="L11" s="65">
        <f>VLOOKUP($A11,'Return Data'!$B$7:$R$2843,17,0)</f>
        <v>27.896000000000001</v>
      </c>
      <c r="M11" s="66">
        <f t="shared" si="4"/>
        <v>9</v>
      </c>
      <c r="N11" s="65">
        <f>VLOOKUP($A11,'Return Data'!$B$7:$R$2843,14,0)</f>
        <v>17.984300000000001</v>
      </c>
      <c r="O11" s="66">
        <f t="shared" si="5"/>
        <v>8</v>
      </c>
      <c r="P11" s="65">
        <f>VLOOKUP($A11,'Return Data'!$B$7:$R$2843,15,0)</f>
        <v>16.882000000000001</v>
      </c>
      <c r="Q11" s="66">
        <f t="shared" si="6"/>
        <v>15</v>
      </c>
      <c r="R11" s="65">
        <f>VLOOKUP($A11,'Return Data'!$B$7:$R$2843,16,0)</f>
        <v>19.931899999999999</v>
      </c>
      <c r="S11" s="67">
        <f t="shared" si="7"/>
        <v>14</v>
      </c>
    </row>
    <row r="12" spans="1:20" x14ac:dyDescent="0.3">
      <c r="A12" s="63" t="s">
        <v>1158</v>
      </c>
      <c r="B12" s="64">
        <f>VLOOKUP($A12,'Return Data'!$B$7:$R$2843,3,0)</f>
        <v>44358</v>
      </c>
      <c r="C12" s="65">
        <f>VLOOKUP($A12,'Return Data'!$B$7:$R$2843,4,0)</f>
        <v>90.965999999999994</v>
      </c>
      <c r="D12" s="65">
        <f>VLOOKUP($A12,'Return Data'!$B$7:$R$2843,10,0)</f>
        <v>9.7363999999999997</v>
      </c>
      <c r="E12" s="66">
        <f t="shared" si="0"/>
        <v>16</v>
      </c>
      <c r="F12" s="65">
        <f>VLOOKUP($A12,'Return Data'!$B$7:$R$2843,11,0)</f>
        <v>22.1463</v>
      </c>
      <c r="G12" s="66">
        <f t="shared" si="1"/>
        <v>26</v>
      </c>
      <c r="H12" s="65">
        <f>VLOOKUP($A12,'Return Data'!$B$7:$R$2843,12,0)</f>
        <v>42.631399999999999</v>
      </c>
      <c r="I12" s="66">
        <f t="shared" si="2"/>
        <v>26</v>
      </c>
      <c r="J12" s="65">
        <f>VLOOKUP($A12,'Return Data'!$B$7:$R$2843,13,0)</f>
        <v>65.811800000000005</v>
      </c>
      <c r="K12" s="66">
        <f t="shared" si="3"/>
        <v>25</v>
      </c>
      <c r="L12" s="65">
        <f>VLOOKUP($A12,'Return Data'!$B$7:$R$2843,17,0)</f>
        <v>25.802199999999999</v>
      </c>
      <c r="M12" s="66">
        <f t="shared" si="4"/>
        <v>13</v>
      </c>
      <c r="N12" s="65">
        <f>VLOOKUP($A12,'Return Data'!$B$7:$R$2843,14,0)</f>
        <v>16.562000000000001</v>
      </c>
      <c r="O12" s="66">
        <f t="shared" si="5"/>
        <v>11</v>
      </c>
      <c r="P12" s="65">
        <f>VLOOKUP($A12,'Return Data'!$B$7:$R$2843,15,0)</f>
        <v>18.174099999999999</v>
      </c>
      <c r="Q12" s="66">
        <f t="shared" si="6"/>
        <v>8</v>
      </c>
      <c r="R12" s="65">
        <f>VLOOKUP($A12,'Return Data'!$B$7:$R$2843,16,0)</f>
        <v>19.5124</v>
      </c>
      <c r="S12" s="67">
        <f t="shared" si="7"/>
        <v>17</v>
      </c>
    </row>
    <row r="13" spans="1:20" x14ac:dyDescent="0.3">
      <c r="A13" s="63" t="s">
        <v>1160</v>
      </c>
      <c r="B13" s="64">
        <f>VLOOKUP($A13,'Return Data'!$B$7:$R$2843,3,0)</f>
        <v>44358</v>
      </c>
      <c r="C13" s="65">
        <f>VLOOKUP($A13,'Return Data'!$B$7:$R$2843,4,0)</f>
        <v>48.985999999999997</v>
      </c>
      <c r="D13" s="65">
        <f>VLOOKUP($A13,'Return Data'!$B$7:$R$2843,10,0)</f>
        <v>11.0844</v>
      </c>
      <c r="E13" s="66">
        <f t="shared" si="0"/>
        <v>6</v>
      </c>
      <c r="F13" s="65">
        <f>VLOOKUP($A13,'Return Data'!$B$7:$R$2843,11,0)</f>
        <v>35.2607</v>
      </c>
      <c r="G13" s="66">
        <f t="shared" si="1"/>
        <v>5</v>
      </c>
      <c r="H13" s="65">
        <f>VLOOKUP($A13,'Return Data'!$B$7:$R$2843,12,0)</f>
        <v>62.728000000000002</v>
      </c>
      <c r="I13" s="66">
        <f t="shared" si="2"/>
        <v>5</v>
      </c>
      <c r="J13" s="65">
        <f>VLOOKUP($A13,'Return Data'!$B$7:$R$2843,13,0)</f>
        <v>93.559299999999993</v>
      </c>
      <c r="K13" s="66">
        <f t="shared" si="3"/>
        <v>5</v>
      </c>
      <c r="L13" s="65">
        <f>VLOOKUP($A13,'Return Data'!$B$7:$R$2843,17,0)</f>
        <v>30.766400000000001</v>
      </c>
      <c r="M13" s="66">
        <f t="shared" si="4"/>
        <v>3</v>
      </c>
      <c r="N13" s="65">
        <f>VLOOKUP($A13,'Return Data'!$B$7:$R$2843,14,0)</f>
        <v>18.416799999999999</v>
      </c>
      <c r="O13" s="66">
        <f t="shared" si="5"/>
        <v>6</v>
      </c>
      <c r="P13" s="65">
        <f>VLOOKUP($A13,'Return Data'!$B$7:$R$2843,15,0)</f>
        <v>19.584700000000002</v>
      </c>
      <c r="Q13" s="66">
        <f t="shared" si="6"/>
        <v>3</v>
      </c>
      <c r="R13" s="65">
        <f>VLOOKUP($A13,'Return Data'!$B$7:$R$2843,16,0)</f>
        <v>21.921600000000002</v>
      </c>
      <c r="S13" s="67">
        <f t="shared" si="7"/>
        <v>4</v>
      </c>
    </row>
    <row r="14" spans="1:20" x14ac:dyDescent="0.3">
      <c r="A14" s="63" t="s">
        <v>1163</v>
      </c>
      <c r="B14" s="64">
        <f>VLOOKUP($A14,'Return Data'!$B$7:$R$2843,3,0)</f>
        <v>44358</v>
      </c>
      <c r="C14" s="65">
        <f>VLOOKUP($A14,'Return Data'!$B$7:$R$2843,4,0)</f>
        <v>1496.595</v>
      </c>
      <c r="D14" s="65">
        <f>VLOOKUP($A14,'Return Data'!$B$7:$R$2843,10,0)</f>
        <v>6.5198</v>
      </c>
      <c r="E14" s="66">
        <f t="shared" si="0"/>
        <v>24</v>
      </c>
      <c r="F14" s="65">
        <f>VLOOKUP($A14,'Return Data'!$B$7:$R$2843,11,0)</f>
        <v>23.947099999999999</v>
      </c>
      <c r="G14" s="66">
        <f t="shared" si="1"/>
        <v>25</v>
      </c>
      <c r="H14" s="65">
        <f>VLOOKUP($A14,'Return Data'!$B$7:$R$2843,12,0)</f>
        <v>52.445</v>
      </c>
      <c r="I14" s="66">
        <f t="shared" si="2"/>
        <v>17</v>
      </c>
      <c r="J14" s="65">
        <f>VLOOKUP($A14,'Return Data'!$B$7:$R$2843,13,0)</f>
        <v>74.201599999999999</v>
      </c>
      <c r="K14" s="66">
        <f t="shared" si="3"/>
        <v>16</v>
      </c>
      <c r="L14" s="65">
        <f>VLOOKUP($A14,'Return Data'!$B$7:$R$2843,17,0)</f>
        <v>20.365600000000001</v>
      </c>
      <c r="M14" s="66">
        <f t="shared" si="4"/>
        <v>21</v>
      </c>
      <c r="N14" s="65">
        <f>VLOOKUP($A14,'Return Data'!$B$7:$R$2843,14,0)</f>
        <v>13.220700000000001</v>
      </c>
      <c r="O14" s="66">
        <f t="shared" si="5"/>
        <v>18</v>
      </c>
      <c r="P14" s="65">
        <f>VLOOKUP($A14,'Return Data'!$B$7:$R$2843,15,0)</f>
        <v>15.1555</v>
      </c>
      <c r="Q14" s="66">
        <f t="shared" si="6"/>
        <v>17</v>
      </c>
      <c r="R14" s="65">
        <f>VLOOKUP($A14,'Return Data'!$B$7:$R$2843,16,0)</f>
        <v>19.465399999999999</v>
      </c>
      <c r="S14" s="67">
        <f t="shared" si="7"/>
        <v>18</v>
      </c>
    </row>
    <row r="15" spans="1:20" x14ac:dyDescent="0.3">
      <c r="A15" s="63" t="s">
        <v>1165</v>
      </c>
      <c r="B15" s="64">
        <f>VLOOKUP($A15,'Return Data'!$B$7:$R$2843,3,0)</f>
        <v>44358</v>
      </c>
      <c r="C15" s="65">
        <f>VLOOKUP($A15,'Return Data'!$B$7:$R$2843,4,0)</f>
        <v>88.759</v>
      </c>
      <c r="D15" s="65">
        <f>VLOOKUP($A15,'Return Data'!$B$7:$R$2843,10,0)</f>
        <v>10.775700000000001</v>
      </c>
      <c r="E15" s="66">
        <f t="shared" si="0"/>
        <v>9</v>
      </c>
      <c r="F15" s="65">
        <f>VLOOKUP($A15,'Return Data'!$B$7:$R$2843,11,0)</f>
        <v>29.522200000000002</v>
      </c>
      <c r="G15" s="66">
        <f t="shared" si="1"/>
        <v>14</v>
      </c>
      <c r="H15" s="65">
        <f>VLOOKUP($A15,'Return Data'!$B$7:$R$2843,12,0)</f>
        <v>55.387700000000002</v>
      </c>
      <c r="I15" s="66">
        <f t="shared" si="2"/>
        <v>11</v>
      </c>
      <c r="J15" s="65">
        <f>VLOOKUP($A15,'Return Data'!$B$7:$R$2843,13,0)</f>
        <v>84.09</v>
      </c>
      <c r="K15" s="66">
        <f t="shared" si="3"/>
        <v>10</v>
      </c>
      <c r="L15" s="65">
        <f>VLOOKUP($A15,'Return Data'!$B$7:$R$2843,17,0)</f>
        <v>23.624700000000001</v>
      </c>
      <c r="M15" s="66">
        <f t="shared" si="4"/>
        <v>17</v>
      </c>
      <c r="N15" s="65">
        <f>VLOOKUP($A15,'Return Data'!$B$7:$R$2843,14,0)</f>
        <v>14.274699999999999</v>
      </c>
      <c r="O15" s="66">
        <f t="shared" si="5"/>
        <v>16</v>
      </c>
      <c r="P15" s="65">
        <f>VLOOKUP($A15,'Return Data'!$B$7:$R$2843,15,0)</f>
        <v>17.3429</v>
      </c>
      <c r="Q15" s="66">
        <f t="shared" si="6"/>
        <v>14</v>
      </c>
      <c r="R15" s="65">
        <f>VLOOKUP($A15,'Return Data'!$B$7:$R$2843,16,0)</f>
        <v>20.286100000000001</v>
      </c>
      <c r="S15" s="67">
        <f t="shared" si="7"/>
        <v>11</v>
      </c>
    </row>
    <row r="16" spans="1:20" x14ac:dyDescent="0.3">
      <c r="A16" s="63" t="s">
        <v>1167</v>
      </c>
      <c r="B16" s="64">
        <f>VLOOKUP($A16,'Return Data'!$B$7:$R$2843,3,0)</f>
        <v>44358</v>
      </c>
      <c r="C16" s="65">
        <f>VLOOKUP($A16,'Return Data'!$B$7:$R$2843,4,0)</f>
        <v>157.62</v>
      </c>
      <c r="D16" s="65">
        <f>VLOOKUP($A16,'Return Data'!$B$7:$R$2843,10,0)</f>
        <v>12.097300000000001</v>
      </c>
      <c r="E16" s="66">
        <f t="shared" si="0"/>
        <v>4</v>
      </c>
      <c r="F16" s="65">
        <f>VLOOKUP($A16,'Return Data'!$B$7:$R$2843,11,0)</f>
        <v>34.407800000000002</v>
      </c>
      <c r="G16" s="66">
        <f t="shared" si="1"/>
        <v>6</v>
      </c>
      <c r="H16" s="65">
        <f>VLOOKUP($A16,'Return Data'!$B$7:$R$2843,12,0)</f>
        <v>61.116199999999999</v>
      </c>
      <c r="I16" s="66">
        <f t="shared" si="2"/>
        <v>7</v>
      </c>
      <c r="J16" s="65">
        <f>VLOOKUP($A16,'Return Data'!$B$7:$R$2843,13,0)</f>
        <v>93.6126</v>
      </c>
      <c r="K16" s="66">
        <f t="shared" si="3"/>
        <v>4</v>
      </c>
      <c r="L16" s="65">
        <f>VLOOKUP($A16,'Return Data'!$B$7:$R$2843,17,0)</f>
        <v>24.3947</v>
      </c>
      <c r="M16" s="66">
        <f t="shared" si="4"/>
        <v>16</v>
      </c>
      <c r="N16" s="65">
        <f>VLOOKUP($A16,'Return Data'!$B$7:$R$2843,14,0)</f>
        <v>15.014099999999999</v>
      </c>
      <c r="O16" s="66">
        <f t="shared" si="5"/>
        <v>15</v>
      </c>
      <c r="P16" s="65">
        <f>VLOOKUP($A16,'Return Data'!$B$7:$R$2843,15,0)</f>
        <v>17.726099999999999</v>
      </c>
      <c r="Q16" s="66">
        <f t="shared" si="6"/>
        <v>11</v>
      </c>
      <c r="R16" s="65">
        <f>VLOOKUP($A16,'Return Data'!$B$7:$R$2843,16,0)</f>
        <v>19.866599999999998</v>
      </c>
      <c r="S16" s="67">
        <f t="shared" si="7"/>
        <v>15</v>
      </c>
    </row>
    <row r="17" spans="1:19" x14ac:dyDescent="0.3">
      <c r="A17" s="63" t="s">
        <v>1169</v>
      </c>
      <c r="B17" s="64">
        <f>VLOOKUP($A17,'Return Data'!$B$7:$R$2843,3,0)</f>
        <v>44358</v>
      </c>
      <c r="C17" s="65">
        <f>VLOOKUP($A17,'Return Data'!$B$7:$R$2843,4,0)</f>
        <v>16.77</v>
      </c>
      <c r="D17" s="65">
        <f>VLOOKUP($A17,'Return Data'!$B$7:$R$2843,10,0)</f>
        <v>6.5438000000000001</v>
      </c>
      <c r="E17" s="66">
        <f t="shared" si="0"/>
        <v>23</v>
      </c>
      <c r="F17" s="65">
        <f>VLOOKUP($A17,'Return Data'!$B$7:$R$2843,11,0)</f>
        <v>25.242699999999999</v>
      </c>
      <c r="G17" s="66">
        <f t="shared" si="1"/>
        <v>23</v>
      </c>
      <c r="H17" s="65">
        <f>VLOOKUP($A17,'Return Data'!$B$7:$R$2843,12,0)</f>
        <v>48.538499999999999</v>
      </c>
      <c r="I17" s="66">
        <f t="shared" si="2"/>
        <v>20</v>
      </c>
      <c r="J17" s="65">
        <f>VLOOKUP($A17,'Return Data'!$B$7:$R$2843,13,0)</f>
        <v>73.064999999999998</v>
      </c>
      <c r="K17" s="66">
        <f t="shared" si="3"/>
        <v>18</v>
      </c>
      <c r="L17" s="65">
        <f>VLOOKUP($A17,'Return Data'!$B$7:$R$2843,17,0)</f>
        <v>22.005400000000002</v>
      </c>
      <c r="M17" s="66">
        <f t="shared" si="4"/>
        <v>18</v>
      </c>
      <c r="N17" s="65">
        <f>VLOOKUP($A17,'Return Data'!$B$7:$R$2843,14,0)</f>
        <v>11.821899999999999</v>
      </c>
      <c r="O17" s="66">
        <f t="shared" si="5"/>
        <v>20</v>
      </c>
      <c r="P17" s="65"/>
      <c r="Q17" s="66"/>
      <c r="R17" s="65">
        <f>VLOOKUP($A17,'Return Data'!$B$7:$R$2843,16,0)</f>
        <v>12.5345</v>
      </c>
      <c r="S17" s="67">
        <f t="shared" si="7"/>
        <v>25</v>
      </c>
    </row>
    <row r="18" spans="1:19" x14ac:dyDescent="0.3">
      <c r="A18" s="63" t="s">
        <v>1171</v>
      </c>
      <c r="B18" s="64">
        <f>VLOOKUP($A18,'Return Data'!$B$7:$R$2843,3,0)</f>
        <v>44358</v>
      </c>
      <c r="C18" s="65">
        <f>VLOOKUP($A18,'Return Data'!$B$7:$R$2843,4,0)</f>
        <v>86.07</v>
      </c>
      <c r="D18" s="65">
        <f>VLOOKUP($A18,'Return Data'!$B$7:$R$2843,10,0)</f>
        <v>7.6143999999999998</v>
      </c>
      <c r="E18" s="66">
        <f t="shared" si="0"/>
        <v>21</v>
      </c>
      <c r="F18" s="65">
        <f>VLOOKUP($A18,'Return Data'!$B$7:$R$2843,11,0)</f>
        <v>26.036000000000001</v>
      </c>
      <c r="G18" s="66">
        <f t="shared" si="1"/>
        <v>21</v>
      </c>
      <c r="H18" s="65">
        <f>VLOOKUP($A18,'Return Data'!$B$7:$R$2843,12,0)</f>
        <v>47.582299999999996</v>
      </c>
      <c r="I18" s="66">
        <f t="shared" si="2"/>
        <v>21</v>
      </c>
      <c r="J18" s="65">
        <f>VLOOKUP($A18,'Return Data'!$B$7:$R$2843,13,0)</f>
        <v>68.401499999999999</v>
      </c>
      <c r="K18" s="66">
        <f t="shared" si="3"/>
        <v>23</v>
      </c>
      <c r="L18" s="65">
        <f>VLOOKUP($A18,'Return Data'!$B$7:$R$2843,17,0)</f>
        <v>26.139099999999999</v>
      </c>
      <c r="M18" s="66">
        <f t="shared" si="4"/>
        <v>12</v>
      </c>
      <c r="N18" s="65">
        <f>VLOOKUP($A18,'Return Data'!$B$7:$R$2843,14,0)</f>
        <v>18.083500000000001</v>
      </c>
      <c r="O18" s="66">
        <f t="shared" si="5"/>
        <v>7</v>
      </c>
      <c r="P18" s="65">
        <f>VLOOKUP($A18,'Return Data'!$B$7:$R$2843,15,0)</f>
        <v>18.942799999999998</v>
      </c>
      <c r="Q18" s="66">
        <f>RANK(P18,P$8:P$33,0)</f>
        <v>5</v>
      </c>
      <c r="R18" s="65">
        <f>VLOOKUP($A18,'Return Data'!$B$7:$R$2843,16,0)</f>
        <v>20.632899999999999</v>
      </c>
      <c r="S18" s="67">
        <f t="shared" si="7"/>
        <v>7</v>
      </c>
    </row>
    <row r="19" spans="1:19" x14ac:dyDescent="0.3">
      <c r="A19" s="63" t="s">
        <v>1173</v>
      </c>
      <c r="B19" s="64">
        <f>VLOOKUP($A19,'Return Data'!$B$7:$R$2843,3,0)</f>
        <v>44358</v>
      </c>
      <c r="C19" s="65">
        <f>VLOOKUP($A19,'Return Data'!$B$7:$R$2843,4,0)</f>
        <v>70.441000000000003</v>
      </c>
      <c r="D19" s="65">
        <f>VLOOKUP($A19,'Return Data'!$B$7:$R$2843,10,0)</f>
        <v>10.0022</v>
      </c>
      <c r="E19" s="66">
        <f t="shared" si="0"/>
        <v>13</v>
      </c>
      <c r="F19" s="65">
        <f>VLOOKUP($A19,'Return Data'!$B$7:$R$2843,11,0)</f>
        <v>33.148699999999998</v>
      </c>
      <c r="G19" s="66">
        <f t="shared" si="1"/>
        <v>7</v>
      </c>
      <c r="H19" s="65">
        <f>VLOOKUP($A19,'Return Data'!$B$7:$R$2843,12,0)</f>
        <v>61.777099999999997</v>
      </c>
      <c r="I19" s="66">
        <f t="shared" si="2"/>
        <v>6</v>
      </c>
      <c r="J19" s="65">
        <f>VLOOKUP($A19,'Return Data'!$B$7:$R$2843,13,0)</f>
        <v>88.849900000000005</v>
      </c>
      <c r="K19" s="66">
        <f t="shared" si="3"/>
        <v>7</v>
      </c>
      <c r="L19" s="65">
        <f>VLOOKUP($A19,'Return Data'!$B$7:$R$2843,17,0)</f>
        <v>28.887899999999998</v>
      </c>
      <c r="M19" s="66">
        <f t="shared" si="4"/>
        <v>6</v>
      </c>
      <c r="N19" s="65">
        <f>VLOOKUP($A19,'Return Data'!$B$7:$R$2843,14,0)</f>
        <v>18.7242</v>
      </c>
      <c r="O19" s="66">
        <f t="shared" si="5"/>
        <v>4</v>
      </c>
      <c r="P19" s="65">
        <f>VLOOKUP($A19,'Return Data'!$B$7:$R$2843,15,0)</f>
        <v>19.342400000000001</v>
      </c>
      <c r="Q19" s="66">
        <f>RANK(P19,P$8:P$33,0)</f>
        <v>4</v>
      </c>
      <c r="R19" s="65">
        <f>VLOOKUP($A19,'Return Data'!$B$7:$R$2843,16,0)</f>
        <v>21.169</v>
      </c>
      <c r="S19" s="67">
        <f t="shared" si="7"/>
        <v>5</v>
      </c>
    </row>
    <row r="20" spans="1:19" x14ac:dyDescent="0.3">
      <c r="A20" s="63" t="s">
        <v>1174</v>
      </c>
      <c r="B20" s="64">
        <f>VLOOKUP($A20,'Return Data'!$B$7:$R$2843,3,0)</f>
        <v>44358</v>
      </c>
      <c r="C20" s="65">
        <f>VLOOKUP($A20,'Return Data'!$B$7:$R$2843,4,0)</f>
        <v>206.07</v>
      </c>
      <c r="D20" s="65">
        <f>VLOOKUP($A20,'Return Data'!$B$7:$R$2843,10,0)</f>
        <v>9.234</v>
      </c>
      <c r="E20" s="66">
        <f t="shared" si="0"/>
        <v>17</v>
      </c>
      <c r="F20" s="65">
        <f>VLOOKUP($A20,'Return Data'!$B$7:$R$2843,11,0)</f>
        <v>24.9818</v>
      </c>
      <c r="G20" s="66">
        <f t="shared" si="1"/>
        <v>24</v>
      </c>
      <c r="H20" s="65">
        <f>VLOOKUP($A20,'Return Data'!$B$7:$R$2843,12,0)</f>
        <v>44.145200000000003</v>
      </c>
      <c r="I20" s="66">
        <f t="shared" si="2"/>
        <v>25</v>
      </c>
      <c r="J20" s="65">
        <f>VLOOKUP($A20,'Return Data'!$B$7:$R$2843,13,0)</f>
        <v>68.923699999999997</v>
      </c>
      <c r="K20" s="66">
        <f t="shared" si="3"/>
        <v>21</v>
      </c>
      <c r="L20" s="65">
        <f>VLOOKUP($A20,'Return Data'!$B$7:$R$2843,17,0)</f>
        <v>21.412299999999998</v>
      </c>
      <c r="M20" s="66">
        <f t="shared" si="4"/>
        <v>19</v>
      </c>
      <c r="N20" s="65">
        <f>VLOOKUP($A20,'Return Data'!$B$7:$R$2843,14,0)</f>
        <v>11.8911</v>
      </c>
      <c r="O20" s="66">
        <f t="shared" si="5"/>
        <v>19</v>
      </c>
      <c r="P20" s="65">
        <f>VLOOKUP($A20,'Return Data'!$B$7:$R$2843,15,0)</f>
        <v>17.6478</v>
      </c>
      <c r="Q20" s="66">
        <f>RANK(P20,P$8:P$33,0)</f>
        <v>12</v>
      </c>
      <c r="R20" s="65">
        <f>VLOOKUP($A20,'Return Data'!$B$7:$R$2843,16,0)</f>
        <v>20.427700000000002</v>
      </c>
      <c r="S20" s="67">
        <f t="shared" si="7"/>
        <v>10</v>
      </c>
    </row>
    <row r="21" spans="1:19" x14ac:dyDescent="0.3">
      <c r="A21" s="63" t="s">
        <v>1176</v>
      </c>
      <c r="B21" s="64">
        <f>VLOOKUP($A21,'Return Data'!$B$7:$R$2843,3,0)</f>
        <v>44358</v>
      </c>
      <c r="C21" s="65">
        <f>VLOOKUP($A21,'Return Data'!$B$7:$R$2843,4,0)</f>
        <v>16.429099999999998</v>
      </c>
      <c r="D21" s="65">
        <f>VLOOKUP($A21,'Return Data'!$B$7:$R$2843,10,0)</f>
        <v>13.4246</v>
      </c>
      <c r="E21" s="66">
        <f t="shared" si="0"/>
        <v>3</v>
      </c>
      <c r="F21" s="65">
        <f>VLOOKUP($A21,'Return Data'!$B$7:$R$2843,11,0)</f>
        <v>38.741700000000002</v>
      </c>
      <c r="G21" s="66">
        <f t="shared" si="1"/>
        <v>3</v>
      </c>
      <c r="H21" s="65">
        <f>VLOOKUP($A21,'Return Data'!$B$7:$R$2843,12,0)</f>
        <v>59.127299999999998</v>
      </c>
      <c r="I21" s="66">
        <f t="shared" si="2"/>
        <v>8</v>
      </c>
      <c r="J21" s="65">
        <f>VLOOKUP($A21,'Return Data'!$B$7:$R$2843,13,0)</f>
        <v>80.692499999999995</v>
      </c>
      <c r="K21" s="66">
        <f t="shared" si="3"/>
        <v>11</v>
      </c>
      <c r="L21" s="65">
        <f>VLOOKUP($A21,'Return Data'!$B$7:$R$2843,17,0)</f>
        <v>30.044</v>
      </c>
      <c r="M21" s="66">
        <f t="shared" si="4"/>
        <v>4</v>
      </c>
      <c r="N21" s="65"/>
      <c r="O21" s="66"/>
      <c r="P21" s="65"/>
      <c r="Q21" s="66"/>
      <c r="R21" s="65">
        <f>VLOOKUP($A21,'Return Data'!$B$7:$R$2843,16,0)</f>
        <v>15.901</v>
      </c>
      <c r="S21" s="67">
        <f t="shared" si="7"/>
        <v>24</v>
      </c>
    </row>
    <row r="22" spans="1:19" x14ac:dyDescent="0.3">
      <c r="A22" s="63" t="s">
        <v>1178</v>
      </c>
      <c r="B22" s="64">
        <f>VLOOKUP($A22,'Return Data'!$B$7:$R$2843,3,0)</f>
        <v>44358</v>
      </c>
      <c r="C22" s="65">
        <f>VLOOKUP($A22,'Return Data'!$B$7:$R$2843,4,0)</f>
        <v>18.956</v>
      </c>
      <c r="D22" s="65">
        <f>VLOOKUP($A22,'Return Data'!$B$7:$R$2843,10,0)</f>
        <v>11.7096</v>
      </c>
      <c r="E22" s="66">
        <f t="shared" si="0"/>
        <v>5</v>
      </c>
      <c r="F22" s="65">
        <f>VLOOKUP($A22,'Return Data'!$B$7:$R$2843,11,0)</f>
        <v>36.051099999999998</v>
      </c>
      <c r="G22" s="66">
        <f t="shared" si="1"/>
        <v>4</v>
      </c>
      <c r="H22" s="65">
        <f>VLOOKUP($A22,'Return Data'!$B$7:$R$2843,12,0)</f>
        <v>66.047700000000006</v>
      </c>
      <c r="I22" s="66">
        <f t="shared" si="2"/>
        <v>3</v>
      </c>
      <c r="J22" s="65">
        <f>VLOOKUP($A22,'Return Data'!$B$7:$R$2843,13,0)</f>
        <v>98.160200000000003</v>
      </c>
      <c r="K22" s="66">
        <f t="shared" ref="K22:K31" si="8">RANK(J22,J$8:J$33,0)</f>
        <v>3</v>
      </c>
      <c r="L22" s="65"/>
      <c r="M22" s="66"/>
      <c r="N22" s="65"/>
      <c r="O22" s="66"/>
      <c r="P22" s="65"/>
      <c r="Q22" s="66"/>
      <c r="R22" s="65">
        <f>VLOOKUP($A22,'Return Data'!$B$7:$R$2843,16,0)</f>
        <v>40.744</v>
      </c>
      <c r="S22" s="67">
        <f t="shared" si="7"/>
        <v>2</v>
      </c>
    </row>
    <row r="23" spans="1:19" x14ac:dyDescent="0.3">
      <c r="A23" s="63" t="s">
        <v>1180</v>
      </c>
      <c r="B23" s="64">
        <f>VLOOKUP($A23,'Return Data'!$B$7:$R$2843,3,0)</f>
        <v>44358</v>
      </c>
      <c r="C23" s="65">
        <f>VLOOKUP($A23,'Return Data'!$B$7:$R$2843,4,0)</f>
        <v>39.353299999999997</v>
      </c>
      <c r="D23" s="65">
        <f>VLOOKUP($A23,'Return Data'!$B$7:$R$2843,10,0)</f>
        <v>5.7446999999999999</v>
      </c>
      <c r="E23" s="66">
        <f t="shared" si="0"/>
        <v>25</v>
      </c>
      <c r="F23" s="65">
        <f>VLOOKUP($A23,'Return Data'!$B$7:$R$2843,11,0)</f>
        <v>27.2943</v>
      </c>
      <c r="G23" s="66">
        <f t="shared" si="1"/>
        <v>19</v>
      </c>
      <c r="H23" s="65">
        <f>VLOOKUP($A23,'Return Data'!$B$7:$R$2843,12,0)</f>
        <v>49.236199999999997</v>
      </c>
      <c r="I23" s="66">
        <f t="shared" si="2"/>
        <v>19</v>
      </c>
      <c r="J23" s="65">
        <f>VLOOKUP($A23,'Return Data'!$B$7:$R$2843,13,0)</f>
        <v>73.398499999999999</v>
      </c>
      <c r="K23" s="66">
        <f t="shared" si="8"/>
        <v>17</v>
      </c>
      <c r="L23" s="65">
        <f>VLOOKUP($A23,'Return Data'!$B$7:$R$2843,17,0)</f>
        <v>20.6737</v>
      </c>
      <c r="M23" s="66">
        <f>RANK(L23,L$8:L$33,0)</f>
        <v>20</v>
      </c>
      <c r="N23" s="65">
        <f>VLOOKUP($A23,'Return Data'!$B$7:$R$2843,14,0)</f>
        <v>13.2522</v>
      </c>
      <c r="O23" s="66">
        <f>RANK(N23,N$8:N$33,0)</f>
        <v>17</v>
      </c>
      <c r="P23" s="65">
        <f>VLOOKUP($A23,'Return Data'!$B$7:$R$2843,15,0)</f>
        <v>13.256</v>
      </c>
      <c r="Q23" s="66">
        <f>RANK(P23,P$8:P$33,0)</f>
        <v>20</v>
      </c>
      <c r="R23" s="65">
        <f>VLOOKUP($A23,'Return Data'!$B$7:$R$2843,16,0)</f>
        <v>20.6478</v>
      </c>
      <c r="S23" s="67">
        <f t="shared" si="7"/>
        <v>6</v>
      </c>
    </row>
    <row r="24" spans="1:19" x14ac:dyDescent="0.3">
      <c r="A24" s="63" t="s">
        <v>1183</v>
      </c>
      <c r="B24" s="64">
        <f>VLOOKUP($A24,'Return Data'!$B$7:$R$2843,3,0)</f>
        <v>44358</v>
      </c>
      <c r="C24" s="65">
        <f>VLOOKUP($A24,'Return Data'!$B$7:$R$2843,4,0)</f>
        <v>1875.1262999999999</v>
      </c>
      <c r="D24" s="65">
        <f>VLOOKUP($A24,'Return Data'!$B$7:$R$2843,10,0)</f>
        <v>10.343299999999999</v>
      </c>
      <c r="E24" s="66">
        <f t="shared" si="0"/>
        <v>12</v>
      </c>
      <c r="F24" s="65">
        <f>VLOOKUP($A24,'Return Data'!$B$7:$R$2843,11,0)</f>
        <v>30.181000000000001</v>
      </c>
      <c r="G24" s="66">
        <f t="shared" si="1"/>
        <v>13</v>
      </c>
      <c r="H24" s="65">
        <f>VLOOKUP($A24,'Return Data'!$B$7:$R$2843,12,0)</f>
        <v>54.973599999999998</v>
      </c>
      <c r="I24" s="66">
        <f t="shared" si="2"/>
        <v>14</v>
      </c>
      <c r="J24" s="65">
        <f>VLOOKUP($A24,'Return Data'!$B$7:$R$2843,13,0)</f>
        <v>85.574200000000005</v>
      </c>
      <c r="K24" s="66">
        <f t="shared" si="8"/>
        <v>8</v>
      </c>
      <c r="L24" s="65">
        <f>VLOOKUP($A24,'Return Data'!$B$7:$R$2843,17,0)</f>
        <v>25.513999999999999</v>
      </c>
      <c r="M24" s="66">
        <f>RANK(L24,L$8:L$33,0)</f>
        <v>14</v>
      </c>
      <c r="N24" s="65">
        <f>VLOOKUP($A24,'Return Data'!$B$7:$R$2843,14,0)</f>
        <v>17.621300000000002</v>
      </c>
      <c r="O24" s="66">
        <f>RANK(N24,N$8:N$33,0)</f>
        <v>9</v>
      </c>
      <c r="P24" s="65">
        <f>VLOOKUP($A24,'Return Data'!$B$7:$R$2843,15,0)</f>
        <v>17.9986</v>
      </c>
      <c r="Q24" s="66">
        <f>RANK(P24,P$8:P$33,0)</f>
        <v>9</v>
      </c>
      <c r="R24" s="65">
        <f>VLOOKUP($A24,'Return Data'!$B$7:$R$2843,16,0)</f>
        <v>16.792200000000001</v>
      </c>
      <c r="S24" s="67">
        <f t="shared" si="7"/>
        <v>21</v>
      </c>
    </row>
    <row r="25" spans="1:19" x14ac:dyDescent="0.3">
      <c r="A25" s="63" t="s">
        <v>1184</v>
      </c>
      <c r="B25" s="64">
        <f>VLOOKUP($A25,'Return Data'!$B$7:$R$2843,3,0)</f>
        <v>44358</v>
      </c>
      <c r="C25" s="65">
        <f>VLOOKUP($A25,'Return Data'!$B$7:$R$2843,4,0)</f>
        <v>39.54</v>
      </c>
      <c r="D25" s="65">
        <f>VLOOKUP($A25,'Return Data'!$B$7:$R$2843,10,0)</f>
        <v>14.4428</v>
      </c>
      <c r="E25" s="66">
        <f t="shared" si="0"/>
        <v>2</v>
      </c>
      <c r="F25" s="65">
        <f>VLOOKUP($A25,'Return Data'!$B$7:$R$2843,11,0)</f>
        <v>40.014200000000002</v>
      </c>
      <c r="G25" s="66">
        <f t="shared" si="1"/>
        <v>1</v>
      </c>
      <c r="H25" s="65">
        <f>VLOOKUP($A25,'Return Data'!$B$7:$R$2843,12,0)</f>
        <v>70.284199999999998</v>
      </c>
      <c r="I25" s="66">
        <f t="shared" si="2"/>
        <v>1</v>
      </c>
      <c r="J25" s="65">
        <f>VLOOKUP($A25,'Return Data'!$B$7:$R$2843,13,0)</f>
        <v>112.2383</v>
      </c>
      <c r="K25" s="66">
        <f t="shared" si="8"/>
        <v>1</v>
      </c>
      <c r="L25" s="65">
        <f>VLOOKUP($A25,'Return Data'!$B$7:$R$2843,17,0)</f>
        <v>43.322600000000001</v>
      </c>
      <c r="M25" s="66">
        <f>RANK(L25,L$8:L$33,0)</f>
        <v>1</v>
      </c>
      <c r="N25" s="65">
        <f>VLOOKUP($A25,'Return Data'!$B$7:$R$2843,14,0)</f>
        <v>24.595500000000001</v>
      </c>
      <c r="O25" s="66">
        <f>RANK(N25,N$8:N$33,0)</f>
        <v>1</v>
      </c>
      <c r="P25" s="65">
        <f>VLOOKUP($A25,'Return Data'!$B$7:$R$2843,15,0)</f>
        <v>21.349799999999998</v>
      </c>
      <c r="Q25" s="66">
        <f>RANK(P25,P$8:P$33,0)</f>
        <v>1</v>
      </c>
      <c r="R25" s="65">
        <f>VLOOKUP($A25,'Return Data'!$B$7:$R$2843,16,0)</f>
        <v>20.033000000000001</v>
      </c>
      <c r="S25" s="67">
        <f t="shared" si="7"/>
        <v>13</v>
      </c>
    </row>
    <row r="26" spans="1:19" x14ac:dyDescent="0.3">
      <c r="A26" s="63" t="s">
        <v>1186</v>
      </c>
      <c r="B26" s="64">
        <f>VLOOKUP($A26,'Return Data'!$B$7:$R$2843,3,0)</f>
        <v>44358</v>
      </c>
      <c r="C26" s="65">
        <f>VLOOKUP($A26,'Return Data'!$B$7:$R$2843,4,0)</f>
        <v>15.86</v>
      </c>
      <c r="D26" s="65">
        <f>VLOOKUP($A26,'Return Data'!$B$7:$R$2843,10,0)</f>
        <v>10.8316</v>
      </c>
      <c r="E26" s="66">
        <f t="shared" si="0"/>
        <v>8</v>
      </c>
      <c r="F26" s="65">
        <f>VLOOKUP($A26,'Return Data'!$B$7:$R$2843,11,0)</f>
        <v>31.400200000000002</v>
      </c>
      <c r="G26" s="66">
        <f t="shared" ref="G26" si="9">RANK(F26,F$8:F$33,0)</f>
        <v>11</v>
      </c>
      <c r="H26" s="65">
        <f>VLOOKUP($A26,'Return Data'!$B$7:$R$2843,12,0)</f>
        <v>55.185899999999997</v>
      </c>
      <c r="I26" s="66">
        <f t="shared" ref="I26" si="10">RANK(H26,H$8:H$33,0)</f>
        <v>12</v>
      </c>
      <c r="J26" s="65">
        <f>VLOOKUP($A26,'Return Data'!$B$7:$R$2843,13,0)</f>
        <v>79.818600000000004</v>
      </c>
      <c r="K26" s="66">
        <f t="shared" si="8"/>
        <v>13</v>
      </c>
      <c r="L26" s="65"/>
      <c r="M26" s="66"/>
      <c r="N26" s="65"/>
      <c r="O26" s="66"/>
      <c r="P26" s="65"/>
      <c r="Q26" s="66"/>
      <c r="R26" s="65">
        <f>VLOOKUP($A26,'Return Data'!$B$7:$R$2843,16,0)</f>
        <v>37.469200000000001</v>
      </c>
      <c r="S26" s="67">
        <f t="shared" si="7"/>
        <v>3</v>
      </c>
    </row>
    <row r="27" spans="1:19" x14ac:dyDescent="0.3">
      <c r="A27" s="63" t="s">
        <v>1189</v>
      </c>
      <c r="B27" s="64">
        <f>VLOOKUP($A27,'Return Data'!$B$7:$R$2843,3,0)</f>
        <v>44358</v>
      </c>
      <c r="C27" s="65">
        <f>VLOOKUP($A27,'Return Data'!$B$7:$R$2843,4,0)</f>
        <v>108.2812</v>
      </c>
      <c r="D27" s="65">
        <f>VLOOKUP($A27,'Return Data'!$B$7:$R$2843,10,0)</f>
        <v>23.790500000000002</v>
      </c>
      <c r="E27" s="66">
        <f t="shared" si="0"/>
        <v>1</v>
      </c>
      <c r="F27" s="65">
        <f>VLOOKUP($A27,'Return Data'!$B$7:$R$2843,11,0)</f>
        <v>39.557200000000002</v>
      </c>
      <c r="G27" s="66">
        <f t="shared" ref="G27:G33" si="11">RANK(F27,F$8:F$33,0)</f>
        <v>2</v>
      </c>
      <c r="H27" s="65">
        <f>VLOOKUP($A27,'Return Data'!$B$7:$R$2843,12,0)</f>
        <v>69.799099999999996</v>
      </c>
      <c r="I27" s="66">
        <f t="shared" ref="I27:I33" si="12">RANK(H27,H$8:H$33,0)</f>
        <v>2</v>
      </c>
      <c r="J27" s="65">
        <f>VLOOKUP($A27,'Return Data'!$B$7:$R$2843,13,0)</f>
        <v>98.989599999999996</v>
      </c>
      <c r="K27" s="66">
        <f t="shared" si="8"/>
        <v>2</v>
      </c>
      <c r="L27" s="65">
        <f>VLOOKUP($A27,'Return Data'!$B$7:$R$2843,17,0)</f>
        <v>38.597900000000003</v>
      </c>
      <c r="M27" s="66">
        <f>RANK(L27,L$8:L$33,0)</f>
        <v>2</v>
      </c>
      <c r="N27" s="65">
        <f>VLOOKUP($A27,'Return Data'!$B$7:$R$2843,14,0)</f>
        <v>23.706</v>
      </c>
      <c r="O27" s="66">
        <f>RANK(N27,N$8:N$33,0)</f>
        <v>2</v>
      </c>
      <c r="P27" s="65">
        <f>VLOOKUP($A27,'Return Data'!$B$7:$R$2843,15,0)</f>
        <v>18.609200000000001</v>
      </c>
      <c r="Q27" s="66">
        <f>RANK(P27,P$8:P$33,0)</f>
        <v>6</v>
      </c>
      <c r="R27" s="65">
        <f>VLOOKUP($A27,'Return Data'!$B$7:$R$2843,16,0)</f>
        <v>16.1691</v>
      </c>
      <c r="S27" s="67">
        <f t="shared" si="7"/>
        <v>23</v>
      </c>
    </row>
    <row r="28" spans="1:19" x14ac:dyDescent="0.3">
      <c r="A28" s="63" t="s">
        <v>1190</v>
      </c>
      <c r="B28" s="64">
        <f>VLOOKUP($A28,'Return Data'!$B$7:$R$2843,3,0)</f>
        <v>44358</v>
      </c>
      <c r="C28" s="65">
        <f>VLOOKUP($A28,'Return Data'!$B$7:$R$2843,4,0)</f>
        <v>127.77209999999999</v>
      </c>
      <c r="D28" s="65">
        <f>VLOOKUP($A28,'Return Data'!$B$7:$R$2843,10,0)</f>
        <v>8.7692999999999994</v>
      </c>
      <c r="E28" s="66">
        <f t="shared" si="0"/>
        <v>18</v>
      </c>
      <c r="F28" s="65">
        <f>VLOOKUP($A28,'Return Data'!$B$7:$R$2843,11,0)</f>
        <v>32.852899999999998</v>
      </c>
      <c r="G28" s="66">
        <f t="shared" si="11"/>
        <v>8</v>
      </c>
      <c r="H28" s="65">
        <f>VLOOKUP($A28,'Return Data'!$B$7:$R$2843,12,0)</f>
        <v>63.831600000000002</v>
      </c>
      <c r="I28" s="66">
        <f t="shared" si="12"/>
        <v>4</v>
      </c>
      <c r="J28" s="65">
        <f>VLOOKUP($A28,'Return Data'!$B$7:$R$2843,13,0)</f>
        <v>92.513999999999996</v>
      </c>
      <c r="K28" s="66">
        <f t="shared" si="8"/>
        <v>6</v>
      </c>
      <c r="L28" s="65">
        <f>VLOOKUP($A28,'Return Data'!$B$7:$R$2843,17,0)</f>
        <v>28.498999999999999</v>
      </c>
      <c r="M28" s="66">
        <f>RANK(L28,L$8:L$33,0)</f>
        <v>8</v>
      </c>
      <c r="N28" s="65">
        <f>VLOOKUP($A28,'Return Data'!$B$7:$R$2843,14,0)</f>
        <v>17.147600000000001</v>
      </c>
      <c r="O28" s="66">
        <f>RANK(N28,N$8:N$33,0)</f>
        <v>10</v>
      </c>
      <c r="P28" s="65">
        <f>VLOOKUP($A28,'Return Data'!$B$7:$R$2843,15,0)</f>
        <v>13.982799999999999</v>
      </c>
      <c r="Q28" s="66">
        <f>RANK(P28,P$8:P$33,0)</f>
        <v>18</v>
      </c>
      <c r="R28" s="65">
        <f>VLOOKUP($A28,'Return Data'!$B$7:$R$2843,16,0)</f>
        <v>19.774899999999999</v>
      </c>
      <c r="S28" s="67">
        <f t="shared" si="7"/>
        <v>16</v>
      </c>
    </row>
    <row r="29" spans="1:19" x14ac:dyDescent="0.3">
      <c r="A29" s="63" t="s">
        <v>1193</v>
      </c>
      <c r="B29" s="64">
        <f>VLOOKUP($A29,'Return Data'!$B$7:$R$2843,3,0)</f>
        <v>44358</v>
      </c>
      <c r="C29" s="65">
        <f>VLOOKUP($A29,'Return Data'!$B$7:$R$2843,4,0)</f>
        <v>661.95320000000004</v>
      </c>
      <c r="D29" s="65">
        <f>VLOOKUP($A29,'Return Data'!$B$7:$R$2843,10,0)</f>
        <v>5.4587000000000003</v>
      </c>
      <c r="E29" s="66">
        <f t="shared" si="0"/>
        <v>26</v>
      </c>
      <c r="F29" s="65">
        <f>VLOOKUP($A29,'Return Data'!$B$7:$R$2843,11,0)</f>
        <v>26.594000000000001</v>
      </c>
      <c r="G29" s="66">
        <f t="shared" si="11"/>
        <v>20</v>
      </c>
      <c r="H29" s="65">
        <f>VLOOKUP($A29,'Return Data'!$B$7:$R$2843,12,0)</f>
        <v>47.500799999999998</v>
      </c>
      <c r="I29" s="66">
        <f t="shared" si="12"/>
        <v>22</v>
      </c>
      <c r="J29" s="65">
        <f>VLOOKUP($A29,'Return Data'!$B$7:$R$2843,13,0)</f>
        <v>70.751300000000001</v>
      </c>
      <c r="K29" s="66">
        <f t="shared" si="8"/>
        <v>20</v>
      </c>
      <c r="L29" s="65">
        <f>VLOOKUP($A29,'Return Data'!$B$7:$R$2843,17,0)</f>
        <v>16.3172</v>
      </c>
      <c r="M29" s="66">
        <f>RANK(L29,L$8:L$33,0)</f>
        <v>23</v>
      </c>
      <c r="N29" s="65">
        <f>VLOOKUP($A29,'Return Data'!$B$7:$R$2843,14,0)</f>
        <v>8.1793999999999993</v>
      </c>
      <c r="O29" s="66">
        <f>RANK(N29,N$8:N$33,0)</f>
        <v>22</v>
      </c>
      <c r="P29" s="65">
        <f>VLOOKUP($A29,'Return Data'!$B$7:$R$2843,15,0)</f>
        <v>12.89</v>
      </c>
      <c r="Q29" s="66">
        <f>RANK(P29,P$8:P$33,0)</f>
        <v>21</v>
      </c>
      <c r="R29" s="65">
        <f>VLOOKUP($A29,'Return Data'!$B$7:$R$2843,16,0)</f>
        <v>17.162400000000002</v>
      </c>
      <c r="S29" s="67">
        <f t="shared" si="7"/>
        <v>20</v>
      </c>
    </row>
    <row r="30" spans="1:19" x14ac:dyDescent="0.3">
      <c r="A30" s="63" t="s">
        <v>1195</v>
      </c>
      <c r="B30" s="64">
        <f>VLOOKUP($A30,'Return Data'!$B$7:$R$2843,3,0)</f>
        <v>44358</v>
      </c>
      <c r="C30" s="65">
        <f>VLOOKUP($A30,'Return Data'!$B$7:$R$2843,4,0)</f>
        <v>232.4272</v>
      </c>
      <c r="D30" s="65">
        <f>VLOOKUP($A30,'Return Data'!$B$7:$R$2843,10,0)</f>
        <v>8.1166</v>
      </c>
      <c r="E30" s="66">
        <f t="shared" si="0"/>
        <v>20</v>
      </c>
      <c r="F30" s="65">
        <f>VLOOKUP($A30,'Return Data'!$B$7:$R$2843,11,0)</f>
        <v>27.3432</v>
      </c>
      <c r="G30" s="66">
        <f t="shared" si="11"/>
        <v>18</v>
      </c>
      <c r="H30" s="65">
        <f>VLOOKUP($A30,'Return Data'!$B$7:$R$2843,12,0)</f>
        <v>51.959099999999999</v>
      </c>
      <c r="I30" s="66">
        <f t="shared" si="12"/>
        <v>18</v>
      </c>
      <c r="J30" s="65">
        <f>VLOOKUP($A30,'Return Data'!$B$7:$R$2843,13,0)</f>
        <v>73.013499999999993</v>
      </c>
      <c r="K30" s="66">
        <f t="shared" si="8"/>
        <v>19</v>
      </c>
      <c r="L30" s="65">
        <f>VLOOKUP($A30,'Return Data'!$B$7:$R$2843,17,0)</f>
        <v>25.408000000000001</v>
      </c>
      <c r="M30" s="66">
        <f>RANK(L30,L$8:L$33,0)</f>
        <v>15</v>
      </c>
      <c r="N30" s="65">
        <f>VLOOKUP($A30,'Return Data'!$B$7:$R$2843,14,0)</f>
        <v>18.7149</v>
      </c>
      <c r="O30" s="66">
        <f>RANK(N30,N$8:N$33,0)</f>
        <v>5</v>
      </c>
      <c r="P30" s="65">
        <f>VLOOKUP($A30,'Return Data'!$B$7:$R$2843,15,0)</f>
        <v>17.796900000000001</v>
      </c>
      <c r="Q30" s="66">
        <f>RANK(P30,P$8:P$33,0)</f>
        <v>10</v>
      </c>
      <c r="R30" s="65">
        <f>VLOOKUP($A30,'Return Data'!$B$7:$R$2843,16,0)</f>
        <v>20.152000000000001</v>
      </c>
      <c r="S30" s="67">
        <f t="shared" si="7"/>
        <v>12</v>
      </c>
    </row>
    <row r="31" spans="1:19" x14ac:dyDescent="0.3">
      <c r="A31" s="63" t="s">
        <v>1196</v>
      </c>
      <c r="B31" s="64">
        <f>VLOOKUP($A31,'Return Data'!$B$7:$R$2843,3,0)</f>
        <v>44358</v>
      </c>
      <c r="C31" s="65">
        <f>VLOOKUP($A31,'Return Data'!$B$7:$R$2843,4,0)</f>
        <v>71.2</v>
      </c>
      <c r="D31" s="65">
        <f>VLOOKUP($A31,'Return Data'!$B$7:$R$2843,10,0)</f>
        <v>10.7309</v>
      </c>
      <c r="E31" s="66">
        <f t="shared" si="0"/>
        <v>10</v>
      </c>
      <c r="F31" s="65">
        <f>VLOOKUP($A31,'Return Data'!$B$7:$R$2843,11,0)</f>
        <v>28.404</v>
      </c>
      <c r="G31" s="66">
        <f t="shared" si="11"/>
        <v>16</v>
      </c>
      <c r="H31" s="65">
        <f>VLOOKUP($A31,'Return Data'!$B$7:$R$2843,12,0)</f>
        <v>46.381599999999999</v>
      </c>
      <c r="I31" s="66">
        <f t="shared" si="12"/>
        <v>24</v>
      </c>
      <c r="J31" s="65">
        <f>VLOOKUP($A31,'Return Data'!$B$7:$R$2843,13,0)</f>
        <v>68.920500000000004</v>
      </c>
      <c r="K31" s="66">
        <f t="shared" si="8"/>
        <v>22</v>
      </c>
      <c r="L31" s="65">
        <f>VLOOKUP($A31,'Return Data'!$B$7:$R$2843,17,0)</f>
        <v>26.549900000000001</v>
      </c>
      <c r="M31" s="66">
        <f>RANK(L31,L$8:L$33,0)</f>
        <v>11</v>
      </c>
      <c r="N31" s="65">
        <f>VLOOKUP($A31,'Return Data'!$B$7:$R$2843,14,0)</f>
        <v>15.6098</v>
      </c>
      <c r="O31" s="66">
        <f>RANK(N31,N$8:N$33,0)</f>
        <v>12</v>
      </c>
      <c r="P31" s="65">
        <f>VLOOKUP($A31,'Return Data'!$B$7:$R$2843,15,0)</f>
        <v>18.572299999999998</v>
      </c>
      <c r="Q31" s="66">
        <f>RANK(P31,P$8:P$33,0)</f>
        <v>7</v>
      </c>
      <c r="R31" s="65">
        <f>VLOOKUP($A31,'Return Data'!$B$7:$R$2843,16,0)</f>
        <v>17.9069</v>
      </c>
      <c r="S31" s="67">
        <f t="shared" si="7"/>
        <v>19</v>
      </c>
    </row>
    <row r="32" spans="1:19" x14ac:dyDescent="0.3">
      <c r="A32" s="63" t="s">
        <v>1198</v>
      </c>
      <c r="B32" s="64">
        <f>VLOOKUP($A32,'Return Data'!$B$7:$R$2843,3,0)</f>
        <v>44358</v>
      </c>
      <c r="C32" s="65">
        <f>VLOOKUP($A32,'Return Data'!$B$7:$R$2843,4,0)</f>
        <v>24.07</v>
      </c>
      <c r="D32" s="65">
        <f>VLOOKUP($A32,'Return Data'!$B$7:$R$2843,10,0)</f>
        <v>10.972799999999999</v>
      </c>
      <c r="E32" s="66">
        <f t="shared" si="0"/>
        <v>7</v>
      </c>
      <c r="F32" s="65">
        <f>VLOOKUP($A32,'Return Data'!$B$7:$R$2843,11,0)</f>
        <v>32.4711</v>
      </c>
      <c r="G32" s="66">
        <f t="shared" si="11"/>
        <v>10</v>
      </c>
      <c r="H32" s="65">
        <f>VLOOKUP($A32,'Return Data'!$B$7:$R$2843,12,0)</f>
        <v>57.217500000000001</v>
      </c>
      <c r="I32" s="66">
        <f t="shared" si="12"/>
        <v>9</v>
      </c>
      <c r="J32" s="65"/>
      <c r="K32" s="66"/>
      <c r="L32" s="65"/>
      <c r="M32" s="66"/>
      <c r="N32" s="65"/>
      <c r="O32" s="66"/>
      <c r="P32" s="65"/>
      <c r="Q32" s="66"/>
      <c r="R32" s="65">
        <f>VLOOKUP($A32,'Return Data'!$B$7:$R$2843,16,0)</f>
        <v>105.5399</v>
      </c>
      <c r="S32" s="67">
        <f t="shared" si="7"/>
        <v>1</v>
      </c>
    </row>
    <row r="33" spans="1:19" x14ac:dyDescent="0.3">
      <c r="A33" s="63" t="s">
        <v>1943</v>
      </c>
      <c r="B33" s="64">
        <f>VLOOKUP($A33,'Return Data'!$B$7:$R$2843,3,0)</f>
        <v>44358</v>
      </c>
      <c r="C33" s="65">
        <f>VLOOKUP($A33,'Return Data'!$B$7:$R$2843,4,0)</f>
        <v>175.44640000000001</v>
      </c>
      <c r="D33" s="65">
        <f>VLOOKUP($A33,'Return Data'!$B$7:$R$2843,10,0)</f>
        <v>9.8993000000000002</v>
      </c>
      <c r="E33" s="66">
        <f t="shared" si="0"/>
        <v>15</v>
      </c>
      <c r="F33" s="65">
        <f>VLOOKUP($A33,'Return Data'!$B$7:$R$2843,11,0)</f>
        <v>28.8033</v>
      </c>
      <c r="G33" s="66">
        <f t="shared" si="11"/>
        <v>15</v>
      </c>
      <c r="H33" s="65">
        <f>VLOOKUP($A33,'Return Data'!$B$7:$R$2843,12,0)</f>
        <v>55.043700000000001</v>
      </c>
      <c r="I33" s="66">
        <f t="shared" si="12"/>
        <v>13</v>
      </c>
      <c r="J33" s="65">
        <f>VLOOKUP($A33,'Return Data'!$B$7:$R$2843,13,0)</f>
        <v>84.582700000000003</v>
      </c>
      <c r="K33" s="66">
        <f>RANK(J33,J$8:J$33,0)</f>
        <v>9</v>
      </c>
      <c r="L33" s="65">
        <f>VLOOKUP($A33,'Return Data'!$B$7:$R$2843,17,0)</f>
        <v>28.809100000000001</v>
      </c>
      <c r="M33" s="66">
        <f>RANK(L33,L$8:L$33,0)</f>
        <v>7</v>
      </c>
      <c r="N33" s="65">
        <f>VLOOKUP($A33,'Return Data'!$B$7:$R$2843,14,0)</f>
        <v>15.5131</v>
      </c>
      <c r="O33" s="66">
        <f>RANK(N33,N$8:N$33,0)</f>
        <v>13</v>
      </c>
      <c r="P33" s="65">
        <f>VLOOKUP($A33,'Return Data'!$B$7:$R$2843,15,0)</f>
        <v>16.1235</v>
      </c>
      <c r="Q33" s="66">
        <f>RANK(P33,P$8:P$33,0)</f>
        <v>16</v>
      </c>
      <c r="R33" s="65">
        <f>VLOOKUP($A33,'Return Data'!$B$7:$R$2843,16,0)</f>
        <v>20.49</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10.177073076923078</v>
      </c>
      <c r="E35" s="74"/>
      <c r="F35" s="75">
        <f>AVERAGE(F8:F33)</f>
        <v>30.426453846153851</v>
      </c>
      <c r="G35" s="74"/>
      <c r="H35" s="75">
        <f>AVERAGE(H8:H33)</f>
        <v>55.151642307692299</v>
      </c>
      <c r="I35" s="74"/>
      <c r="J35" s="75">
        <f>AVERAGE(J8:J33)</f>
        <v>81.368039999999979</v>
      </c>
      <c r="K35" s="74"/>
      <c r="L35" s="75">
        <f>AVERAGE(L8:L33)</f>
        <v>26.480756521739128</v>
      </c>
      <c r="M35" s="74"/>
      <c r="N35" s="75">
        <f>AVERAGE(N8:N33)</f>
        <v>16.213740909090909</v>
      </c>
      <c r="O35" s="74"/>
      <c r="P35" s="75">
        <f>AVERAGE(P8:P33)</f>
        <v>17.282685714285712</v>
      </c>
      <c r="Q35" s="74"/>
      <c r="R35" s="75">
        <f>AVERAGE(R8:R33)</f>
        <v>23.473607692307699</v>
      </c>
      <c r="S35" s="76"/>
    </row>
    <row r="36" spans="1:19" x14ac:dyDescent="0.3">
      <c r="A36" s="73" t="s">
        <v>28</v>
      </c>
      <c r="B36" s="74"/>
      <c r="C36" s="74"/>
      <c r="D36" s="75">
        <f>MIN(D8:D33)</f>
        <v>5.4587000000000003</v>
      </c>
      <c r="E36" s="74"/>
      <c r="F36" s="75">
        <f>MIN(F8:F33)</f>
        <v>22.1463</v>
      </c>
      <c r="G36" s="74"/>
      <c r="H36" s="75">
        <f>MIN(H8:H33)</f>
        <v>42.631399999999999</v>
      </c>
      <c r="I36" s="74"/>
      <c r="J36" s="75">
        <f>MIN(J8:J33)</f>
        <v>65.811800000000005</v>
      </c>
      <c r="K36" s="74"/>
      <c r="L36" s="75">
        <f>MIN(L8:L33)</f>
        <v>16.3172</v>
      </c>
      <c r="M36" s="74"/>
      <c r="N36" s="75">
        <f>MIN(N8:N33)</f>
        <v>8.1793999999999993</v>
      </c>
      <c r="O36" s="74"/>
      <c r="P36" s="75">
        <f>MIN(P8:P33)</f>
        <v>12.89</v>
      </c>
      <c r="Q36" s="74"/>
      <c r="R36" s="75">
        <f>MIN(R8:R33)</f>
        <v>9.0127000000000006</v>
      </c>
      <c r="S36" s="76"/>
    </row>
    <row r="37" spans="1:19" ht="15" thickBot="1" x14ac:dyDescent="0.35">
      <c r="A37" s="77" t="s">
        <v>29</v>
      </c>
      <c r="B37" s="78"/>
      <c r="C37" s="78"/>
      <c r="D37" s="79">
        <f>MAX(D8:D33)</f>
        <v>23.790500000000002</v>
      </c>
      <c r="E37" s="78"/>
      <c r="F37" s="79">
        <f>MAX(F8:F33)</f>
        <v>40.014200000000002</v>
      </c>
      <c r="G37" s="78"/>
      <c r="H37" s="79">
        <f>MAX(H8:H33)</f>
        <v>70.284199999999998</v>
      </c>
      <c r="I37" s="78"/>
      <c r="J37" s="79">
        <f>MAX(J8:J33)</f>
        <v>112.2383</v>
      </c>
      <c r="K37" s="78"/>
      <c r="L37" s="79">
        <f>MAX(L8:L33)</f>
        <v>43.322600000000001</v>
      </c>
      <c r="M37" s="78"/>
      <c r="N37" s="79">
        <f>MAX(N8:N33)</f>
        <v>24.595500000000001</v>
      </c>
      <c r="O37" s="78"/>
      <c r="P37" s="79">
        <f>MAX(P8:P33)</f>
        <v>21.349799999999998</v>
      </c>
      <c r="Q37" s="78"/>
      <c r="R37" s="79">
        <f>MAX(R8:R33)</f>
        <v>105.5399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44358</v>
      </c>
      <c r="C8" s="65">
        <f>VLOOKUP($A8,'Return Data'!$B$7:$R$2843,4,0)</f>
        <v>396.26</v>
      </c>
      <c r="D8" s="65">
        <f>VLOOKUP($A8,'Return Data'!$B$7:$R$2843,10,0)</f>
        <v>10.428000000000001</v>
      </c>
      <c r="E8" s="66">
        <f t="shared" ref="E8:E33" si="0">RANK(D8,D$8:D$33,0)</f>
        <v>10</v>
      </c>
      <c r="F8" s="65">
        <f>VLOOKUP($A8,'Return Data'!$B$7:$R$2843,11,0)</f>
        <v>29.866</v>
      </c>
      <c r="G8" s="66">
        <f t="shared" ref="G8:G25" si="1">RANK(F8,F$8:F$33,0)</f>
        <v>12</v>
      </c>
      <c r="H8" s="65">
        <f>VLOOKUP($A8,'Return Data'!$B$7:$R$2843,12,0)</f>
        <v>52.583799999999997</v>
      </c>
      <c r="I8" s="66">
        <f t="shared" ref="I8:I25" si="2">RANK(H8,H$8:H$33,0)</f>
        <v>16</v>
      </c>
      <c r="J8" s="65">
        <f>VLOOKUP($A8,'Return Data'!$B$7:$R$2843,13,0)</f>
        <v>78.938800000000001</v>
      </c>
      <c r="K8" s="66">
        <f t="shared" ref="K8:K21" si="3">RANK(J8,J$8:J$33,0)</f>
        <v>11</v>
      </c>
      <c r="L8" s="65">
        <f>VLOOKUP($A8,'Return Data'!$B$7:$R$2843,17,0)</f>
        <v>17.102900000000002</v>
      </c>
      <c r="M8" s="66">
        <f t="shared" ref="M8:M21" si="4">RANK(L8,L$8:L$33,0)</f>
        <v>22</v>
      </c>
      <c r="N8" s="65">
        <f>VLOOKUP($A8,'Return Data'!$B$7:$R$2843,14,0)</f>
        <v>8.7416999999999998</v>
      </c>
      <c r="O8" s="66">
        <f t="shared" ref="O8:O20" si="5">RANK(N8,N$8:N$33,0)</f>
        <v>21</v>
      </c>
      <c r="P8" s="65">
        <f>VLOOKUP($A8,'Return Data'!$B$7:$R$2843,15,0)</f>
        <v>12.2172</v>
      </c>
      <c r="Q8" s="66">
        <f t="shared" ref="Q8:Q16" si="6">RANK(P8,P$8:P$33,0)</f>
        <v>19</v>
      </c>
      <c r="R8" s="65">
        <f>VLOOKUP($A8,'Return Data'!$B$7:$R$2843,16,0)</f>
        <v>21.7439</v>
      </c>
      <c r="S8" s="67">
        <f t="shared" ref="S8:S33" si="7">RANK(R8,R$8:R$33,0)</f>
        <v>6</v>
      </c>
    </row>
    <row r="9" spans="1:20" x14ac:dyDescent="0.3">
      <c r="A9" s="63" t="s">
        <v>1153</v>
      </c>
      <c r="B9" s="64">
        <f>VLOOKUP($A9,'Return Data'!$B$7:$R$2843,3,0)</f>
        <v>44358</v>
      </c>
      <c r="C9" s="65">
        <f>VLOOKUP($A9,'Return Data'!$B$7:$R$2843,4,0)</f>
        <v>59.98</v>
      </c>
      <c r="D9" s="65">
        <f>VLOOKUP($A9,'Return Data'!$B$7:$R$2843,10,0)</f>
        <v>7.2028999999999996</v>
      </c>
      <c r="E9" s="66">
        <f t="shared" si="0"/>
        <v>22</v>
      </c>
      <c r="F9" s="65">
        <f>VLOOKUP($A9,'Return Data'!$B$7:$R$2843,11,0)</f>
        <v>24.439800000000002</v>
      </c>
      <c r="G9" s="66">
        <f t="shared" si="1"/>
        <v>23</v>
      </c>
      <c r="H9" s="65">
        <f>VLOOKUP($A9,'Return Data'!$B$7:$R$2843,12,0)</f>
        <v>45.617899999999999</v>
      </c>
      <c r="I9" s="66">
        <f t="shared" si="2"/>
        <v>24</v>
      </c>
      <c r="J9" s="65">
        <f>VLOOKUP($A9,'Return Data'!$B$7:$R$2843,13,0)</f>
        <v>63.566899999999997</v>
      </c>
      <c r="K9" s="66">
        <f t="shared" si="3"/>
        <v>25</v>
      </c>
      <c r="L9" s="65">
        <f>VLOOKUP($A9,'Return Data'!$B$7:$R$2843,17,0)</f>
        <v>27.365600000000001</v>
      </c>
      <c r="M9" s="66">
        <f t="shared" si="4"/>
        <v>6</v>
      </c>
      <c r="N9" s="65">
        <f>VLOOKUP($A9,'Return Data'!$B$7:$R$2843,14,0)</f>
        <v>19.7743</v>
      </c>
      <c r="O9" s="66">
        <f t="shared" si="5"/>
        <v>3</v>
      </c>
      <c r="P9" s="65">
        <f>VLOOKUP($A9,'Return Data'!$B$7:$R$2843,15,0)</f>
        <v>19.325199999999999</v>
      </c>
      <c r="Q9" s="66">
        <f t="shared" si="6"/>
        <v>2</v>
      </c>
      <c r="R9" s="65">
        <f>VLOOKUP($A9,'Return Data'!$B$7:$R$2843,16,0)</f>
        <v>18.960899999999999</v>
      </c>
      <c r="S9" s="67">
        <f t="shared" si="7"/>
        <v>10</v>
      </c>
    </row>
    <row r="10" spans="1:20" x14ac:dyDescent="0.3">
      <c r="A10" s="63" t="s">
        <v>1154</v>
      </c>
      <c r="B10" s="64">
        <f>VLOOKUP($A10,'Return Data'!$B$7:$R$2843,3,0)</f>
        <v>44358</v>
      </c>
      <c r="C10" s="65">
        <f>VLOOKUP($A10,'Return Data'!$B$7:$R$2843,4,0)</f>
        <v>14.35</v>
      </c>
      <c r="D10" s="65">
        <f>VLOOKUP($A10,'Return Data'!$B$7:$R$2843,10,0)</f>
        <v>9.7095000000000002</v>
      </c>
      <c r="E10" s="66">
        <f t="shared" si="0"/>
        <v>13</v>
      </c>
      <c r="F10" s="65">
        <f>VLOOKUP($A10,'Return Data'!$B$7:$R$2843,11,0)</f>
        <v>27.782699999999998</v>
      </c>
      <c r="G10" s="66">
        <f t="shared" si="1"/>
        <v>17</v>
      </c>
      <c r="H10" s="65">
        <f>VLOOKUP($A10,'Return Data'!$B$7:$R$2843,12,0)</f>
        <v>52.985100000000003</v>
      </c>
      <c r="I10" s="66">
        <f t="shared" si="2"/>
        <v>14</v>
      </c>
      <c r="J10" s="65">
        <f>VLOOKUP($A10,'Return Data'!$B$7:$R$2843,13,0)</f>
        <v>77.379499999999993</v>
      </c>
      <c r="K10" s="66">
        <f t="shared" si="3"/>
        <v>13</v>
      </c>
      <c r="L10" s="65">
        <f>VLOOKUP($A10,'Return Data'!$B$7:$R$2843,17,0)</f>
        <v>25.674499999999998</v>
      </c>
      <c r="M10" s="66">
        <f t="shared" si="4"/>
        <v>11</v>
      </c>
      <c r="N10" s="65">
        <f>VLOOKUP($A10,'Return Data'!$B$7:$R$2843,14,0)</f>
        <v>14.2852</v>
      </c>
      <c r="O10" s="66">
        <f t="shared" si="5"/>
        <v>14</v>
      </c>
      <c r="P10" s="65">
        <f>VLOOKUP($A10,'Return Data'!$B$7:$R$2843,15,0)</f>
        <v>16.5044</v>
      </c>
      <c r="Q10" s="66">
        <f t="shared" si="6"/>
        <v>12</v>
      </c>
      <c r="R10" s="65">
        <f>VLOOKUP($A10,'Return Data'!$B$7:$R$2843,16,0)</f>
        <v>3.4352</v>
      </c>
      <c r="S10" s="67">
        <f t="shared" si="7"/>
        <v>26</v>
      </c>
    </row>
    <row r="11" spans="1:20" x14ac:dyDescent="0.3">
      <c r="A11" s="63" t="s">
        <v>1156</v>
      </c>
      <c r="B11" s="64">
        <f>VLOOKUP($A11,'Return Data'!$B$7:$R$2843,3,0)</f>
        <v>44358</v>
      </c>
      <c r="C11" s="65">
        <f>VLOOKUP($A11,'Return Data'!$B$7:$R$2843,4,0)</f>
        <v>51.680999999999997</v>
      </c>
      <c r="D11" s="65">
        <f>VLOOKUP($A11,'Return Data'!$B$7:$R$2843,10,0)</f>
        <v>8.1849000000000007</v>
      </c>
      <c r="E11" s="66">
        <f t="shared" si="0"/>
        <v>19</v>
      </c>
      <c r="F11" s="65">
        <f>VLOOKUP($A11,'Return Data'!$B$7:$R$2843,11,0)</f>
        <v>31.6143</v>
      </c>
      <c r="G11" s="66">
        <f t="shared" si="1"/>
        <v>10</v>
      </c>
      <c r="H11" s="65">
        <f>VLOOKUP($A11,'Return Data'!$B$7:$R$2843,12,0)</f>
        <v>54.5762</v>
      </c>
      <c r="I11" s="66">
        <f t="shared" si="2"/>
        <v>11</v>
      </c>
      <c r="J11" s="65">
        <f>VLOOKUP($A11,'Return Data'!$B$7:$R$2843,13,0)</f>
        <v>77.038200000000003</v>
      </c>
      <c r="K11" s="66">
        <f t="shared" si="3"/>
        <v>14</v>
      </c>
      <c r="L11" s="65">
        <f>VLOOKUP($A11,'Return Data'!$B$7:$R$2843,17,0)</f>
        <v>26.052800000000001</v>
      </c>
      <c r="M11" s="66">
        <f t="shared" si="4"/>
        <v>9</v>
      </c>
      <c r="N11" s="65">
        <f>VLOOKUP($A11,'Return Data'!$B$7:$R$2843,14,0)</f>
        <v>16.253699999999998</v>
      </c>
      <c r="O11" s="66">
        <f t="shared" si="5"/>
        <v>9</v>
      </c>
      <c r="P11" s="65">
        <f>VLOOKUP($A11,'Return Data'!$B$7:$R$2843,15,0)</f>
        <v>15.1229</v>
      </c>
      <c r="Q11" s="66">
        <f t="shared" si="6"/>
        <v>15</v>
      </c>
      <c r="R11" s="65">
        <f>VLOOKUP($A11,'Return Data'!$B$7:$R$2843,16,0)</f>
        <v>11.4747</v>
      </c>
      <c r="S11" s="67">
        <f t="shared" si="7"/>
        <v>23</v>
      </c>
    </row>
    <row r="12" spans="1:20" x14ac:dyDescent="0.3">
      <c r="A12" s="63" t="s">
        <v>1159</v>
      </c>
      <c r="B12" s="64">
        <f>VLOOKUP($A12,'Return Data'!$B$7:$R$2843,3,0)</f>
        <v>44358</v>
      </c>
      <c r="C12" s="65">
        <f>VLOOKUP($A12,'Return Data'!$B$7:$R$2843,4,0)</f>
        <v>85.096000000000004</v>
      </c>
      <c r="D12" s="65">
        <f>VLOOKUP($A12,'Return Data'!$B$7:$R$2843,10,0)</f>
        <v>9.4595000000000002</v>
      </c>
      <c r="E12" s="66">
        <f t="shared" si="0"/>
        <v>16</v>
      </c>
      <c r="F12" s="65">
        <f>VLOOKUP($A12,'Return Data'!$B$7:$R$2843,11,0)</f>
        <v>21.541399999999999</v>
      </c>
      <c r="G12" s="66">
        <f t="shared" si="1"/>
        <v>26</v>
      </c>
      <c r="H12" s="65">
        <f>VLOOKUP($A12,'Return Data'!$B$7:$R$2843,12,0)</f>
        <v>41.583599999999997</v>
      </c>
      <c r="I12" s="66">
        <f t="shared" si="2"/>
        <v>26</v>
      </c>
      <c r="J12" s="65">
        <f>VLOOKUP($A12,'Return Data'!$B$7:$R$2843,13,0)</f>
        <v>64.214600000000004</v>
      </c>
      <c r="K12" s="66">
        <f t="shared" si="3"/>
        <v>24</v>
      </c>
      <c r="L12" s="65">
        <f>VLOOKUP($A12,'Return Data'!$B$7:$R$2843,17,0)</f>
        <v>24.635999999999999</v>
      </c>
      <c r="M12" s="66">
        <f t="shared" si="4"/>
        <v>13</v>
      </c>
      <c r="N12" s="65">
        <f>VLOOKUP($A12,'Return Data'!$B$7:$R$2843,14,0)</f>
        <v>15.492800000000001</v>
      </c>
      <c r="O12" s="66">
        <f t="shared" si="5"/>
        <v>11</v>
      </c>
      <c r="P12" s="65">
        <f>VLOOKUP($A12,'Return Data'!$B$7:$R$2843,15,0)</f>
        <v>17.125699999999998</v>
      </c>
      <c r="Q12" s="66">
        <f t="shared" si="6"/>
        <v>8</v>
      </c>
      <c r="R12" s="65">
        <f>VLOOKUP($A12,'Return Data'!$B$7:$R$2843,16,0)</f>
        <v>15.8148</v>
      </c>
      <c r="S12" s="67">
        <f t="shared" si="7"/>
        <v>16</v>
      </c>
    </row>
    <row r="13" spans="1:20" x14ac:dyDescent="0.3">
      <c r="A13" s="63" t="s">
        <v>1161</v>
      </c>
      <c r="B13" s="64">
        <f>VLOOKUP($A13,'Return Data'!$B$7:$R$2843,3,0)</f>
        <v>44358</v>
      </c>
      <c r="C13" s="65">
        <f>VLOOKUP($A13,'Return Data'!$B$7:$R$2843,4,0)</f>
        <v>44.524000000000001</v>
      </c>
      <c r="D13" s="65">
        <f>VLOOKUP($A13,'Return Data'!$B$7:$R$2843,10,0)</f>
        <v>10.681900000000001</v>
      </c>
      <c r="E13" s="66">
        <f t="shared" si="0"/>
        <v>6</v>
      </c>
      <c r="F13" s="65">
        <f>VLOOKUP($A13,'Return Data'!$B$7:$R$2843,11,0)</f>
        <v>34.314799999999998</v>
      </c>
      <c r="G13" s="66">
        <f t="shared" si="1"/>
        <v>5</v>
      </c>
      <c r="H13" s="65">
        <f>VLOOKUP($A13,'Return Data'!$B$7:$R$2843,12,0)</f>
        <v>61.027099999999997</v>
      </c>
      <c r="I13" s="66">
        <f t="shared" si="2"/>
        <v>5</v>
      </c>
      <c r="J13" s="65">
        <f>VLOOKUP($A13,'Return Data'!$B$7:$R$2843,13,0)</f>
        <v>90.738100000000003</v>
      </c>
      <c r="K13" s="66">
        <f t="shared" si="3"/>
        <v>6</v>
      </c>
      <c r="L13" s="65">
        <f>VLOOKUP($A13,'Return Data'!$B$7:$R$2843,17,0)</f>
        <v>28.762</v>
      </c>
      <c r="M13" s="66">
        <f t="shared" si="4"/>
        <v>3</v>
      </c>
      <c r="N13" s="65">
        <f>VLOOKUP($A13,'Return Data'!$B$7:$R$2843,14,0)</f>
        <v>16.632899999999999</v>
      </c>
      <c r="O13" s="66">
        <f t="shared" si="5"/>
        <v>7</v>
      </c>
      <c r="P13" s="65">
        <f>VLOOKUP($A13,'Return Data'!$B$7:$R$2843,15,0)</f>
        <v>18.153600000000001</v>
      </c>
      <c r="Q13" s="66">
        <f t="shared" si="6"/>
        <v>3</v>
      </c>
      <c r="R13" s="65">
        <f>VLOOKUP($A13,'Return Data'!$B$7:$R$2843,16,0)</f>
        <v>11.726599999999999</v>
      </c>
      <c r="S13" s="67">
        <f t="shared" si="7"/>
        <v>22</v>
      </c>
    </row>
    <row r="14" spans="1:20" x14ac:dyDescent="0.3">
      <c r="A14" s="63" t="s">
        <v>1162</v>
      </c>
      <c r="B14" s="64">
        <f>VLOOKUP($A14,'Return Data'!$B$7:$R$2843,3,0)</f>
        <v>44358</v>
      </c>
      <c r="C14" s="65">
        <f>VLOOKUP($A14,'Return Data'!$B$7:$R$2843,4,0)</f>
        <v>1376.7307000000001</v>
      </c>
      <c r="D14" s="65">
        <f>VLOOKUP($A14,'Return Data'!$B$7:$R$2843,10,0)</f>
        <v>6.3013000000000003</v>
      </c>
      <c r="E14" s="66">
        <f t="shared" si="0"/>
        <v>24</v>
      </c>
      <c r="F14" s="65">
        <f>VLOOKUP($A14,'Return Data'!$B$7:$R$2843,11,0)</f>
        <v>23.444099999999999</v>
      </c>
      <c r="G14" s="66">
        <f t="shared" si="1"/>
        <v>25</v>
      </c>
      <c r="H14" s="65">
        <f>VLOOKUP($A14,'Return Data'!$B$7:$R$2843,12,0)</f>
        <v>51.521700000000003</v>
      </c>
      <c r="I14" s="66">
        <f t="shared" si="2"/>
        <v>17</v>
      </c>
      <c r="J14" s="65">
        <f>VLOOKUP($A14,'Return Data'!$B$7:$R$2843,13,0)</f>
        <v>72.7928</v>
      </c>
      <c r="K14" s="66">
        <f t="shared" si="3"/>
        <v>16</v>
      </c>
      <c r="L14" s="65">
        <f>VLOOKUP($A14,'Return Data'!$B$7:$R$2843,17,0)</f>
        <v>19.366900000000001</v>
      </c>
      <c r="M14" s="66">
        <f t="shared" si="4"/>
        <v>20</v>
      </c>
      <c r="N14" s="65">
        <f>VLOOKUP($A14,'Return Data'!$B$7:$R$2843,14,0)</f>
        <v>12.2195</v>
      </c>
      <c r="O14" s="66">
        <f t="shared" si="5"/>
        <v>17</v>
      </c>
      <c r="P14" s="65">
        <f>VLOOKUP($A14,'Return Data'!$B$7:$R$2843,15,0)</f>
        <v>14.074199999999999</v>
      </c>
      <c r="Q14" s="66">
        <f t="shared" si="6"/>
        <v>17</v>
      </c>
      <c r="R14" s="65">
        <f>VLOOKUP($A14,'Return Data'!$B$7:$R$2843,16,0)</f>
        <v>19.577300000000001</v>
      </c>
      <c r="S14" s="67">
        <f t="shared" si="7"/>
        <v>7</v>
      </c>
    </row>
    <row r="15" spans="1:20" x14ac:dyDescent="0.3">
      <c r="A15" s="63" t="s">
        <v>1164</v>
      </c>
      <c r="B15" s="64">
        <f>VLOOKUP($A15,'Return Data'!$B$7:$R$2843,3,0)</f>
        <v>44358</v>
      </c>
      <c r="C15" s="65">
        <f>VLOOKUP($A15,'Return Data'!$B$7:$R$2843,4,0)</f>
        <v>82.86</v>
      </c>
      <c r="D15" s="65">
        <f>VLOOKUP($A15,'Return Data'!$B$7:$R$2843,10,0)</f>
        <v>10.580299999999999</v>
      </c>
      <c r="E15" s="66">
        <f t="shared" si="0"/>
        <v>8</v>
      </c>
      <c r="F15" s="65">
        <f>VLOOKUP($A15,'Return Data'!$B$7:$R$2843,11,0)</f>
        <v>29.077500000000001</v>
      </c>
      <c r="G15" s="66">
        <f t="shared" si="1"/>
        <v>14</v>
      </c>
      <c r="H15" s="65">
        <f>VLOOKUP($A15,'Return Data'!$B$7:$R$2843,12,0)</f>
        <v>54.601100000000002</v>
      </c>
      <c r="I15" s="66">
        <f t="shared" si="2"/>
        <v>10</v>
      </c>
      <c r="J15" s="65">
        <f>VLOOKUP($A15,'Return Data'!$B$7:$R$2843,13,0)</f>
        <v>82.841300000000004</v>
      </c>
      <c r="K15" s="66">
        <f t="shared" si="3"/>
        <v>10</v>
      </c>
      <c r="L15" s="65">
        <f>VLOOKUP($A15,'Return Data'!$B$7:$R$2843,17,0)</f>
        <v>22.8096</v>
      </c>
      <c r="M15" s="66">
        <f t="shared" si="4"/>
        <v>17</v>
      </c>
      <c r="N15" s="65">
        <f>VLOOKUP($A15,'Return Data'!$B$7:$R$2843,14,0)</f>
        <v>13.3887</v>
      </c>
      <c r="O15" s="66">
        <f t="shared" si="5"/>
        <v>16</v>
      </c>
      <c r="P15" s="65">
        <f>VLOOKUP($A15,'Return Data'!$B$7:$R$2843,15,0)</f>
        <v>16.328900000000001</v>
      </c>
      <c r="Q15" s="66">
        <f t="shared" si="6"/>
        <v>14</v>
      </c>
      <c r="R15" s="65">
        <f>VLOOKUP($A15,'Return Data'!$B$7:$R$2843,16,0)</f>
        <v>16.338799999999999</v>
      </c>
      <c r="S15" s="67">
        <f t="shared" si="7"/>
        <v>14</v>
      </c>
    </row>
    <row r="16" spans="1:20" x14ac:dyDescent="0.3">
      <c r="A16" s="63" t="s">
        <v>1166</v>
      </c>
      <c r="B16" s="64">
        <f>VLOOKUP($A16,'Return Data'!$B$7:$R$2843,3,0)</f>
        <v>44358</v>
      </c>
      <c r="C16" s="65">
        <f>VLOOKUP($A16,'Return Data'!$B$7:$R$2843,4,0)</f>
        <v>145.87</v>
      </c>
      <c r="D16" s="65">
        <f>VLOOKUP($A16,'Return Data'!$B$7:$R$2843,10,0)</f>
        <v>11.8378</v>
      </c>
      <c r="E16" s="66">
        <f t="shared" si="0"/>
        <v>4</v>
      </c>
      <c r="F16" s="65">
        <f>VLOOKUP($A16,'Return Data'!$B$7:$R$2843,11,0)</f>
        <v>33.813400000000001</v>
      </c>
      <c r="G16" s="66">
        <f t="shared" si="1"/>
        <v>6</v>
      </c>
      <c r="H16" s="65">
        <f>VLOOKUP($A16,'Return Data'!$B$7:$R$2843,12,0)</f>
        <v>60.032899999999998</v>
      </c>
      <c r="I16" s="66">
        <f t="shared" si="2"/>
        <v>7</v>
      </c>
      <c r="J16" s="65">
        <f>VLOOKUP($A16,'Return Data'!$B$7:$R$2843,13,0)</f>
        <v>91.858500000000006</v>
      </c>
      <c r="K16" s="66">
        <f t="shared" si="3"/>
        <v>4</v>
      </c>
      <c r="L16" s="65">
        <f>VLOOKUP($A16,'Return Data'!$B$7:$R$2843,17,0)</f>
        <v>23.2639</v>
      </c>
      <c r="M16" s="66">
        <f t="shared" si="4"/>
        <v>16</v>
      </c>
      <c r="N16" s="65">
        <f>VLOOKUP($A16,'Return Data'!$B$7:$R$2843,14,0)</f>
        <v>13.9086</v>
      </c>
      <c r="O16" s="66">
        <f t="shared" si="5"/>
        <v>15</v>
      </c>
      <c r="P16" s="65">
        <f>VLOOKUP($A16,'Return Data'!$B$7:$R$2843,15,0)</f>
        <v>16.529499999999999</v>
      </c>
      <c r="Q16" s="66">
        <f t="shared" si="6"/>
        <v>11</v>
      </c>
      <c r="R16" s="65">
        <f>VLOOKUP($A16,'Return Data'!$B$7:$R$2843,16,0)</f>
        <v>17.487400000000001</v>
      </c>
      <c r="S16" s="67">
        <f t="shared" si="7"/>
        <v>12</v>
      </c>
    </row>
    <row r="17" spans="1:19" x14ac:dyDescent="0.3">
      <c r="A17" s="63" t="s">
        <v>1168</v>
      </c>
      <c r="B17" s="64">
        <f>VLOOKUP($A17,'Return Data'!$B$7:$R$2843,3,0)</f>
        <v>44358</v>
      </c>
      <c r="C17" s="65">
        <f>VLOOKUP($A17,'Return Data'!$B$7:$R$2843,4,0)</f>
        <v>15.59</v>
      </c>
      <c r="D17" s="65">
        <f>VLOOKUP($A17,'Return Data'!$B$7:$R$2843,10,0)</f>
        <v>6.4164000000000003</v>
      </c>
      <c r="E17" s="66">
        <f t="shared" si="0"/>
        <v>23</v>
      </c>
      <c r="F17" s="65">
        <f>VLOOKUP($A17,'Return Data'!$B$7:$R$2843,11,0)</f>
        <v>24.819900000000001</v>
      </c>
      <c r="G17" s="66">
        <f t="shared" si="1"/>
        <v>22</v>
      </c>
      <c r="H17" s="65">
        <f>VLOOKUP($A17,'Return Data'!$B$7:$R$2843,12,0)</f>
        <v>47.772500000000001</v>
      </c>
      <c r="I17" s="66">
        <f t="shared" si="2"/>
        <v>19</v>
      </c>
      <c r="J17" s="65">
        <f>VLOOKUP($A17,'Return Data'!$B$7:$R$2843,13,0)</f>
        <v>71.695999999999998</v>
      </c>
      <c r="K17" s="66">
        <f t="shared" si="3"/>
        <v>17</v>
      </c>
      <c r="L17" s="65">
        <f>VLOOKUP($A17,'Return Data'!$B$7:$R$2843,17,0)</f>
        <v>20.958100000000002</v>
      </c>
      <c r="M17" s="66">
        <f t="shared" si="4"/>
        <v>18</v>
      </c>
      <c r="N17" s="65">
        <f>VLOOKUP($A17,'Return Data'!$B$7:$R$2843,14,0)</f>
        <v>10.473100000000001</v>
      </c>
      <c r="O17" s="66">
        <f t="shared" si="5"/>
        <v>20</v>
      </c>
      <c r="P17" s="65"/>
      <c r="Q17" s="66"/>
      <c r="R17" s="65">
        <f>VLOOKUP($A17,'Return Data'!$B$7:$R$2843,16,0)</f>
        <v>10.6746</v>
      </c>
      <c r="S17" s="67">
        <f t="shared" si="7"/>
        <v>24</v>
      </c>
    </row>
    <row r="18" spans="1:19" x14ac:dyDescent="0.3">
      <c r="A18" s="63" t="s">
        <v>1170</v>
      </c>
      <c r="B18" s="64">
        <f>VLOOKUP($A18,'Return Data'!$B$7:$R$2843,3,0)</f>
        <v>44358</v>
      </c>
      <c r="C18" s="65">
        <f>VLOOKUP($A18,'Return Data'!$B$7:$R$2843,4,0)</f>
        <v>75.61</v>
      </c>
      <c r="D18" s="65">
        <f>VLOOKUP($A18,'Return Data'!$B$7:$R$2843,10,0)</f>
        <v>7.2178000000000004</v>
      </c>
      <c r="E18" s="66">
        <f t="shared" si="0"/>
        <v>21</v>
      </c>
      <c r="F18" s="65">
        <f>VLOOKUP($A18,'Return Data'!$B$7:$R$2843,11,0)</f>
        <v>25.078600000000002</v>
      </c>
      <c r="G18" s="66">
        <f t="shared" si="1"/>
        <v>21</v>
      </c>
      <c r="H18" s="65">
        <f>VLOOKUP($A18,'Return Data'!$B$7:$R$2843,12,0)</f>
        <v>45.880800000000001</v>
      </c>
      <c r="I18" s="66">
        <f t="shared" si="2"/>
        <v>23</v>
      </c>
      <c r="J18" s="65">
        <f>VLOOKUP($A18,'Return Data'!$B$7:$R$2843,13,0)</f>
        <v>65.884200000000007</v>
      </c>
      <c r="K18" s="66">
        <f t="shared" si="3"/>
        <v>23</v>
      </c>
      <c r="L18" s="65">
        <f>VLOOKUP($A18,'Return Data'!$B$7:$R$2843,17,0)</f>
        <v>24.347999999999999</v>
      </c>
      <c r="M18" s="66">
        <f t="shared" si="4"/>
        <v>14</v>
      </c>
      <c r="N18" s="65">
        <f>VLOOKUP($A18,'Return Data'!$B$7:$R$2843,14,0)</f>
        <v>16.305099999999999</v>
      </c>
      <c r="O18" s="66">
        <f t="shared" si="5"/>
        <v>8</v>
      </c>
      <c r="P18" s="65">
        <f>VLOOKUP($A18,'Return Data'!$B$7:$R$2843,15,0)</f>
        <v>17.038599999999999</v>
      </c>
      <c r="Q18" s="66">
        <f>RANK(P18,P$8:P$33,0)</f>
        <v>9</v>
      </c>
      <c r="R18" s="65">
        <f>VLOOKUP($A18,'Return Data'!$B$7:$R$2843,16,0)</f>
        <v>15.3622</v>
      </c>
      <c r="S18" s="67">
        <f t="shared" si="7"/>
        <v>17</v>
      </c>
    </row>
    <row r="19" spans="1:19" x14ac:dyDescent="0.3">
      <c r="A19" s="63" t="s">
        <v>1172</v>
      </c>
      <c r="B19" s="64">
        <f>VLOOKUP($A19,'Return Data'!$B$7:$R$2843,3,0)</f>
        <v>44358</v>
      </c>
      <c r="C19" s="65">
        <f>VLOOKUP($A19,'Return Data'!$B$7:$R$2843,4,0)</f>
        <v>63.808</v>
      </c>
      <c r="D19" s="65">
        <f>VLOOKUP($A19,'Return Data'!$B$7:$R$2843,10,0)</f>
        <v>9.6433</v>
      </c>
      <c r="E19" s="66">
        <f t="shared" si="0"/>
        <v>14</v>
      </c>
      <c r="F19" s="65">
        <f>VLOOKUP($A19,'Return Data'!$B$7:$R$2843,11,0)</f>
        <v>32.307600000000001</v>
      </c>
      <c r="G19" s="66">
        <f t="shared" si="1"/>
        <v>7</v>
      </c>
      <c r="H19" s="65">
        <f>VLOOKUP($A19,'Return Data'!$B$7:$R$2843,12,0)</f>
        <v>60.2652</v>
      </c>
      <c r="I19" s="66">
        <f t="shared" si="2"/>
        <v>6</v>
      </c>
      <c r="J19" s="65">
        <f>VLOOKUP($A19,'Return Data'!$B$7:$R$2843,13,0)</f>
        <v>86.496799999999993</v>
      </c>
      <c r="K19" s="66">
        <f t="shared" si="3"/>
        <v>7</v>
      </c>
      <c r="L19" s="65">
        <f>VLOOKUP($A19,'Return Data'!$B$7:$R$2843,17,0)</f>
        <v>27.275400000000001</v>
      </c>
      <c r="M19" s="66">
        <f t="shared" si="4"/>
        <v>8</v>
      </c>
      <c r="N19" s="65">
        <f>VLOOKUP($A19,'Return Data'!$B$7:$R$2843,14,0)</f>
        <v>17.2621</v>
      </c>
      <c r="O19" s="66">
        <f t="shared" si="5"/>
        <v>5</v>
      </c>
      <c r="P19" s="65">
        <f>VLOOKUP($A19,'Return Data'!$B$7:$R$2843,15,0)</f>
        <v>17.811199999999999</v>
      </c>
      <c r="Q19" s="66">
        <f>RANK(P19,P$8:P$33,0)</f>
        <v>5</v>
      </c>
      <c r="R19" s="65">
        <f>VLOOKUP($A19,'Return Data'!$B$7:$R$2843,16,0)</f>
        <v>13.9299</v>
      </c>
      <c r="S19" s="67">
        <f t="shared" si="7"/>
        <v>18</v>
      </c>
    </row>
    <row r="20" spans="1:19" x14ac:dyDescent="0.3">
      <c r="A20" s="63" t="s">
        <v>1175</v>
      </c>
      <c r="B20" s="64">
        <f>VLOOKUP($A20,'Return Data'!$B$7:$R$2843,3,0)</f>
        <v>44358</v>
      </c>
      <c r="C20" s="65">
        <f>VLOOKUP($A20,'Return Data'!$B$7:$R$2843,4,0)</f>
        <v>190.67</v>
      </c>
      <c r="D20" s="65">
        <f>VLOOKUP($A20,'Return Data'!$B$7:$R$2843,10,0)</f>
        <v>8.9169</v>
      </c>
      <c r="E20" s="66">
        <f t="shared" si="0"/>
        <v>17</v>
      </c>
      <c r="F20" s="65">
        <f>VLOOKUP($A20,'Return Data'!$B$7:$R$2843,11,0)</f>
        <v>24.279800000000002</v>
      </c>
      <c r="G20" s="66">
        <f t="shared" si="1"/>
        <v>24</v>
      </c>
      <c r="H20" s="65">
        <f>VLOOKUP($A20,'Return Data'!$B$7:$R$2843,12,0)</f>
        <v>42.941699999999997</v>
      </c>
      <c r="I20" s="66">
        <f t="shared" si="2"/>
        <v>25</v>
      </c>
      <c r="J20" s="65">
        <f>VLOOKUP($A20,'Return Data'!$B$7:$R$2843,13,0)</f>
        <v>67.034599999999998</v>
      </c>
      <c r="K20" s="66">
        <f t="shared" si="3"/>
        <v>22</v>
      </c>
      <c r="L20" s="65">
        <f>VLOOKUP($A20,'Return Data'!$B$7:$R$2843,17,0)</f>
        <v>20.0016</v>
      </c>
      <c r="M20" s="66">
        <f t="shared" si="4"/>
        <v>19</v>
      </c>
      <c r="N20" s="65">
        <f>VLOOKUP($A20,'Return Data'!$B$7:$R$2843,14,0)</f>
        <v>10.635400000000001</v>
      </c>
      <c r="O20" s="66">
        <f t="shared" si="5"/>
        <v>19</v>
      </c>
      <c r="P20" s="65">
        <f>VLOOKUP($A20,'Return Data'!$B$7:$R$2843,15,0)</f>
        <v>16.451499999999999</v>
      </c>
      <c r="Q20" s="66">
        <f>RANK(P20,P$8:P$33,0)</f>
        <v>13</v>
      </c>
      <c r="R20" s="65">
        <f>VLOOKUP($A20,'Return Data'!$B$7:$R$2843,16,0)</f>
        <v>19.119900000000001</v>
      </c>
      <c r="S20" s="67">
        <f t="shared" si="7"/>
        <v>9</v>
      </c>
    </row>
    <row r="21" spans="1:19" x14ac:dyDescent="0.3">
      <c r="A21" s="63" t="s">
        <v>1177</v>
      </c>
      <c r="B21" s="64">
        <f>VLOOKUP($A21,'Return Data'!$B$7:$R$2843,3,0)</f>
        <v>44358</v>
      </c>
      <c r="C21" s="65">
        <f>VLOOKUP($A21,'Return Data'!$B$7:$R$2843,4,0)</f>
        <v>15.4861</v>
      </c>
      <c r="D21" s="65">
        <f>VLOOKUP($A21,'Return Data'!$B$7:$R$2843,10,0)</f>
        <v>12.9589</v>
      </c>
      <c r="E21" s="66">
        <f t="shared" si="0"/>
        <v>3</v>
      </c>
      <c r="F21" s="65">
        <f>VLOOKUP($A21,'Return Data'!$B$7:$R$2843,11,0)</f>
        <v>37.638300000000001</v>
      </c>
      <c r="G21" s="66">
        <f t="shared" si="1"/>
        <v>3</v>
      </c>
      <c r="H21" s="65">
        <f>VLOOKUP($A21,'Return Data'!$B$7:$R$2843,12,0)</f>
        <v>57.235300000000002</v>
      </c>
      <c r="I21" s="66">
        <f t="shared" si="2"/>
        <v>8</v>
      </c>
      <c r="J21" s="65">
        <f>VLOOKUP($A21,'Return Data'!$B$7:$R$2843,13,0)</f>
        <v>77.778400000000005</v>
      </c>
      <c r="K21" s="66">
        <f t="shared" si="3"/>
        <v>12</v>
      </c>
      <c r="L21" s="65">
        <f>VLOOKUP($A21,'Return Data'!$B$7:$R$2843,17,0)</f>
        <v>27.978200000000001</v>
      </c>
      <c r="M21" s="66">
        <f t="shared" si="4"/>
        <v>4</v>
      </c>
      <c r="N21" s="65"/>
      <c r="O21" s="66"/>
      <c r="P21" s="65"/>
      <c r="Q21" s="66"/>
      <c r="R21" s="65">
        <f>VLOOKUP($A21,'Return Data'!$B$7:$R$2843,16,0)</f>
        <v>13.882400000000001</v>
      </c>
      <c r="S21" s="67">
        <f t="shared" si="7"/>
        <v>19</v>
      </c>
    </row>
    <row r="22" spans="1:19" x14ac:dyDescent="0.3">
      <c r="A22" s="63" t="s">
        <v>1179</v>
      </c>
      <c r="B22" s="64">
        <f>VLOOKUP($A22,'Return Data'!$B$7:$R$2843,3,0)</f>
        <v>44358</v>
      </c>
      <c r="C22" s="65">
        <f>VLOOKUP($A22,'Return Data'!$B$7:$R$2843,4,0)</f>
        <v>18.390999999999998</v>
      </c>
      <c r="D22" s="65">
        <f>VLOOKUP($A22,'Return Data'!$B$7:$R$2843,10,0)</f>
        <v>11.2987</v>
      </c>
      <c r="E22" s="66">
        <f t="shared" si="0"/>
        <v>5</v>
      </c>
      <c r="F22" s="65">
        <f>VLOOKUP($A22,'Return Data'!$B$7:$R$2843,11,0)</f>
        <v>35.029400000000003</v>
      </c>
      <c r="G22" s="66">
        <f t="shared" si="1"/>
        <v>4</v>
      </c>
      <c r="H22" s="65">
        <f>VLOOKUP($A22,'Return Data'!$B$7:$R$2843,12,0)</f>
        <v>64.176000000000002</v>
      </c>
      <c r="I22" s="66">
        <f t="shared" si="2"/>
        <v>3</v>
      </c>
      <c r="J22" s="65">
        <f>VLOOKUP($A22,'Return Data'!$B$7:$R$2843,13,0)</f>
        <v>95.13</v>
      </c>
      <c r="K22" s="66">
        <f t="shared" ref="K22" si="8">RANK(J22,J$8:J$33,0)</f>
        <v>3</v>
      </c>
      <c r="L22" s="65"/>
      <c r="M22" s="66"/>
      <c r="N22" s="65"/>
      <c r="O22" s="66"/>
      <c r="P22" s="65"/>
      <c r="Q22" s="66"/>
      <c r="R22" s="65">
        <f>VLOOKUP($A22,'Return Data'!$B$7:$R$2843,16,0)</f>
        <v>38.4863</v>
      </c>
      <c r="S22" s="67">
        <f t="shared" si="7"/>
        <v>2</v>
      </c>
    </row>
    <row r="23" spans="1:19" x14ac:dyDescent="0.3">
      <c r="A23" s="63" t="s">
        <v>1181</v>
      </c>
      <c r="B23" s="64">
        <f>VLOOKUP($A23,'Return Data'!$B$7:$R$2843,3,0)</f>
        <v>44358</v>
      </c>
      <c r="C23" s="65">
        <f>VLOOKUP($A23,'Return Data'!$B$7:$R$2843,4,0)</f>
        <v>35.944299999999998</v>
      </c>
      <c r="D23" s="65">
        <f>VLOOKUP($A23,'Return Data'!$B$7:$R$2843,10,0)</f>
        <v>5.4104000000000001</v>
      </c>
      <c r="E23" s="66">
        <f t="shared" si="0"/>
        <v>25</v>
      </c>
      <c r="F23" s="65">
        <f>VLOOKUP($A23,'Return Data'!$B$7:$R$2843,11,0)</f>
        <v>26.471399999999999</v>
      </c>
      <c r="G23" s="66">
        <f t="shared" si="1"/>
        <v>19</v>
      </c>
      <c r="H23" s="65">
        <f>VLOOKUP($A23,'Return Data'!$B$7:$R$2843,12,0)</f>
        <v>47.770600000000002</v>
      </c>
      <c r="I23" s="66">
        <f t="shared" si="2"/>
        <v>20</v>
      </c>
      <c r="J23" s="65">
        <f>VLOOKUP($A23,'Return Data'!$B$7:$R$2843,13,0)</f>
        <v>71.165800000000004</v>
      </c>
      <c r="K23" s="66">
        <f t="shared" ref="K23:K31" si="9">RANK(J23,J$8:J$33,0)</f>
        <v>18</v>
      </c>
      <c r="L23" s="65">
        <f>VLOOKUP($A23,'Return Data'!$B$7:$R$2843,17,0)</f>
        <v>19.215800000000002</v>
      </c>
      <c r="M23" s="66">
        <f>RANK(L23,L$8:L$33,0)</f>
        <v>21</v>
      </c>
      <c r="N23" s="65">
        <f>VLOOKUP($A23,'Return Data'!$B$7:$R$2843,14,0)</f>
        <v>11.873699999999999</v>
      </c>
      <c r="O23" s="66">
        <f>RANK(N23,N$8:N$33,0)</f>
        <v>18</v>
      </c>
      <c r="P23" s="65">
        <f>VLOOKUP($A23,'Return Data'!$B$7:$R$2843,15,0)</f>
        <v>11.8484</v>
      </c>
      <c r="Q23" s="66">
        <f>RANK(P23,P$8:P$33,0)</f>
        <v>21</v>
      </c>
      <c r="R23" s="65">
        <f>VLOOKUP($A23,'Return Data'!$B$7:$R$2843,16,0)</f>
        <v>19.159300000000002</v>
      </c>
      <c r="S23" s="67">
        <f t="shared" si="7"/>
        <v>8</v>
      </c>
    </row>
    <row r="24" spans="1:19" x14ac:dyDescent="0.3">
      <c r="A24" s="63" t="s">
        <v>1182</v>
      </c>
      <c r="B24" s="64">
        <f>VLOOKUP($A24,'Return Data'!$B$7:$R$2843,3,0)</f>
        <v>44358</v>
      </c>
      <c r="C24" s="65">
        <f>VLOOKUP($A24,'Return Data'!$B$7:$R$2843,4,0)</f>
        <v>1768.4768999999999</v>
      </c>
      <c r="D24" s="65">
        <f>VLOOKUP($A24,'Return Data'!$B$7:$R$2843,10,0)</f>
        <v>10.132999999999999</v>
      </c>
      <c r="E24" s="66">
        <f t="shared" si="0"/>
        <v>12</v>
      </c>
      <c r="F24" s="65">
        <f>VLOOKUP($A24,'Return Data'!$B$7:$R$2843,11,0)</f>
        <v>29.712800000000001</v>
      </c>
      <c r="G24" s="66">
        <f t="shared" si="1"/>
        <v>13</v>
      </c>
      <c r="H24" s="65">
        <f>VLOOKUP($A24,'Return Data'!$B$7:$R$2843,12,0)</f>
        <v>54.131300000000003</v>
      </c>
      <c r="I24" s="66">
        <f t="shared" si="2"/>
        <v>12</v>
      </c>
      <c r="J24" s="65">
        <f>VLOOKUP($A24,'Return Data'!$B$7:$R$2843,13,0)</f>
        <v>84.255499999999998</v>
      </c>
      <c r="K24" s="66">
        <f t="shared" si="9"/>
        <v>8</v>
      </c>
      <c r="L24" s="65">
        <f>VLOOKUP($A24,'Return Data'!$B$7:$R$2843,17,0)</f>
        <v>24.669499999999999</v>
      </c>
      <c r="M24" s="66">
        <f>RANK(L24,L$8:L$33,0)</f>
        <v>12</v>
      </c>
      <c r="N24" s="65">
        <f>VLOOKUP($A24,'Return Data'!$B$7:$R$2843,14,0)</f>
        <v>16.8505</v>
      </c>
      <c r="O24" s="66">
        <f>RANK(N24,N$8:N$33,0)</f>
        <v>6</v>
      </c>
      <c r="P24" s="65">
        <f>VLOOKUP($A24,'Return Data'!$B$7:$R$2843,15,0)</f>
        <v>17.169899999999998</v>
      </c>
      <c r="Q24" s="66">
        <f>RANK(P24,P$8:P$33,0)</f>
        <v>7</v>
      </c>
      <c r="R24" s="65">
        <f>VLOOKUP($A24,'Return Data'!$B$7:$R$2843,16,0)</f>
        <v>22.314699999999998</v>
      </c>
      <c r="S24" s="67">
        <f t="shared" si="7"/>
        <v>5</v>
      </c>
    </row>
    <row r="25" spans="1:19" x14ac:dyDescent="0.3">
      <c r="A25" s="63" t="s">
        <v>1185</v>
      </c>
      <c r="B25" s="64">
        <f>VLOOKUP($A25,'Return Data'!$B$7:$R$2843,3,0)</f>
        <v>44358</v>
      </c>
      <c r="C25" s="65">
        <f>VLOOKUP($A25,'Return Data'!$B$7:$R$2843,4,0)</f>
        <v>36.22</v>
      </c>
      <c r="D25" s="65">
        <f>VLOOKUP($A25,'Return Data'!$B$7:$R$2843,10,0)</f>
        <v>13.8994</v>
      </c>
      <c r="E25" s="66">
        <f t="shared" si="0"/>
        <v>2</v>
      </c>
      <c r="F25" s="65">
        <f>VLOOKUP($A25,'Return Data'!$B$7:$R$2843,11,0)</f>
        <v>38.667700000000004</v>
      </c>
      <c r="G25" s="66">
        <f t="shared" si="1"/>
        <v>1</v>
      </c>
      <c r="H25" s="65">
        <f>VLOOKUP($A25,'Return Data'!$B$7:$R$2843,12,0)</f>
        <v>67.918400000000005</v>
      </c>
      <c r="I25" s="66">
        <f t="shared" si="2"/>
        <v>1</v>
      </c>
      <c r="J25" s="65">
        <f>VLOOKUP($A25,'Return Data'!$B$7:$R$2843,13,0)</f>
        <v>108.28060000000001</v>
      </c>
      <c r="K25" s="66">
        <f t="shared" si="9"/>
        <v>1</v>
      </c>
      <c r="L25" s="65">
        <f>VLOOKUP($A25,'Return Data'!$B$7:$R$2843,17,0)</f>
        <v>40.889000000000003</v>
      </c>
      <c r="M25" s="66">
        <f>RANK(L25,L$8:L$33,0)</f>
        <v>1</v>
      </c>
      <c r="N25" s="65">
        <f>VLOOKUP($A25,'Return Data'!$B$7:$R$2843,14,0)</f>
        <v>22.504999999999999</v>
      </c>
      <c r="O25" s="66">
        <f>RANK(N25,N$8:N$33,0)</f>
        <v>1</v>
      </c>
      <c r="P25" s="65">
        <f>VLOOKUP($A25,'Return Data'!$B$7:$R$2843,15,0)</f>
        <v>19.5138</v>
      </c>
      <c r="Q25" s="66">
        <f>RANK(P25,P$8:P$33,0)</f>
        <v>1</v>
      </c>
      <c r="R25" s="65">
        <f>VLOOKUP($A25,'Return Data'!$B$7:$R$2843,16,0)</f>
        <v>18.642900000000001</v>
      </c>
      <c r="S25" s="67">
        <f t="shared" si="7"/>
        <v>11</v>
      </c>
    </row>
    <row r="26" spans="1:19" x14ac:dyDescent="0.3">
      <c r="A26" s="63" t="s">
        <v>1187</v>
      </c>
      <c r="B26" s="64">
        <f>VLOOKUP($A26,'Return Data'!$B$7:$R$2843,3,0)</f>
        <v>44358</v>
      </c>
      <c r="C26" s="65">
        <f>VLOOKUP($A26,'Return Data'!$B$7:$R$2843,4,0)</f>
        <v>15.42</v>
      </c>
      <c r="D26" s="65">
        <f>VLOOKUP($A26,'Return Data'!$B$7:$R$2843,10,0)</f>
        <v>10.3794</v>
      </c>
      <c r="E26" s="66">
        <f t="shared" si="0"/>
        <v>11</v>
      </c>
      <c r="F26" s="65">
        <f>VLOOKUP($A26,'Return Data'!$B$7:$R$2843,11,0)</f>
        <v>30.236499999999999</v>
      </c>
      <c r="G26" s="66">
        <f t="shared" ref="G26" si="10">RANK(F26,F$8:F$33,0)</f>
        <v>11</v>
      </c>
      <c r="H26" s="65">
        <f>VLOOKUP($A26,'Return Data'!$B$7:$R$2843,12,0)</f>
        <v>52.976199999999999</v>
      </c>
      <c r="I26" s="66">
        <f t="shared" ref="I26" si="11">RANK(H26,H$8:H$33,0)</f>
        <v>15</v>
      </c>
      <c r="J26" s="65">
        <f>VLOOKUP($A26,'Return Data'!$B$7:$R$2843,13,0)</f>
        <v>76.430199999999999</v>
      </c>
      <c r="K26" s="66">
        <f t="shared" si="9"/>
        <v>15</v>
      </c>
      <c r="L26" s="65"/>
      <c r="M26" s="66"/>
      <c r="N26" s="65"/>
      <c r="O26" s="66"/>
      <c r="P26" s="65"/>
      <c r="Q26" s="66"/>
      <c r="R26" s="65">
        <f>VLOOKUP($A26,'Return Data'!$B$7:$R$2843,16,0)</f>
        <v>34.826300000000003</v>
      </c>
      <c r="S26" s="67">
        <f t="shared" si="7"/>
        <v>3</v>
      </c>
    </row>
    <row r="27" spans="1:19" x14ac:dyDescent="0.3">
      <c r="A27" s="63" t="s">
        <v>1188</v>
      </c>
      <c r="B27" s="64">
        <f>VLOOKUP($A27,'Return Data'!$B$7:$R$2843,3,0)</f>
        <v>44358</v>
      </c>
      <c r="C27" s="65">
        <f>VLOOKUP($A27,'Return Data'!$B$7:$R$2843,4,0)</f>
        <v>103.12009999999999</v>
      </c>
      <c r="D27" s="65">
        <f>VLOOKUP($A27,'Return Data'!$B$7:$R$2843,10,0)</f>
        <v>22.880199999999999</v>
      </c>
      <c r="E27" s="66">
        <f t="shared" si="0"/>
        <v>1</v>
      </c>
      <c r="F27" s="65">
        <f>VLOOKUP($A27,'Return Data'!$B$7:$R$2843,11,0)</f>
        <v>37.901699999999998</v>
      </c>
      <c r="G27" s="66">
        <f t="shared" ref="G27:G33" si="12">RANK(F27,F$8:F$33,0)</f>
        <v>2</v>
      </c>
      <c r="H27" s="65">
        <f>VLOOKUP($A27,'Return Data'!$B$7:$R$2843,12,0)</f>
        <v>67.368300000000005</v>
      </c>
      <c r="I27" s="66">
        <f t="shared" ref="I27:I33" si="13">RANK(H27,H$8:H$33,0)</f>
        <v>2</v>
      </c>
      <c r="J27" s="65">
        <f>VLOOKUP($A27,'Return Data'!$B$7:$R$2843,13,0)</f>
        <v>95.255499999999998</v>
      </c>
      <c r="K27" s="66">
        <f t="shared" si="9"/>
        <v>2</v>
      </c>
      <c r="L27" s="65">
        <f>VLOOKUP($A27,'Return Data'!$B$7:$R$2843,17,0)</f>
        <v>36.122999999999998</v>
      </c>
      <c r="M27" s="66">
        <f>RANK(L27,L$8:L$33,0)</f>
        <v>2</v>
      </c>
      <c r="N27" s="65">
        <f>VLOOKUP($A27,'Return Data'!$B$7:$R$2843,14,0)</f>
        <v>22.0169</v>
      </c>
      <c r="O27" s="66">
        <f>RANK(N27,N$8:N$33,0)</f>
        <v>2</v>
      </c>
      <c r="P27" s="65">
        <f>VLOOKUP($A27,'Return Data'!$B$7:$R$2843,15,0)</f>
        <v>17.583100000000002</v>
      </c>
      <c r="Q27" s="66">
        <f>RANK(P27,P$8:P$33,0)</f>
        <v>6</v>
      </c>
      <c r="R27" s="65">
        <f>VLOOKUP($A27,'Return Data'!$B$7:$R$2843,16,0)</f>
        <v>12.1799</v>
      </c>
      <c r="S27" s="67">
        <f t="shared" si="7"/>
        <v>20</v>
      </c>
    </row>
    <row r="28" spans="1:19" x14ac:dyDescent="0.3">
      <c r="A28" s="63" t="s">
        <v>1191</v>
      </c>
      <c r="B28" s="64">
        <f>VLOOKUP($A28,'Return Data'!$B$7:$R$2843,3,0)</f>
        <v>44358</v>
      </c>
      <c r="C28" s="65">
        <f>VLOOKUP($A28,'Return Data'!$B$7:$R$2843,4,0)</f>
        <v>118.17829999999999</v>
      </c>
      <c r="D28" s="65">
        <f>VLOOKUP($A28,'Return Data'!$B$7:$R$2843,10,0)</f>
        <v>8.5126000000000008</v>
      </c>
      <c r="E28" s="66">
        <f t="shared" si="0"/>
        <v>18</v>
      </c>
      <c r="F28" s="65">
        <f>VLOOKUP($A28,'Return Data'!$B$7:$R$2843,11,0)</f>
        <v>32.244300000000003</v>
      </c>
      <c r="G28" s="66">
        <f t="shared" si="12"/>
        <v>8</v>
      </c>
      <c r="H28" s="65">
        <f>VLOOKUP($A28,'Return Data'!$B$7:$R$2843,12,0)</f>
        <v>62.757599999999996</v>
      </c>
      <c r="I28" s="66">
        <f t="shared" si="13"/>
        <v>4</v>
      </c>
      <c r="J28" s="65">
        <f>VLOOKUP($A28,'Return Data'!$B$7:$R$2843,13,0)</f>
        <v>90.846599999999995</v>
      </c>
      <c r="K28" s="66">
        <f t="shared" si="9"/>
        <v>5</v>
      </c>
      <c r="L28" s="65">
        <f>VLOOKUP($A28,'Return Data'!$B$7:$R$2843,17,0)</f>
        <v>27.3431</v>
      </c>
      <c r="M28" s="66">
        <f>RANK(L28,L$8:L$33,0)</f>
        <v>7</v>
      </c>
      <c r="N28" s="65">
        <f>VLOOKUP($A28,'Return Data'!$B$7:$R$2843,14,0)</f>
        <v>16.093800000000002</v>
      </c>
      <c r="O28" s="66">
        <f>RANK(N28,N$8:N$33,0)</f>
        <v>10</v>
      </c>
      <c r="P28" s="65">
        <f>VLOOKUP($A28,'Return Data'!$B$7:$R$2843,15,0)</f>
        <v>12.853</v>
      </c>
      <c r="Q28" s="66">
        <f>RANK(P28,P$8:P$33,0)</f>
        <v>18</v>
      </c>
      <c r="R28" s="65">
        <f>VLOOKUP($A28,'Return Data'!$B$7:$R$2843,16,0)</f>
        <v>16.4528</v>
      </c>
      <c r="S28" s="67">
        <f t="shared" si="7"/>
        <v>13</v>
      </c>
    </row>
    <row r="29" spans="1:19" x14ac:dyDescent="0.3">
      <c r="A29" s="63" t="s">
        <v>1192</v>
      </c>
      <c r="B29" s="64">
        <f>VLOOKUP($A29,'Return Data'!$B$7:$R$2843,3,0)</f>
        <v>44358</v>
      </c>
      <c r="C29" s="65">
        <f>VLOOKUP($A29,'Return Data'!$B$7:$R$2843,4,0)</f>
        <v>627.79510000000005</v>
      </c>
      <c r="D29" s="65">
        <f>VLOOKUP($A29,'Return Data'!$B$7:$R$2843,10,0)</f>
        <v>5.2202000000000002</v>
      </c>
      <c r="E29" s="66">
        <f t="shared" si="0"/>
        <v>26</v>
      </c>
      <c r="F29" s="65">
        <f>VLOOKUP($A29,'Return Data'!$B$7:$R$2843,11,0)</f>
        <v>26.067499999999999</v>
      </c>
      <c r="G29" s="66">
        <f t="shared" si="12"/>
        <v>20</v>
      </c>
      <c r="H29" s="65">
        <f>VLOOKUP($A29,'Return Data'!$B$7:$R$2843,12,0)</f>
        <v>46.598799999999997</v>
      </c>
      <c r="I29" s="66">
        <f t="shared" si="13"/>
        <v>21</v>
      </c>
      <c r="J29" s="65">
        <f>VLOOKUP($A29,'Return Data'!$B$7:$R$2843,13,0)</f>
        <v>69.365600000000001</v>
      </c>
      <c r="K29" s="66">
        <f t="shared" si="9"/>
        <v>20</v>
      </c>
      <c r="L29" s="65">
        <f>VLOOKUP($A29,'Return Data'!$B$7:$R$2843,17,0)</f>
        <v>15.392200000000001</v>
      </c>
      <c r="M29" s="66">
        <f>RANK(L29,L$8:L$33,0)</f>
        <v>23</v>
      </c>
      <c r="N29" s="65">
        <f>VLOOKUP($A29,'Return Data'!$B$7:$R$2843,14,0)</f>
        <v>7.3238000000000003</v>
      </c>
      <c r="O29" s="66">
        <f>RANK(N29,N$8:N$33,0)</f>
        <v>22</v>
      </c>
      <c r="P29" s="65">
        <f>VLOOKUP($A29,'Return Data'!$B$7:$R$2843,15,0)</f>
        <v>12.0853</v>
      </c>
      <c r="Q29" s="66">
        <f>RANK(P29,P$8:P$33,0)</f>
        <v>20</v>
      </c>
      <c r="R29" s="65">
        <f>VLOOKUP($A29,'Return Data'!$B$7:$R$2843,16,0)</f>
        <v>24.472799999999999</v>
      </c>
      <c r="S29" s="67">
        <f t="shared" si="7"/>
        <v>4</v>
      </c>
    </row>
    <row r="30" spans="1:19" x14ac:dyDescent="0.3">
      <c r="A30" s="63" t="s">
        <v>1194</v>
      </c>
      <c r="B30" s="64">
        <f>VLOOKUP($A30,'Return Data'!$B$7:$R$2843,3,0)</f>
        <v>44358</v>
      </c>
      <c r="C30" s="65">
        <f>VLOOKUP($A30,'Return Data'!$B$7:$R$2843,4,0)</f>
        <v>214.90690000000001</v>
      </c>
      <c r="D30" s="65">
        <f>VLOOKUP($A30,'Return Data'!$B$7:$R$2843,10,0)</f>
        <v>7.7935999999999996</v>
      </c>
      <c r="E30" s="66">
        <f t="shared" si="0"/>
        <v>20</v>
      </c>
      <c r="F30" s="65">
        <f>VLOOKUP($A30,'Return Data'!$B$7:$R$2843,11,0)</f>
        <v>26.586300000000001</v>
      </c>
      <c r="G30" s="66">
        <f t="shared" si="12"/>
        <v>18</v>
      </c>
      <c r="H30" s="65">
        <f>VLOOKUP($A30,'Return Data'!$B$7:$R$2843,12,0)</f>
        <v>50.602600000000002</v>
      </c>
      <c r="I30" s="66">
        <f t="shared" si="13"/>
        <v>18</v>
      </c>
      <c r="J30" s="65">
        <f>VLOOKUP($A30,'Return Data'!$B$7:$R$2843,13,0)</f>
        <v>70.893600000000006</v>
      </c>
      <c r="K30" s="66">
        <f t="shared" si="9"/>
        <v>19</v>
      </c>
      <c r="L30" s="65">
        <f>VLOOKUP($A30,'Return Data'!$B$7:$R$2843,17,0)</f>
        <v>23.741</v>
      </c>
      <c r="M30" s="66">
        <f>RANK(L30,L$8:L$33,0)</f>
        <v>15</v>
      </c>
      <c r="N30" s="65">
        <f>VLOOKUP($A30,'Return Data'!$B$7:$R$2843,14,0)</f>
        <v>17.269500000000001</v>
      </c>
      <c r="O30" s="66">
        <f>RANK(N30,N$8:N$33,0)</f>
        <v>4</v>
      </c>
      <c r="P30" s="65">
        <f>VLOOKUP($A30,'Return Data'!$B$7:$R$2843,15,0)</f>
        <v>16.585599999999999</v>
      </c>
      <c r="Q30" s="66">
        <f>RANK(P30,P$8:P$33,0)</f>
        <v>10</v>
      </c>
      <c r="R30" s="65">
        <f>VLOOKUP($A30,'Return Data'!$B$7:$R$2843,16,0)</f>
        <v>12.0489</v>
      </c>
      <c r="S30" s="67">
        <f t="shared" si="7"/>
        <v>21</v>
      </c>
    </row>
    <row r="31" spans="1:19" x14ac:dyDescent="0.3">
      <c r="A31" s="63" t="s">
        <v>1197</v>
      </c>
      <c r="B31" s="64">
        <f>VLOOKUP($A31,'Return Data'!$B$7:$R$2843,3,0)</f>
        <v>44358</v>
      </c>
      <c r="C31" s="65">
        <f>VLOOKUP($A31,'Return Data'!$B$7:$R$2843,4,0)</f>
        <v>68.47</v>
      </c>
      <c r="D31" s="65">
        <f>VLOOKUP($A31,'Return Data'!$B$7:$R$2843,10,0)</f>
        <v>10.613899999999999</v>
      </c>
      <c r="E31" s="66">
        <f t="shared" si="0"/>
        <v>7</v>
      </c>
      <c r="F31" s="65">
        <f>VLOOKUP($A31,'Return Data'!$B$7:$R$2843,11,0)</f>
        <v>28.172999999999998</v>
      </c>
      <c r="G31" s="66">
        <f t="shared" si="12"/>
        <v>16</v>
      </c>
      <c r="H31" s="65">
        <f>VLOOKUP($A31,'Return Data'!$B$7:$R$2843,12,0)</f>
        <v>45.991500000000002</v>
      </c>
      <c r="I31" s="66">
        <f t="shared" si="13"/>
        <v>22</v>
      </c>
      <c r="J31" s="65">
        <f>VLOOKUP($A31,'Return Data'!$B$7:$R$2843,13,0)</f>
        <v>68.272300000000001</v>
      </c>
      <c r="K31" s="66">
        <f t="shared" si="9"/>
        <v>21</v>
      </c>
      <c r="L31" s="65">
        <f>VLOOKUP($A31,'Return Data'!$B$7:$R$2843,17,0)</f>
        <v>26.044799999999999</v>
      </c>
      <c r="M31" s="66">
        <f>RANK(L31,L$8:L$33,0)</f>
        <v>10</v>
      </c>
      <c r="N31" s="65">
        <f>VLOOKUP($A31,'Return Data'!$B$7:$R$2843,14,0)</f>
        <v>15.0877</v>
      </c>
      <c r="O31" s="66">
        <f>RANK(N31,N$8:N$33,0)</f>
        <v>12</v>
      </c>
      <c r="P31" s="65">
        <f>VLOOKUP($A31,'Return Data'!$B$7:$R$2843,15,0)</f>
        <v>18.072500000000002</v>
      </c>
      <c r="Q31" s="66">
        <f>RANK(P31,P$8:P$33,0)</f>
        <v>4</v>
      </c>
      <c r="R31" s="65">
        <f>VLOOKUP($A31,'Return Data'!$B$7:$R$2843,16,0)</f>
        <v>7.4470999999999998</v>
      </c>
      <c r="S31" s="67">
        <f t="shared" si="7"/>
        <v>25</v>
      </c>
    </row>
    <row r="32" spans="1:19" x14ac:dyDescent="0.3">
      <c r="A32" s="63" t="s">
        <v>1199</v>
      </c>
      <c r="B32" s="64">
        <f>VLOOKUP($A32,'Return Data'!$B$7:$R$2843,3,0)</f>
        <v>44358</v>
      </c>
      <c r="C32" s="65">
        <f>VLOOKUP($A32,'Return Data'!$B$7:$R$2843,4,0)</f>
        <v>23.74</v>
      </c>
      <c r="D32" s="65">
        <f>VLOOKUP($A32,'Return Data'!$B$7:$R$2843,10,0)</f>
        <v>10.5214</v>
      </c>
      <c r="E32" s="66">
        <f t="shared" si="0"/>
        <v>9</v>
      </c>
      <c r="F32" s="65">
        <f>VLOOKUP($A32,'Return Data'!$B$7:$R$2843,11,0)</f>
        <v>31.6694</v>
      </c>
      <c r="G32" s="66">
        <f t="shared" si="12"/>
        <v>9</v>
      </c>
      <c r="H32" s="65">
        <f>VLOOKUP($A32,'Return Data'!$B$7:$R$2843,12,0)</f>
        <v>55.876600000000003</v>
      </c>
      <c r="I32" s="66">
        <f t="shared" si="13"/>
        <v>9</v>
      </c>
      <c r="J32" s="65"/>
      <c r="K32" s="66"/>
      <c r="L32" s="65"/>
      <c r="M32" s="66"/>
      <c r="N32" s="65"/>
      <c r="O32" s="66"/>
      <c r="P32" s="65"/>
      <c r="Q32" s="66"/>
      <c r="R32" s="65">
        <f>VLOOKUP($A32,'Return Data'!$B$7:$R$2843,16,0)</f>
        <v>103.2257</v>
      </c>
      <c r="S32" s="67">
        <f t="shared" si="7"/>
        <v>1</v>
      </c>
    </row>
    <row r="33" spans="1:19" x14ac:dyDescent="0.3">
      <c r="A33" s="63" t="s">
        <v>1944</v>
      </c>
      <c r="B33" s="64">
        <f>VLOOKUP($A33,'Return Data'!$B$7:$R$2843,3,0)</f>
        <v>44358</v>
      </c>
      <c r="C33" s="65">
        <f>VLOOKUP($A33,'Return Data'!$B$7:$R$2843,4,0)</f>
        <v>163.67089999999999</v>
      </c>
      <c r="D33" s="65">
        <f>VLOOKUP($A33,'Return Data'!$B$7:$R$2843,10,0)</f>
        <v>9.6386000000000003</v>
      </c>
      <c r="E33" s="66">
        <f t="shared" si="0"/>
        <v>15</v>
      </c>
      <c r="F33" s="65">
        <f>VLOOKUP($A33,'Return Data'!$B$7:$R$2843,11,0)</f>
        <v>28.2119</v>
      </c>
      <c r="G33" s="66">
        <f t="shared" si="12"/>
        <v>15</v>
      </c>
      <c r="H33" s="65">
        <f>VLOOKUP($A33,'Return Data'!$B$7:$R$2843,12,0)</f>
        <v>53.9925</v>
      </c>
      <c r="I33" s="66">
        <f t="shared" si="13"/>
        <v>13</v>
      </c>
      <c r="J33" s="65">
        <f>VLOOKUP($A33,'Return Data'!$B$7:$R$2843,13,0)</f>
        <v>82.908500000000004</v>
      </c>
      <c r="K33" s="66">
        <f>RANK(J33,J$8:J$33,0)</f>
        <v>9</v>
      </c>
      <c r="L33" s="65">
        <f>VLOOKUP($A33,'Return Data'!$B$7:$R$2843,17,0)</f>
        <v>27.6877</v>
      </c>
      <c r="M33" s="66">
        <f>RANK(L33,L$8:L$33,0)</f>
        <v>5</v>
      </c>
      <c r="N33" s="65">
        <f>VLOOKUP($A33,'Return Data'!$B$7:$R$2843,14,0)</f>
        <v>14.5099</v>
      </c>
      <c r="O33" s="66">
        <f>RANK(N33,N$8:N$33,0)</f>
        <v>13</v>
      </c>
      <c r="P33" s="65">
        <f>VLOOKUP($A33,'Return Data'!$B$7:$R$2843,15,0)</f>
        <v>15.0855</v>
      </c>
      <c r="Q33" s="66">
        <f>RANK(P33,P$8:P$33,0)</f>
        <v>16</v>
      </c>
      <c r="R33" s="65">
        <f>VLOOKUP($A33,'Return Data'!$B$7:$R$2843,16,0)</f>
        <v>15.896800000000001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9.8400307692307702</v>
      </c>
      <c r="E35" s="74"/>
      <c r="F35" s="75">
        <f>AVERAGE(F8:F33)</f>
        <v>29.653465384615387</v>
      </c>
      <c r="G35" s="74"/>
      <c r="H35" s="75">
        <f>AVERAGE(H8:H33)</f>
        <v>53.799434615384612</v>
      </c>
      <c r="I35" s="74"/>
      <c r="J35" s="75">
        <f>AVERAGE(J8:J33)</f>
        <v>79.242516000000009</v>
      </c>
      <c r="K35" s="74"/>
      <c r="L35" s="75">
        <f>AVERAGE(L8:L33)</f>
        <v>25.073982608695648</v>
      </c>
      <c r="M35" s="74"/>
      <c r="N35" s="75">
        <f>AVERAGE(N8:N33)</f>
        <v>14.950177272727274</v>
      </c>
      <c r="O35" s="74"/>
      <c r="P35" s="75">
        <f>AVERAGE(P8:P33)</f>
        <v>16.070476190476192</v>
      </c>
      <c r="Q35" s="74"/>
      <c r="R35" s="75">
        <f>AVERAGE(R8:R33)</f>
        <v>20.564696153846153</v>
      </c>
      <c r="S35" s="76"/>
    </row>
    <row r="36" spans="1:19" x14ac:dyDescent="0.3">
      <c r="A36" s="73" t="s">
        <v>28</v>
      </c>
      <c r="B36" s="74"/>
      <c r="C36" s="74"/>
      <c r="D36" s="75">
        <f>MIN(D8:D33)</f>
        <v>5.2202000000000002</v>
      </c>
      <c r="E36" s="74"/>
      <c r="F36" s="75">
        <f>MIN(F8:F33)</f>
        <v>21.541399999999999</v>
      </c>
      <c r="G36" s="74"/>
      <c r="H36" s="75">
        <f>MIN(H8:H33)</f>
        <v>41.583599999999997</v>
      </c>
      <c r="I36" s="74"/>
      <c r="J36" s="75">
        <f>MIN(J8:J33)</f>
        <v>63.566899999999997</v>
      </c>
      <c r="K36" s="74"/>
      <c r="L36" s="75">
        <f>MIN(L8:L33)</f>
        <v>15.392200000000001</v>
      </c>
      <c r="M36" s="74"/>
      <c r="N36" s="75">
        <f>MIN(N8:N33)</f>
        <v>7.3238000000000003</v>
      </c>
      <c r="O36" s="74"/>
      <c r="P36" s="75">
        <f>MIN(P8:P33)</f>
        <v>11.8484</v>
      </c>
      <c r="Q36" s="74"/>
      <c r="R36" s="75">
        <f>MIN(R8:R33)</f>
        <v>3.4352</v>
      </c>
      <c r="S36" s="76"/>
    </row>
    <row r="37" spans="1:19" ht="15" thickBot="1" x14ac:dyDescent="0.35">
      <c r="A37" s="77" t="s">
        <v>29</v>
      </c>
      <c r="B37" s="78"/>
      <c r="C37" s="78"/>
      <c r="D37" s="79">
        <f>MAX(D8:D33)</f>
        <v>22.880199999999999</v>
      </c>
      <c r="E37" s="78"/>
      <c r="F37" s="79">
        <f>MAX(F8:F33)</f>
        <v>38.667700000000004</v>
      </c>
      <c r="G37" s="78"/>
      <c r="H37" s="79">
        <f>MAX(H8:H33)</f>
        <v>67.918400000000005</v>
      </c>
      <c r="I37" s="78"/>
      <c r="J37" s="79">
        <f>MAX(J8:J33)</f>
        <v>108.28060000000001</v>
      </c>
      <c r="K37" s="78"/>
      <c r="L37" s="79">
        <f>MAX(L8:L33)</f>
        <v>40.889000000000003</v>
      </c>
      <c r="M37" s="78"/>
      <c r="N37" s="79">
        <f>MAX(N8:N33)</f>
        <v>22.504999999999999</v>
      </c>
      <c r="O37" s="78"/>
      <c r="P37" s="79">
        <f>MAX(P8:P33)</f>
        <v>19.5138</v>
      </c>
      <c r="Q37" s="78"/>
      <c r="R37" s="79">
        <f>MAX(R8:R33)</f>
        <v>103.2257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44358</v>
      </c>
      <c r="C8" s="65">
        <f>VLOOKUP($A8,'Return Data'!$B$7:$R$2843,4,0)</f>
        <v>1127.8399999999999</v>
      </c>
      <c r="D8" s="65">
        <f>VLOOKUP($A8,'Return Data'!$B$7:$R$2843,10,0)</f>
        <v>8.6037999999999997</v>
      </c>
      <c r="E8" s="66">
        <f>RANK(D8,D$8:D$41,0)</f>
        <v>8</v>
      </c>
      <c r="F8" s="65">
        <f>VLOOKUP($A8,'Return Data'!$B$7:$R$2843,11,0)</f>
        <v>22.245799999999999</v>
      </c>
      <c r="G8" s="66">
        <f>RANK(F8,F$8:F$41,0)</f>
        <v>19</v>
      </c>
      <c r="H8" s="65">
        <f>VLOOKUP($A8,'Return Data'!$B$7:$R$2843,12,0)</f>
        <v>48.063000000000002</v>
      </c>
      <c r="I8" s="66">
        <f>RANK(H8,H$8:H$41,0)</f>
        <v>13</v>
      </c>
      <c r="J8" s="65">
        <f>VLOOKUP($A8,'Return Data'!$B$7:$R$2843,13,0)</f>
        <v>69.205600000000004</v>
      </c>
      <c r="K8" s="66">
        <f>RANK(J8,J$8:J$41,0)</f>
        <v>11</v>
      </c>
      <c r="L8" s="65">
        <f>VLOOKUP($A8,'Return Data'!$B$7:$R$2843,17,0)</f>
        <v>20.023099999999999</v>
      </c>
      <c r="M8" s="66">
        <f>RANK(L8,L$8:L$41,0)</f>
        <v>14</v>
      </c>
      <c r="N8" s="65">
        <f>VLOOKUP($A8,'Return Data'!$B$7:$R$2843,14,0)</f>
        <v>14.6942</v>
      </c>
      <c r="O8" s="66">
        <f>RANK(N8,N$8:N$41,0)</f>
        <v>12</v>
      </c>
      <c r="P8" s="65">
        <f>VLOOKUP($A8,'Return Data'!$B$7:$R$2843,15,0)</f>
        <v>17.218499999999999</v>
      </c>
      <c r="Q8" s="66">
        <f>RANK(P8,P$8:P$41,0)</f>
        <v>8</v>
      </c>
      <c r="R8" s="65">
        <f>VLOOKUP($A8,'Return Data'!$B$7:$R$2843,16,0)</f>
        <v>18.004999999999999</v>
      </c>
      <c r="S8" s="67">
        <f>RANK(R8,R$8:R$41,0)</f>
        <v>7</v>
      </c>
    </row>
    <row r="9" spans="1:20" x14ac:dyDescent="0.3">
      <c r="A9" s="63" t="s">
        <v>1810</v>
      </c>
      <c r="B9" s="64">
        <f>VLOOKUP($A9,'Return Data'!$B$7:$R$2843,3,0)</f>
        <v>44358</v>
      </c>
      <c r="C9" s="65">
        <f>VLOOKUP($A9,'Return Data'!$B$7:$R$2843,4,0)</f>
        <v>17.71</v>
      </c>
      <c r="D9" s="65">
        <f>VLOOKUP($A9,'Return Data'!$B$7:$R$2843,10,0)</f>
        <v>4.7929000000000004</v>
      </c>
      <c r="E9" s="66">
        <f t="shared" ref="E9:E41" si="0">RANK(D9,D$8:D$41,0)</f>
        <v>30</v>
      </c>
      <c r="F9" s="65">
        <f>VLOOKUP($A9,'Return Data'!$B$7:$R$2843,11,0)</f>
        <v>16.055</v>
      </c>
      <c r="G9" s="66">
        <f t="shared" ref="G9:G41" si="1">RANK(F9,F$8:F$41,0)</f>
        <v>31</v>
      </c>
      <c r="H9" s="65">
        <f>VLOOKUP($A9,'Return Data'!$B$7:$R$2843,12,0)</f>
        <v>37.713799999999999</v>
      </c>
      <c r="I9" s="66">
        <f t="shared" ref="I9:I41" si="2">RANK(H9,H$8:H$41,0)</f>
        <v>29</v>
      </c>
      <c r="J9" s="65">
        <f>VLOOKUP($A9,'Return Data'!$B$7:$R$2843,13,0)</f>
        <v>54</v>
      </c>
      <c r="K9" s="66">
        <f t="shared" ref="K9:K41" si="3">RANK(J9,J$8:J$41,0)</f>
        <v>29</v>
      </c>
      <c r="L9" s="65">
        <f>VLOOKUP($A9,'Return Data'!$B$7:$R$2843,17,0)</f>
        <v>20.453299999999999</v>
      </c>
      <c r="M9" s="66">
        <f t="shared" ref="M9:M41" si="4">RANK(L9,L$8:L$41,0)</f>
        <v>12</v>
      </c>
      <c r="N9" s="65">
        <f>VLOOKUP($A9,'Return Data'!$B$7:$R$2843,14,0)</f>
        <v>17.400500000000001</v>
      </c>
      <c r="O9" s="66">
        <f t="shared" ref="O9:O41" si="5">RANK(N9,N$8:N$41,0)</f>
        <v>8</v>
      </c>
      <c r="P9" s="65"/>
      <c r="Q9" s="66"/>
      <c r="R9" s="65">
        <f>VLOOKUP($A9,'Return Data'!$B$7:$R$2843,16,0)</f>
        <v>17.377600000000001</v>
      </c>
      <c r="S9" s="67">
        <f t="shared" ref="S9:S41" si="6">RANK(R9,R$8:R$41,0)</f>
        <v>12</v>
      </c>
    </row>
    <row r="10" spans="1:20" x14ac:dyDescent="0.3">
      <c r="A10" s="63" t="s">
        <v>1261</v>
      </c>
      <c r="B10" s="64">
        <f>VLOOKUP($A10,'Return Data'!$B$7:$R$2843,3,0)</f>
        <v>44358</v>
      </c>
      <c r="C10" s="65">
        <f>VLOOKUP($A10,'Return Data'!$B$7:$R$2843,4,0)</f>
        <v>155.63</v>
      </c>
      <c r="D10" s="65">
        <f>VLOOKUP($A10,'Return Data'!$B$7:$R$2843,10,0)</f>
        <v>7.3014000000000001</v>
      </c>
      <c r="E10" s="66">
        <f t="shared" si="0"/>
        <v>17</v>
      </c>
      <c r="F10" s="65">
        <f>VLOOKUP($A10,'Return Data'!$B$7:$R$2843,11,0)</f>
        <v>25.064299999999999</v>
      </c>
      <c r="G10" s="66">
        <f t="shared" si="1"/>
        <v>13</v>
      </c>
      <c r="H10" s="65">
        <f>VLOOKUP($A10,'Return Data'!$B$7:$R$2843,12,0)</f>
        <v>48.459400000000002</v>
      </c>
      <c r="I10" s="66">
        <f t="shared" si="2"/>
        <v>12</v>
      </c>
      <c r="J10" s="65">
        <f>VLOOKUP($A10,'Return Data'!$B$7:$R$2843,13,0)</f>
        <v>72.214200000000005</v>
      </c>
      <c r="K10" s="66">
        <f t="shared" si="3"/>
        <v>8</v>
      </c>
      <c r="L10" s="65">
        <f>VLOOKUP($A10,'Return Data'!$B$7:$R$2843,17,0)</f>
        <v>20.876200000000001</v>
      </c>
      <c r="M10" s="66">
        <f t="shared" si="4"/>
        <v>10</v>
      </c>
      <c r="N10" s="65">
        <f>VLOOKUP($A10,'Return Data'!$B$7:$R$2843,14,0)</f>
        <v>14.5321</v>
      </c>
      <c r="O10" s="66">
        <f t="shared" si="5"/>
        <v>14</v>
      </c>
      <c r="P10" s="65">
        <f>VLOOKUP($A10,'Return Data'!$B$7:$R$2843,15,0)</f>
        <v>14.848000000000001</v>
      </c>
      <c r="Q10" s="66">
        <f t="shared" ref="Q10:Q41" si="7">RANK(P10,P$8:P$41,0)</f>
        <v>18</v>
      </c>
      <c r="R10" s="65">
        <f>VLOOKUP($A10,'Return Data'!$B$7:$R$2843,16,0)</f>
        <v>14.2349</v>
      </c>
      <c r="S10" s="67">
        <f t="shared" si="6"/>
        <v>28</v>
      </c>
    </row>
    <row r="11" spans="1:20" x14ac:dyDescent="0.3">
      <c r="A11" s="63" t="s">
        <v>1263</v>
      </c>
      <c r="B11" s="64">
        <f>VLOOKUP($A11,'Return Data'!$B$7:$R$2843,3,0)</f>
        <v>44358</v>
      </c>
      <c r="C11" s="65">
        <f>VLOOKUP($A11,'Return Data'!$B$7:$R$2843,4,0)</f>
        <v>75.64</v>
      </c>
      <c r="D11" s="65">
        <f>VLOOKUP($A11,'Return Data'!$B$7:$R$2843,10,0)</f>
        <v>8.5548999999999999</v>
      </c>
      <c r="E11" s="66">
        <f t="shared" si="0"/>
        <v>9</v>
      </c>
      <c r="F11" s="65">
        <f>VLOOKUP($A11,'Return Data'!$B$7:$R$2843,11,0)</f>
        <v>25.095099999999999</v>
      </c>
      <c r="G11" s="66">
        <f t="shared" si="1"/>
        <v>12</v>
      </c>
      <c r="H11" s="65">
        <f>VLOOKUP($A11,'Return Data'!$B$7:$R$2843,12,0)</f>
        <v>47.3</v>
      </c>
      <c r="I11" s="66">
        <f t="shared" si="2"/>
        <v>14</v>
      </c>
      <c r="J11" s="65">
        <f>VLOOKUP($A11,'Return Data'!$B$7:$R$2843,13,0)</f>
        <v>62.244500000000002</v>
      </c>
      <c r="K11" s="66">
        <f t="shared" si="3"/>
        <v>20</v>
      </c>
      <c r="L11" s="65">
        <f>VLOOKUP($A11,'Return Data'!$B$7:$R$2843,17,0)</f>
        <v>19.47</v>
      </c>
      <c r="M11" s="66">
        <f t="shared" si="4"/>
        <v>16</v>
      </c>
      <c r="N11" s="65">
        <f>VLOOKUP($A11,'Return Data'!$B$7:$R$2843,14,0)</f>
        <v>14.998799999999999</v>
      </c>
      <c r="O11" s="66">
        <f t="shared" si="5"/>
        <v>11</v>
      </c>
      <c r="P11" s="65">
        <f>VLOOKUP($A11,'Return Data'!$B$7:$R$2843,15,0)</f>
        <v>15.731999999999999</v>
      </c>
      <c r="Q11" s="66">
        <f t="shared" si="7"/>
        <v>15</v>
      </c>
      <c r="R11" s="65">
        <f>VLOOKUP($A11,'Return Data'!$B$7:$R$2843,16,0)</f>
        <v>16.4939</v>
      </c>
      <c r="S11" s="67">
        <f t="shared" si="6"/>
        <v>16</v>
      </c>
    </row>
    <row r="12" spans="1:20" x14ac:dyDescent="0.3">
      <c r="A12" s="63" t="s">
        <v>1831</v>
      </c>
      <c r="B12" s="64">
        <f>VLOOKUP($A12,'Return Data'!$B$7:$R$2843,3,0)</f>
        <v>44358</v>
      </c>
      <c r="C12" s="65">
        <f>VLOOKUP($A12,'Return Data'!$B$7:$R$2843,4,0)</f>
        <v>213.66</v>
      </c>
      <c r="D12" s="65">
        <f>VLOOKUP($A12,'Return Data'!$B$7:$R$2843,10,0)</f>
        <v>6.9316000000000004</v>
      </c>
      <c r="E12" s="66">
        <f t="shared" si="0"/>
        <v>19</v>
      </c>
      <c r="F12" s="65">
        <f>VLOOKUP($A12,'Return Data'!$B$7:$R$2843,11,0)</f>
        <v>20.589200000000002</v>
      </c>
      <c r="G12" s="66">
        <f t="shared" si="1"/>
        <v>23</v>
      </c>
      <c r="H12" s="65">
        <f>VLOOKUP($A12,'Return Data'!$B$7:$R$2843,12,0)</f>
        <v>39.985599999999998</v>
      </c>
      <c r="I12" s="66">
        <f t="shared" si="2"/>
        <v>24</v>
      </c>
      <c r="J12" s="65">
        <f>VLOOKUP($A12,'Return Data'!$B$7:$R$2843,13,0)</f>
        <v>61.094799999999999</v>
      </c>
      <c r="K12" s="66">
        <f t="shared" si="3"/>
        <v>21</v>
      </c>
      <c r="L12" s="65">
        <f>VLOOKUP($A12,'Return Data'!$B$7:$R$2843,17,0)</f>
        <v>22.085799999999999</v>
      </c>
      <c r="M12" s="66">
        <f t="shared" si="4"/>
        <v>9</v>
      </c>
      <c r="N12" s="65">
        <f>VLOOKUP($A12,'Return Data'!$B$7:$R$2843,14,0)</f>
        <v>18.0336</v>
      </c>
      <c r="O12" s="66">
        <f t="shared" si="5"/>
        <v>6</v>
      </c>
      <c r="P12" s="65">
        <f>VLOOKUP($A12,'Return Data'!$B$7:$R$2843,15,0)</f>
        <v>18.537400000000002</v>
      </c>
      <c r="Q12" s="66">
        <f t="shared" si="7"/>
        <v>5</v>
      </c>
      <c r="R12" s="65">
        <f>VLOOKUP($A12,'Return Data'!$B$7:$R$2843,16,0)</f>
        <v>15.355700000000001</v>
      </c>
      <c r="S12" s="67">
        <f t="shared" si="6"/>
        <v>22</v>
      </c>
    </row>
    <row r="13" spans="1:20" x14ac:dyDescent="0.3">
      <c r="A13" s="102" t="s">
        <v>1877</v>
      </c>
      <c r="B13" s="64">
        <f>VLOOKUP($A13,'Return Data'!$B$7:$R$2843,3,0)</f>
        <v>44358</v>
      </c>
      <c r="C13" s="65">
        <f>VLOOKUP($A13,'Return Data'!$B$7:$R$2843,4,0)</f>
        <v>64.183000000000007</v>
      </c>
      <c r="D13" s="65">
        <f>VLOOKUP($A13,'Return Data'!$B$7:$R$2843,10,0)</f>
        <v>7.5831</v>
      </c>
      <c r="E13" s="66">
        <f t="shared" si="0"/>
        <v>12</v>
      </c>
      <c r="F13" s="65">
        <f>VLOOKUP($A13,'Return Data'!$B$7:$R$2843,11,0)</f>
        <v>23.669</v>
      </c>
      <c r="G13" s="66">
        <f t="shared" si="1"/>
        <v>14</v>
      </c>
      <c r="H13" s="65">
        <f>VLOOKUP($A13,'Return Data'!$B$7:$R$2843,12,0)</f>
        <v>48.743899999999996</v>
      </c>
      <c r="I13" s="66">
        <f t="shared" si="2"/>
        <v>11</v>
      </c>
      <c r="J13" s="65">
        <f>VLOOKUP($A13,'Return Data'!$B$7:$R$2843,13,0)</f>
        <v>66.587900000000005</v>
      </c>
      <c r="K13" s="66">
        <f t="shared" si="3"/>
        <v>16</v>
      </c>
      <c r="L13" s="65">
        <f>VLOOKUP($A13,'Return Data'!$B$7:$R$2843,17,0)</f>
        <v>23.6008</v>
      </c>
      <c r="M13" s="66">
        <f t="shared" si="4"/>
        <v>7</v>
      </c>
      <c r="N13" s="65">
        <f>VLOOKUP($A13,'Return Data'!$B$7:$R$2843,14,0)</f>
        <v>17.9146</v>
      </c>
      <c r="O13" s="66">
        <f t="shared" si="5"/>
        <v>7</v>
      </c>
      <c r="P13" s="65">
        <f>VLOOKUP($A13,'Return Data'!$B$7:$R$2843,15,0)</f>
        <v>18.599900000000002</v>
      </c>
      <c r="Q13" s="66">
        <f t="shared" si="7"/>
        <v>4</v>
      </c>
      <c r="R13" s="65">
        <f>VLOOKUP($A13,'Return Data'!$B$7:$R$2843,16,0)</f>
        <v>16.364799999999999</v>
      </c>
      <c r="S13" s="67">
        <f t="shared" si="6"/>
        <v>17</v>
      </c>
    </row>
    <row r="14" spans="1:20" x14ac:dyDescent="0.3">
      <c r="A14" s="102" t="s">
        <v>1792</v>
      </c>
      <c r="B14" s="64">
        <f>VLOOKUP($A14,'Return Data'!$B$7:$R$2843,3,0)</f>
        <v>44358</v>
      </c>
      <c r="C14" s="65">
        <f>VLOOKUP($A14,'Return Data'!$B$7:$R$2843,4,0)</f>
        <v>22.024999999999999</v>
      </c>
      <c r="D14" s="65">
        <f>VLOOKUP($A14,'Return Data'!$B$7:$R$2843,10,0)</f>
        <v>5.7622999999999998</v>
      </c>
      <c r="E14" s="66">
        <f t="shared" si="0"/>
        <v>26</v>
      </c>
      <c r="F14" s="65">
        <f>VLOOKUP($A14,'Return Data'!$B$7:$R$2843,11,0)</f>
        <v>23.3963</v>
      </c>
      <c r="G14" s="66">
        <f t="shared" si="1"/>
        <v>15</v>
      </c>
      <c r="H14" s="65">
        <f>VLOOKUP($A14,'Return Data'!$B$7:$R$2843,12,0)</f>
        <v>44.4452</v>
      </c>
      <c r="I14" s="66">
        <f t="shared" si="2"/>
        <v>19</v>
      </c>
      <c r="J14" s="65">
        <f>VLOOKUP($A14,'Return Data'!$B$7:$R$2843,13,0)</f>
        <v>68.968199999999996</v>
      </c>
      <c r="K14" s="66">
        <f t="shared" si="3"/>
        <v>12</v>
      </c>
      <c r="L14" s="65">
        <f>VLOOKUP($A14,'Return Data'!$B$7:$R$2843,17,0)</f>
        <v>18.6343</v>
      </c>
      <c r="M14" s="66">
        <f t="shared" si="4"/>
        <v>19</v>
      </c>
      <c r="N14" s="65">
        <f>VLOOKUP($A14,'Return Data'!$B$7:$R$2843,14,0)</f>
        <v>15.125299999999999</v>
      </c>
      <c r="O14" s="66">
        <f t="shared" si="5"/>
        <v>10</v>
      </c>
      <c r="P14" s="65">
        <f>VLOOKUP($A14,'Return Data'!$B$7:$R$2843,15,0)</f>
        <v>17.192399999999999</v>
      </c>
      <c r="Q14" s="66">
        <f t="shared" si="7"/>
        <v>9</v>
      </c>
      <c r="R14" s="65">
        <f>VLOOKUP($A14,'Return Data'!$B$7:$R$2843,16,0)</f>
        <v>13.227</v>
      </c>
      <c r="S14" s="67">
        <f t="shared" si="6"/>
        <v>31</v>
      </c>
    </row>
    <row r="15" spans="1:20" x14ac:dyDescent="0.3">
      <c r="A15" s="63" t="s">
        <v>1799</v>
      </c>
      <c r="B15" s="64">
        <f>VLOOKUP($A15,'Return Data'!$B$7:$R$2843,3,0)</f>
        <v>44358</v>
      </c>
      <c r="C15" s="65">
        <f>VLOOKUP($A15,'Return Data'!$B$7:$R$2843,4,0)</f>
        <v>907.62559999999996</v>
      </c>
      <c r="D15" s="65">
        <f>VLOOKUP($A15,'Return Data'!$B$7:$R$2843,10,0)</f>
        <v>5.4542999999999999</v>
      </c>
      <c r="E15" s="66">
        <f t="shared" si="0"/>
        <v>28</v>
      </c>
      <c r="F15" s="65">
        <f>VLOOKUP($A15,'Return Data'!$B$7:$R$2843,11,0)</f>
        <v>26.008600000000001</v>
      </c>
      <c r="G15" s="66">
        <f t="shared" si="1"/>
        <v>10</v>
      </c>
      <c r="H15" s="65">
        <f>VLOOKUP($A15,'Return Data'!$B$7:$R$2843,12,0)</f>
        <v>53.647599999999997</v>
      </c>
      <c r="I15" s="66">
        <f t="shared" si="2"/>
        <v>6</v>
      </c>
      <c r="J15" s="65">
        <f>VLOOKUP($A15,'Return Data'!$B$7:$R$2843,13,0)</f>
        <v>71.549800000000005</v>
      </c>
      <c r="K15" s="66">
        <f t="shared" si="3"/>
        <v>9</v>
      </c>
      <c r="L15" s="65">
        <f>VLOOKUP($A15,'Return Data'!$B$7:$R$2843,17,0)</f>
        <v>19.477499999999999</v>
      </c>
      <c r="M15" s="66">
        <f t="shared" si="4"/>
        <v>15</v>
      </c>
      <c r="N15" s="65">
        <f>VLOOKUP($A15,'Return Data'!$B$7:$R$2843,14,0)</f>
        <v>13.848800000000001</v>
      </c>
      <c r="O15" s="66">
        <f t="shared" si="5"/>
        <v>20</v>
      </c>
      <c r="P15" s="65">
        <f>VLOOKUP($A15,'Return Data'!$B$7:$R$2843,15,0)</f>
        <v>14.0801</v>
      </c>
      <c r="Q15" s="66">
        <f t="shared" si="7"/>
        <v>20</v>
      </c>
      <c r="R15" s="65">
        <f>VLOOKUP($A15,'Return Data'!$B$7:$R$2843,16,0)</f>
        <v>16.2898</v>
      </c>
      <c r="S15" s="67">
        <f t="shared" si="6"/>
        <v>19</v>
      </c>
    </row>
    <row r="16" spans="1:20" x14ac:dyDescent="0.3">
      <c r="A16" s="63" t="s">
        <v>1801</v>
      </c>
      <c r="B16" s="64">
        <f>VLOOKUP($A16,'Return Data'!$B$7:$R$2843,3,0)</f>
        <v>44358</v>
      </c>
      <c r="C16" s="65">
        <f>VLOOKUP($A16,'Return Data'!$B$7:$R$2843,4,0)</f>
        <v>959.47299999999996</v>
      </c>
      <c r="D16" s="65">
        <f>VLOOKUP($A16,'Return Data'!$B$7:$R$2843,10,0)</f>
        <v>7.9313000000000002</v>
      </c>
      <c r="E16" s="66">
        <f t="shared" si="0"/>
        <v>11</v>
      </c>
      <c r="F16" s="65">
        <f>VLOOKUP($A16,'Return Data'!$B$7:$R$2843,11,0)</f>
        <v>28.7</v>
      </c>
      <c r="G16" s="66">
        <f t="shared" si="1"/>
        <v>7</v>
      </c>
      <c r="H16" s="65">
        <f>VLOOKUP($A16,'Return Data'!$B$7:$R$2843,12,0)</f>
        <v>56.179499999999997</v>
      </c>
      <c r="I16" s="66">
        <f t="shared" si="2"/>
        <v>3</v>
      </c>
      <c r="J16" s="65">
        <f>VLOOKUP($A16,'Return Data'!$B$7:$R$2843,13,0)</f>
        <v>74.025999999999996</v>
      </c>
      <c r="K16" s="66">
        <f t="shared" si="3"/>
        <v>6</v>
      </c>
      <c r="L16" s="65">
        <f>VLOOKUP($A16,'Return Data'!$B$7:$R$2843,17,0)</f>
        <v>14.6356</v>
      </c>
      <c r="M16" s="66">
        <f t="shared" si="4"/>
        <v>26</v>
      </c>
      <c r="N16" s="65">
        <f>VLOOKUP($A16,'Return Data'!$B$7:$R$2843,14,0)</f>
        <v>14.58</v>
      </c>
      <c r="O16" s="66">
        <f t="shared" si="5"/>
        <v>13</v>
      </c>
      <c r="P16" s="65">
        <f>VLOOKUP($A16,'Return Data'!$B$7:$R$2843,15,0)</f>
        <v>15.7334</v>
      </c>
      <c r="Q16" s="66">
        <f t="shared" si="7"/>
        <v>14</v>
      </c>
      <c r="R16" s="65">
        <f>VLOOKUP($A16,'Return Data'!$B$7:$R$2843,16,0)</f>
        <v>15.052899999999999</v>
      </c>
      <c r="S16" s="67">
        <f t="shared" si="6"/>
        <v>23</v>
      </c>
    </row>
    <row r="17" spans="1:19" x14ac:dyDescent="0.3">
      <c r="A17" s="126" t="s">
        <v>1795</v>
      </c>
      <c r="B17" s="64">
        <f>VLOOKUP($A17,'Return Data'!$B$7:$R$2843,3,0)</f>
        <v>44358</v>
      </c>
      <c r="C17" s="65">
        <f>VLOOKUP($A17,'Return Data'!$B$7:$R$2843,4,0)</f>
        <v>125.0531</v>
      </c>
      <c r="D17" s="65">
        <f>VLOOKUP($A17,'Return Data'!$B$7:$R$2843,10,0)</f>
        <v>5.5678000000000001</v>
      </c>
      <c r="E17" s="66">
        <f t="shared" si="0"/>
        <v>27</v>
      </c>
      <c r="F17" s="65">
        <f>VLOOKUP($A17,'Return Data'!$B$7:$R$2843,11,0)</f>
        <v>20.037600000000001</v>
      </c>
      <c r="G17" s="66">
        <f t="shared" si="1"/>
        <v>25</v>
      </c>
      <c r="H17" s="65">
        <f>VLOOKUP($A17,'Return Data'!$B$7:$R$2843,12,0)</f>
        <v>41.585099999999997</v>
      </c>
      <c r="I17" s="66">
        <f t="shared" si="2"/>
        <v>21</v>
      </c>
      <c r="J17" s="65">
        <f>VLOOKUP($A17,'Return Data'!$B$7:$R$2843,13,0)</f>
        <v>64.680499999999995</v>
      </c>
      <c r="K17" s="66">
        <f t="shared" si="3"/>
        <v>18</v>
      </c>
      <c r="L17" s="65">
        <f>VLOOKUP($A17,'Return Data'!$B$7:$R$2843,17,0)</f>
        <v>17.424600000000002</v>
      </c>
      <c r="M17" s="66">
        <f t="shared" si="4"/>
        <v>21</v>
      </c>
      <c r="N17" s="65">
        <f>VLOOKUP($A17,'Return Data'!$B$7:$R$2843,14,0)</f>
        <v>10.993399999999999</v>
      </c>
      <c r="O17" s="66">
        <f t="shared" si="5"/>
        <v>25</v>
      </c>
      <c r="P17" s="65">
        <f>VLOOKUP($A17,'Return Data'!$B$7:$R$2843,15,0)</f>
        <v>13.048</v>
      </c>
      <c r="Q17" s="66">
        <f t="shared" si="7"/>
        <v>23</v>
      </c>
      <c r="R17" s="65">
        <f>VLOOKUP($A17,'Return Data'!$B$7:$R$2843,16,0)</f>
        <v>15.05</v>
      </c>
      <c r="S17" s="67">
        <f t="shared" si="6"/>
        <v>24</v>
      </c>
    </row>
    <row r="18" spans="1:19" x14ac:dyDescent="0.3">
      <c r="A18" s="127" t="s">
        <v>1265</v>
      </c>
      <c r="B18" s="64">
        <f>VLOOKUP($A18,'Return Data'!$B$7:$R$2843,3,0)</f>
        <v>44358</v>
      </c>
      <c r="C18" s="65">
        <f>VLOOKUP($A18,'Return Data'!$B$7:$R$2843,4,0)</f>
        <v>430.71</v>
      </c>
      <c r="D18" s="65">
        <f>VLOOKUP($A18,'Return Data'!$B$7:$R$2843,10,0)</f>
        <v>7.4223999999999997</v>
      </c>
      <c r="E18" s="66">
        <f t="shared" si="0"/>
        <v>15</v>
      </c>
      <c r="F18" s="65">
        <f>VLOOKUP($A18,'Return Data'!$B$7:$R$2843,11,0)</f>
        <v>25.308399999999999</v>
      </c>
      <c r="G18" s="66">
        <f t="shared" si="1"/>
        <v>11</v>
      </c>
      <c r="H18" s="65">
        <f>VLOOKUP($A18,'Return Data'!$B$7:$R$2843,12,0)</f>
        <v>51.535699999999999</v>
      </c>
      <c r="I18" s="66">
        <f t="shared" si="2"/>
        <v>9</v>
      </c>
      <c r="J18" s="65">
        <f>VLOOKUP($A18,'Return Data'!$B$7:$R$2843,13,0)</f>
        <v>67.977099999999993</v>
      </c>
      <c r="K18" s="66">
        <f t="shared" si="3"/>
        <v>14</v>
      </c>
      <c r="L18" s="65">
        <f>VLOOKUP($A18,'Return Data'!$B$7:$R$2843,17,0)</f>
        <v>16.5502</v>
      </c>
      <c r="M18" s="66">
        <f t="shared" si="4"/>
        <v>22</v>
      </c>
      <c r="N18" s="65">
        <f>VLOOKUP($A18,'Return Data'!$B$7:$R$2843,14,0)</f>
        <v>14.0801</v>
      </c>
      <c r="O18" s="66">
        <f t="shared" si="5"/>
        <v>19</v>
      </c>
      <c r="P18" s="65">
        <f>VLOOKUP($A18,'Return Data'!$B$7:$R$2843,15,0)</f>
        <v>15.276300000000001</v>
      </c>
      <c r="Q18" s="66">
        <f t="shared" si="7"/>
        <v>17</v>
      </c>
      <c r="R18" s="65">
        <f>VLOOKUP($A18,'Return Data'!$B$7:$R$2843,16,0)</f>
        <v>16.012499999999999</v>
      </c>
      <c r="S18" s="67">
        <f t="shared" si="6"/>
        <v>21</v>
      </c>
    </row>
    <row r="19" spans="1:19" x14ac:dyDescent="0.3">
      <c r="A19" s="63" t="s">
        <v>1803</v>
      </c>
      <c r="B19" s="64">
        <f>VLOOKUP($A19,'Return Data'!$B$7:$R$2843,3,0)</f>
        <v>44358</v>
      </c>
      <c r="C19" s="65">
        <f>VLOOKUP($A19,'Return Data'!$B$7:$R$2843,4,0)</f>
        <v>32.61</v>
      </c>
      <c r="D19" s="65">
        <f>VLOOKUP($A19,'Return Data'!$B$7:$R$2843,10,0)</f>
        <v>7.4819000000000004</v>
      </c>
      <c r="E19" s="66">
        <f t="shared" si="0"/>
        <v>13</v>
      </c>
      <c r="F19" s="65">
        <f>VLOOKUP($A19,'Return Data'!$B$7:$R$2843,11,0)</f>
        <v>19.582000000000001</v>
      </c>
      <c r="G19" s="66">
        <f t="shared" si="1"/>
        <v>26</v>
      </c>
      <c r="H19" s="65">
        <f>VLOOKUP($A19,'Return Data'!$B$7:$R$2843,12,0)</f>
        <v>39.777099999999997</v>
      </c>
      <c r="I19" s="66">
        <f t="shared" si="2"/>
        <v>26</v>
      </c>
      <c r="J19" s="65">
        <f>VLOOKUP($A19,'Return Data'!$B$7:$R$2843,13,0)</f>
        <v>59.7746</v>
      </c>
      <c r="K19" s="66">
        <f t="shared" si="3"/>
        <v>24</v>
      </c>
      <c r="L19" s="65">
        <f>VLOOKUP($A19,'Return Data'!$B$7:$R$2843,17,0)</f>
        <v>20.384399999999999</v>
      </c>
      <c r="M19" s="66">
        <f t="shared" si="4"/>
        <v>13</v>
      </c>
      <c r="N19" s="65">
        <f>VLOOKUP($A19,'Return Data'!$B$7:$R$2843,14,0)</f>
        <v>12.8551</v>
      </c>
      <c r="O19" s="66">
        <f t="shared" si="5"/>
        <v>21</v>
      </c>
      <c r="P19" s="65">
        <f>VLOOKUP($A19,'Return Data'!$B$7:$R$2843,15,0)</f>
        <v>14.073399999999999</v>
      </c>
      <c r="Q19" s="66">
        <f t="shared" si="7"/>
        <v>21</v>
      </c>
      <c r="R19" s="65">
        <f>VLOOKUP($A19,'Return Data'!$B$7:$R$2843,16,0)</f>
        <v>17.812200000000001</v>
      </c>
      <c r="S19" s="67">
        <f t="shared" si="6"/>
        <v>8</v>
      </c>
    </row>
    <row r="20" spans="1:19" x14ac:dyDescent="0.3">
      <c r="A20" s="63" t="s">
        <v>1825</v>
      </c>
      <c r="B20" s="64">
        <f>VLOOKUP($A20,'Return Data'!$B$7:$R$2843,3,0)</f>
        <v>44358</v>
      </c>
      <c r="C20" s="65">
        <f>VLOOKUP($A20,'Return Data'!$B$7:$R$2843,4,0)</f>
        <v>128.61000000000001</v>
      </c>
      <c r="D20" s="65">
        <f>VLOOKUP($A20,'Return Data'!$B$7:$R$2843,10,0)</f>
        <v>6.2366000000000001</v>
      </c>
      <c r="E20" s="66">
        <f t="shared" si="0"/>
        <v>21</v>
      </c>
      <c r="F20" s="65">
        <f>VLOOKUP($A20,'Return Data'!$B$7:$R$2843,11,0)</f>
        <v>18.153400000000001</v>
      </c>
      <c r="G20" s="66">
        <f t="shared" si="1"/>
        <v>28</v>
      </c>
      <c r="H20" s="65">
        <f>VLOOKUP($A20,'Return Data'!$B$7:$R$2843,12,0)</f>
        <v>39.884700000000002</v>
      </c>
      <c r="I20" s="66">
        <f t="shared" si="2"/>
        <v>25</v>
      </c>
      <c r="J20" s="65">
        <f>VLOOKUP($A20,'Return Data'!$B$7:$R$2843,13,0)</f>
        <v>54.746699999999997</v>
      </c>
      <c r="K20" s="66">
        <f t="shared" si="3"/>
        <v>28</v>
      </c>
      <c r="L20" s="65">
        <f>VLOOKUP($A20,'Return Data'!$B$7:$R$2843,17,0)</f>
        <v>14.187900000000001</v>
      </c>
      <c r="M20" s="66">
        <f t="shared" si="4"/>
        <v>27</v>
      </c>
      <c r="N20" s="65">
        <f>VLOOKUP($A20,'Return Data'!$B$7:$R$2843,14,0)</f>
        <v>9.5885999999999996</v>
      </c>
      <c r="O20" s="66">
        <f t="shared" si="5"/>
        <v>27</v>
      </c>
      <c r="P20" s="65">
        <f>VLOOKUP($A20,'Return Data'!$B$7:$R$2843,15,0)</f>
        <v>11.4482</v>
      </c>
      <c r="Q20" s="66">
        <f t="shared" si="7"/>
        <v>25</v>
      </c>
      <c r="R20" s="65">
        <f>VLOOKUP($A20,'Return Data'!$B$7:$R$2843,16,0)</f>
        <v>14.6797</v>
      </c>
      <c r="S20" s="67">
        <f t="shared" si="6"/>
        <v>26</v>
      </c>
    </row>
    <row r="21" spans="1:19" x14ac:dyDescent="0.3">
      <c r="A21" s="63" t="s">
        <v>1268</v>
      </c>
      <c r="B21" s="64">
        <f>VLOOKUP($A21,'Return Data'!$B$7:$R$2843,3,0)</f>
        <v>44358</v>
      </c>
      <c r="C21" s="65">
        <f>VLOOKUP($A21,'Return Data'!$B$7:$R$2843,4,0)</f>
        <v>80.599999999999994</v>
      </c>
      <c r="D21" s="65">
        <f>VLOOKUP($A21,'Return Data'!$B$7:$R$2843,10,0)</f>
        <v>12.6485</v>
      </c>
      <c r="E21" s="66">
        <f t="shared" si="0"/>
        <v>3</v>
      </c>
      <c r="F21" s="65">
        <f>VLOOKUP($A21,'Return Data'!$B$7:$R$2843,11,0)</f>
        <v>30.2942</v>
      </c>
      <c r="G21" s="66">
        <f t="shared" si="1"/>
        <v>3</v>
      </c>
      <c r="H21" s="65">
        <f>VLOOKUP($A21,'Return Data'!$B$7:$R$2843,12,0)</f>
        <v>54.052</v>
      </c>
      <c r="I21" s="66">
        <f t="shared" si="2"/>
        <v>4</v>
      </c>
      <c r="J21" s="65">
        <f>VLOOKUP($A21,'Return Data'!$B$7:$R$2843,13,0)</f>
        <v>73.557299999999998</v>
      </c>
      <c r="K21" s="66">
        <f t="shared" si="3"/>
        <v>7</v>
      </c>
      <c r="L21" s="65">
        <f>VLOOKUP($A21,'Return Data'!$B$7:$R$2843,17,0)</f>
        <v>24.485600000000002</v>
      </c>
      <c r="M21" s="66">
        <f t="shared" si="4"/>
        <v>6</v>
      </c>
      <c r="N21" s="65">
        <f>VLOOKUP($A21,'Return Data'!$B$7:$R$2843,14,0)</f>
        <v>14.2265</v>
      </c>
      <c r="O21" s="66">
        <f t="shared" si="5"/>
        <v>18</v>
      </c>
      <c r="P21" s="65">
        <f>VLOOKUP($A21,'Return Data'!$B$7:$R$2843,15,0)</f>
        <v>16.7791</v>
      </c>
      <c r="Q21" s="66">
        <f t="shared" si="7"/>
        <v>11</v>
      </c>
      <c r="R21" s="65">
        <f>VLOOKUP($A21,'Return Data'!$B$7:$R$2843,16,0)</f>
        <v>19.578900000000001</v>
      </c>
      <c r="S21" s="67">
        <f t="shared" si="6"/>
        <v>5</v>
      </c>
    </row>
    <row r="22" spans="1:19" x14ac:dyDescent="0.3">
      <c r="A22" s="63" t="s">
        <v>1269</v>
      </c>
      <c r="B22" s="64">
        <f>VLOOKUP($A22,'Return Data'!$B$7:$R$2843,3,0)</f>
        <v>44358</v>
      </c>
      <c r="C22" s="65">
        <f>VLOOKUP($A22,'Return Data'!$B$7:$R$2843,4,0)</f>
        <v>15.0547</v>
      </c>
      <c r="D22" s="65">
        <f>VLOOKUP($A22,'Return Data'!$B$7:$R$2843,10,0)</f>
        <v>9.2195</v>
      </c>
      <c r="E22" s="66">
        <f t="shared" si="0"/>
        <v>7</v>
      </c>
      <c r="F22" s="65">
        <f>VLOOKUP($A22,'Return Data'!$B$7:$R$2843,11,0)</f>
        <v>29.1296</v>
      </c>
      <c r="G22" s="66">
        <f t="shared" si="1"/>
        <v>5</v>
      </c>
      <c r="H22" s="65">
        <f>VLOOKUP($A22,'Return Data'!$B$7:$R$2843,12,0)</f>
        <v>51.785600000000002</v>
      </c>
      <c r="I22" s="66">
        <f t="shared" si="2"/>
        <v>8</v>
      </c>
      <c r="J22" s="65">
        <f>VLOOKUP($A22,'Return Data'!$B$7:$R$2843,13,0)</f>
        <v>59.531799999999997</v>
      </c>
      <c r="K22" s="66">
        <f t="shared" si="3"/>
        <v>25</v>
      </c>
      <c r="L22" s="65"/>
      <c r="M22" s="66"/>
      <c r="N22" s="65"/>
      <c r="O22" s="66"/>
      <c r="P22" s="65"/>
      <c r="Q22" s="66"/>
      <c r="R22" s="65">
        <f>VLOOKUP($A22,'Return Data'!$B$7:$R$2843,16,0)</f>
        <v>21.774000000000001</v>
      </c>
      <c r="S22" s="67">
        <f t="shared" si="6"/>
        <v>2</v>
      </c>
    </row>
    <row r="23" spans="1:19" x14ac:dyDescent="0.3">
      <c r="A23" s="63" t="s">
        <v>1805</v>
      </c>
      <c r="B23" s="64">
        <f>VLOOKUP($A23,'Return Data'!$B$7:$R$2843,3,0)</f>
        <v>44358</v>
      </c>
      <c r="C23" s="65">
        <f>VLOOKUP($A23,'Return Data'!$B$7:$R$2843,4,0)</f>
        <v>49.380699999999997</v>
      </c>
      <c r="D23" s="65">
        <f>VLOOKUP($A23,'Return Data'!$B$7:$R$2843,10,0)</f>
        <v>4.7098000000000004</v>
      </c>
      <c r="E23" s="66">
        <f t="shared" si="0"/>
        <v>31</v>
      </c>
      <c r="F23" s="65">
        <f>VLOOKUP($A23,'Return Data'!$B$7:$R$2843,11,0)</f>
        <v>20.783899999999999</v>
      </c>
      <c r="G23" s="66">
        <f t="shared" si="1"/>
        <v>22</v>
      </c>
      <c r="H23" s="65">
        <f>VLOOKUP($A23,'Return Data'!$B$7:$R$2843,12,0)</f>
        <v>45.517699999999998</v>
      </c>
      <c r="I23" s="66">
        <f t="shared" si="2"/>
        <v>18</v>
      </c>
      <c r="J23" s="65">
        <f>VLOOKUP($A23,'Return Data'!$B$7:$R$2843,13,0)</f>
        <v>60.261400000000002</v>
      </c>
      <c r="K23" s="66">
        <f t="shared" si="3"/>
        <v>23</v>
      </c>
      <c r="L23" s="65">
        <f>VLOOKUP($A23,'Return Data'!$B$7:$R$2843,17,0)</f>
        <v>20.7502</v>
      </c>
      <c r="M23" s="66">
        <f t="shared" si="4"/>
        <v>11</v>
      </c>
      <c r="N23" s="65">
        <f>VLOOKUP($A23,'Return Data'!$B$7:$R$2843,14,0)</f>
        <v>14.446300000000001</v>
      </c>
      <c r="O23" s="66">
        <f t="shared" si="5"/>
        <v>15</v>
      </c>
      <c r="P23" s="65">
        <f>VLOOKUP($A23,'Return Data'!$B$7:$R$2843,15,0)</f>
        <v>17.783100000000001</v>
      </c>
      <c r="Q23" s="66">
        <f t="shared" si="7"/>
        <v>7</v>
      </c>
      <c r="R23" s="65">
        <f>VLOOKUP($A23,'Return Data'!$B$7:$R$2843,16,0)</f>
        <v>16.358699999999999</v>
      </c>
      <c r="S23" s="67">
        <f t="shared" si="6"/>
        <v>18</v>
      </c>
    </row>
    <row r="24" spans="1:19" x14ac:dyDescent="0.3">
      <c r="A24" s="63" t="s">
        <v>1813</v>
      </c>
      <c r="B24" s="64">
        <f>VLOOKUP($A24,'Return Data'!$B$7:$R$2843,3,0)</f>
        <v>44358</v>
      </c>
      <c r="C24" s="65">
        <f>VLOOKUP($A24,'Return Data'!$B$7:$R$2843,4,0)</f>
        <v>52.436999999999998</v>
      </c>
      <c r="D24" s="65">
        <f>VLOOKUP($A24,'Return Data'!$B$7:$R$2843,10,0)</f>
        <v>4.3045</v>
      </c>
      <c r="E24" s="66">
        <f t="shared" si="0"/>
        <v>32</v>
      </c>
      <c r="F24" s="65">
        <f>VLOOKUP($A24,'Return Data'!$B$7:$R$2843,11,0)</f>
        <v>18.651900000000001</v>
      </c>
      <c r="G24" s="66">
        <f t="shared" si="1"/>
        <v>27</v>
      </c>
      <c r="H24" s="65">
        <f>VLOOKUP($A24,'Return Data'!$B$7:$R$2843,12,0)</f>
        <v>38.806699999999999</v>
      </c>
      <c r="I24" s="66">
        <f t="shared" si="2"/>
        <v>27</v>
      </c>
      <c r="J24" s="65">
        <f>VLOOKUP($A24,'Return Data'!$B$7:$R$2843,13,0)</f>
        <v>57.800199999999997</v>
      </c>
      <c r="K24" s="66">
        <f t="shared" si="3"/>
        <v>27</v>
      </c>
      <c r="L24" s="65">
        <f>VLOOKUP($A24,'Return Data'!$B$7:$R$2843,17,0)</f>
        <v>15.8285</v>
      </c>
      <c r="M24" s="66">
        <f t="shared" si="4"/>
        <v>24</v>
      </c>
      <c r="N24" s="65">
        <f>VLOOKUP($A24,'Return Data'!$B$7:$R$2843,14,0)</f>
        <v>14.423500000000001</v>
      </c>
      <c r="O24" s="66">
        <f t="shared" si="5"/>
        <v>16</v>
      </c>
      <c r="P24" s="65">
        <f>VLOOKUP($A24,'Return Data'!$B$7:$R$2843,15,0)</f>
        <v>16.530799999999999</v>
      </c>
      <c r="Q24" s="66">
        <f t="shared" si="7"/>
        <v>12</v>
      </c>
      <c r="R24" s="65">
        <f>VLOOKUP($A24,'Return Data'!$B$7:$R$2843,16,0)</f>
        <v>17.5503</v>
      </c>
      <c r="S24" s="67">
        <f t="shared" si="6"/>
        <v>10</v>
      </c>
    </row>
    <row r="25" spans="1:19" x14ac:dyDescent="0.3">
      <c r="A25" s="63" t="s">
        <v>1827</v>
      </c>
      <c r="B25" s="64">
        <f>VLOOKUP($A25,'Return Data'!$B$7:$R$2843,3,0)</f>
        <v>44358</v>
      </c>
      <c r="C25" s="65">
        <f>VLOOKUP($A25,'Return Data'!$B$7:$R$2843,4,0)</f>
        <v>117.128</v>
      </c>
      <c r="D25" s="65">
        <f>VLOOKUP($A25,'Return Data'!$B$7:$R$2843,10,0)</f>
        <v>7.4283000000000001</v>
      </c>
      <c r="E25" s="66">
        <f t="shared" si="0"/>
        <v>14</v>
      </c>
      <c r="F25" s="65">
        <f>VLOOKUP($A25,'Return Data'!$B$7:$R$2843,11,0)</f>
        <v>20.1448</v>
      </c>
      <c r="G25" s="66">
        <f t="shared" si="1"/>
        <v>24</v>
      </c>
      <c r="H25" s="65">
        <f>VLOOKUP($A25,'Return Data'!$B$7:$R$2843,12,0)</f>
        <v>38.375599999999999</v>
      </c>
      <c r="I25" s="66">
        <f t="shared" si="2"/>
        <v>28</v>
      </c>
      <c r="J25" s="65">
        <f>VLOOKUP($A25,'Return Data'!$B$7:$R$2843,13,0)</f>
        <v>58.334600000000002</v>
      </c>
      <c r="K25" s="66">
        <f t="shared" si="3"/>
        <v>26</v>
      </c>
      <c r="L25" s="65">
        <f>VLOOKUP($A25,'Return Data'!$B$7:$R$2843,17,0)</f>
        <v>15.731199999999999</v>
      </c>
      <c r="M25" s="66">
        <f t="shared" si="4"/>
        <v>25</v>
      </c>
      <c r="N25" s="65">
        <f>VLOOKUP($A25,'Return Data'!$B$7:$R$2843,14,0)</f>
        <v>10.5845</v>
      </c>
      <c r="O25" s="66">
        <f t="shared" si="5"/>
        <v>26</v>
      </c>
      <c r="P25" s="65">
        <f>VLOOKUP($A25,'Return Data'!$B$7:$R$2843,15,0)</f>
        <v>13.5374</v>
      </c>
      <c r="Q25" s="66">
        <f t="shared" si="7"/>
        <v>22</v>
      </c>
      <c r="R25" s="65">
        <f>VLOOKUP($A25,'Return Data'!$B$7:$R$2843,16,0)</f>
        <v>14.2431</v>
      </c>
      <c r="S25" s="67">
        <f t="shared" si="6"/>
        <v>27</v>
      </c>
    </row>
    <row r="26" spans="1:19" x14ac:dyDescent="0.3">
      <c r="A26" s="63" t="s">
        <v>1830</v>
      </c>
      <c r="B26" s="64">
        <f>VLOOKUP($A26,'Return Data'!$B$7:$R$2843,3,0)</f>
        <v>44358</v>
      </c>
      <c r="C26" s="65">
        <f>VLOOKUP($A26,'Return Data'!$B$7:$R$2843,4,0)</f>
        <v>64.849100000000007</v>
      </c>
      <c r="D26" s="65">
        <f>VLOOKUP($A26,'Return Data'!$B$7:$R$2843,10,0)</f>
        <v>4.9913999999999996</v>
      </c>
      <c r="E26" s="66">
        <f t="shared" si="0"/>
        <v>29</v>
      </c>
      <c r="F26" s="65">
        <f>VLOOKUP($A26,'Return Data'!$B$7:$R$2843,11,0)</f>
        <v>13.124700000000001</v>
      </c>
      <c r="G26" s="66">
        <f t="shared" si="1"/>
        <v>33</v>
      </c>
      <c r="H26" s="65">
        <f>VLOOKUP($A26,'Return Data'!$B$7:$R$2843,12,0)</f>
        <v>32.101100000000002</v>
      </c>
      <c r="I26" s="66">
        <f t="shared" si="2"/>
        <v>32</v>
      </c>
      <c r="J26" s="65">
        <f>VLOOKUP($A26,'Return Data'!$B$7:$R$2843,13,0)</f>
        <v>45.319800000000001</v>
      </c>
      <c r="K26" s="66">
        <f t="shared" si="3"/>
        <v>34</v>
      </c>
      <c r="L26" s="65">
        <f>VLOOKUP($A26,'Return Data'!$B$7:$R$2843,17,0)</f>
        <v>13.721</v>
      </c>
      <c r="M26" s="66">
        <f t="shared" si="4"/>
        <v>28</v>
      </c>
      <c r="N26" s="65">
        <f>VLOOKUP($A26,'Return Data'!$B$7:$R$2843,14,0)</f>
        <v>12.374499999999999</v>
      </c>
      <c r="O26" s="66">
        <f t="shared" si="5"/>
        <v>23</v>
      </c>
      <c r="P26" s="65">
        <f>VLOOKUP($A26,'Return Data'!$B$7:$R$2843,15,0)</f>
        <v>10.9428</v>
      </c>
      <c r="Q26" s="66">
        <f t="shared" si="7"/>
        <v>26</v>
      </c>
      <c r="R26" s="65">
        <f>VLOOKUP($A26,'Return Data'!$B$7:$R$2843,16,0)</f>
        <v>10.7026</v>
      </c>
      <c r="S26" s="67">
        <f t="shared" si="6"/>
        <v>33</v>
      </c>
    </row>
    <row r="27" spans="1:19" x14ac:dyDescent="0.3">
      <c r="A27" s="63" t="s">
        <v>1271</v>
      </c>
      <c r="B27" s="64">
        <f>VLOOKUP($A27,'Return Data'!$B$7:$R$2843,3,0)</f>
        <v>44358</v>
      </c>
      <c r="C27" s="65">
        <f>VLOOKUP($A27,'Return Data'!$B$7:$R$2843,4,0)</f>
        <v>19.449100000000001</v>
      </c>
      <c r="D27" s="65">
        <f>VLOOKUP($A27,'Return Data'!$B$7:$R$2843,10,0)</f>
        <v>13.685600000000001</v>
      </c>
      <c r="E27" s="66">
        <f t="shared" si="0"/>
        <v>2</v>
      </c>
      <c r="F27" s="65">
        <f>VLOOKUP($A27,'Return Data'!$B$7:$R$2843,11,0)</f>
        <v>35.314999999999998</v>
      </c>
      <c r="G27" s="66">
        <f t="shared" si="1"/>
        <v>2</v>
      </c>
      <c r="H27" s="65">
        <f>VLOOKUP($A27,'Return Data'!$B$7:$R$2843,12,0)</f>
        <v>58.852499999999999</v>
      </c>
      <c r="I27" s="66">
        <f t="shared" si="2"/>
        <v>2</v>
      </c>
      <c r="J27" s="65">
        <f>VLOOKUP($A27,'Return Data'!$B$7:$R$2843,13,0)</f>
        <v>80.252799999999993</v>
      </c>
      <c r="K27" s="66">
        <f t="shared" si="3"/>
        <v>3</v>
      </c>
      <c r="L27" s="65">
        <f>VLOOKUP($A27,'Return Data'!$B$7:$R$2843,17,0)</f>
        <v>28.9956</v>
      </c>
      <c r="M27" s="66">
        <f t="shared" si="4"/>
        <v>4</v>
      </c>
      <c r="N27" s="65">
        <f>VLOOKUP($A27,'Return Data'!$B$7:$R$2843,14,0)</f>
        <v>20.969799999999999</v>
      </c>
      <c r="O27" s="66">
        <f t="shared" si="5"/>
        <v>4</v>
      </c>
      <c r="P27" s="65"/>
      <c r="Q27" s="66"/>
      <c r="R27" s="65">
        <f>VLOOKUP($A27,'Return Data'!$B$7:$R$2843,16,0)</f>
        <v>17.672699999999999</v>
      </c>
      <c r="S27" s="67">
        <f t="shared" si="6"/>
        <v>9</v>
      </c>
    </row>
    <row r="28" spans="1:19" x14ac:dyDescent="0.3">
      <c r="A28" s="63" t="s">
        <v>1823</v>
      </c>
      <c r="B28" s="64">
        <f>VLOOKUP($A28,'Return Data'!$B$7:$R$2843,3,0)</f>
        <v>44358</v>
      </c>
      <c r="C28" s="65">
        <f>VLOOKUP($A28,'Return Data'!$B$7:$R$2843,4,0)</f>
        <v>35.485199999999999</v>
      </c>
      <c r="D28" s="65">
        <f>VLOOKUP($A28,'Return Data'!$B$7:$R$2843,10,0)</f>
        <v>1.8696999999999999</v>
      </c>
      <c r="E28" s="66">
        <f t="shared" si="0"/>
        <v>34</v>
      </c>
      <c r="F28" s="65">
        <f>VLOOKUP($A28,'Return Data'!$B$7:$R$2843,11,0)</f>
        <v>14.999599999999999</v>
      </c>
      <c r="G28" s="66">
        <f t="shared" si="1"/>
        <v>32</v>
      </c>
      <c r="H28" s="65">
        <f>VLOOKUP($A28,'Return Data'!$B$7:$R$2843,12,0)</f>
        <v>29.953900000000001</v>
      </c>
      <c r="I28" s="66">
        <f t="shared" si="2"/>
        <v>33</v>
      </c>
      <c r="J28" s="65">
        <f>VLOOKUP($A28,'Return Data'!$B$7:$R$2843,13,0)</f>
        <v>53.483400000000003</v>
      </c>
      <c r="K28" s="66">
        <f t="shared" si="3"/>
        <v>30</v>
      </c>
      <c r="L28" s="65">
        <f>VLOOKUP($A28,'Return Data'!$B$7:$R$2843,17,0)</f>
        <v>12.264699999999999</v>
      </c>
      <c r="M28" s="66">
        <f t="shared" si="4"/>
        <v>30</v>
      </c>
      <c r="N28" s="65">
        <f>VLOOKUP($A28,'Return Data'!$B$7:$R$2843,14,0)</f>
        <v>8.8047000000000004</v>
      </c>
      <c r="O28" s="66">
        <f t="shared" si="5"/>
        <v>28</v>
      </c>
      <c r="P28" s="65">
        <f>VLOOKUP($A28,'Return Data'!$B$7:$R$2843,15,0)</f>
        <v>14.382999999999999</v>
      </c>
      <c r="Q28" s="66">
        <f t="shared" si="7"/>
        <v>19</v>
      </c>
      <c r="R28" s="65">
        <f>VLOOKUP($A28,'Return Data'!$B$7:$R$2843,16,0)</f>
        <v>19.450600000000001</v>
      </c>
      <c r="S28" s="67">
        <f t="shared" si="6"/>
        <v>6</v>
      </c>
    </row>
    <row r="29" spans="1:19" x14ac:dyDescent="0.3">
      <c r="A29" s="63" t="s">
        <v>2019</v>
      </c>
      <c r="B29" s="64">
        <f>VLOOKUP($A29,'Return Data'!$B$7:$R$2843,3,0)</f>
        <v>44358</v>
      </c>
      <c r="C29" s="65">
        <f>VLOOKUP($A29,'Return Data'!$B$7:$R$2843,4,0)</f>
        <v>15.0662</v>
      </c>
      <c r="D29" s="65">
        <f>VLOOKUP($A29,'Return Data'!$B$7:$R$2843,10,0)</f>
        <v>7.1778000000000004</v>
      </c>
      <c r="E29" s="66">
        <f t="shared" si="0"/>
        <v>18</v>
      </c>
      <c r="F29" s="65">
        <f>VLOOKUP($A29,'Return Data'!$B$7:$R$2843,11,0)</f>
        <v>21.8386</v>
      </c>
      <c r="G29" s="66">
        <f t="shared" si="1"/>
        <v>21</v>
      </c>
      <c r="H29" s="65">
        <f>VLOOKUP($A29,'Return Data'!$B$7:$R$2843,12,0)</f>
        <v>40.046500000000002</v>
      </c>
      <c r="I29" s="66">
        <f t="shared" si="2"/>
        <v>23</v>
      </c>
      <c r="J29" s="65">
        <f>VLOOKUP($A29,'Return Data'!$B$7:$R$2843,13,0)</f>
        <v>60.415199999999999</v>
      </c>
      <c r="K29" s="66">
        <f t="shared" si="3"/>
        <v>22</v>
      </c>
      <c r="L29" s="65">
        <f>VLOOKUP($A29,'Return Data'!$B$7:$R$2843,17,0)</f>
        <v>16.358699999999999</v>
      </c>
      <c r="M29" s="66">
        <f t="shared" si="4"/>
        <v>23</v>
      </c>
      <c r="N29" s="65"/>
      <c r="O29" s="66"/>
      <c r="P29" s="65"/>
      <c r="Q29" s="66"/>
      <c r="R29" s="65">
        <f>VLOOKUP($A29,'Return Data'!$B$7:$R$2843,16,0)</f>
        <v>15.036199999999999</v>
      </c>
      <c r="S29" s="67">
        <f t="shared" si="6"/>
        <v>25</v>
      </c>
    </row>
    <row r="30" spans="1:19" x14ac:dyDescent="0.3">
      <c r="A30" s="63" t="s">
        <v>1274</v>
      </c>
      <c r="B30" s="64">
        <f>VLOOKUP($A30,'Return Data'!$B$7:$R$2843,3,0)</f>
        <v>44358</v>
      </c>
      <c r="C30" s="65">
        <f>VLOOKUP($A30,'Return Data'!$B$7:$R$2843,4,0)</f>
        <v>132.27080000000001</v>
      </c>
      <c r="D30" s="65">
        <f>VLOOKUP($A30,'Return Data'!$B$7:$R$2843,10,0)</f>
        <v>6.0616000000000003</v>
      </c>
      <c r="E30" s="66">
        <f t="shared" si="0"/>
        <v>25</v>
      </c>
      <c r="F30" s="65">
        <f>VLOOKUP($A30,'Return Data'!$B$7:$R$2843,11,0)</f>
        <v>30.015599999999999</v>
      </c>
      <c r="G30" s="66">
        <f t="shared" si="1"/>
        <v>4</v>
      </c>
      <c r="H30" s="65">
        <f>VLOOKUP($A30,'Return Data'!$B$7:$R$2843,12,0)</f>
        <v>53.593800000000002</v>
      </c>
      <c r="I30" s="66">
        <f t="shared" si="2"/>
        <v>7</v>
      </c>
      <c r="J30" s="65">
        <f>VLOOKUP($A30,'Return Data'!$B$7:$R$2843,13,0)</f>
        <v>77.497299999999996</v>
      </c>
      <c r="K30" s="66">
        <f t="shared" si="3"/>
        <v>4</v>
      </c>
      <c r="L30" s="65">
        <f>VLOOKUP($A30,'Return Data'!$B$7:$R$2843,17,0)</f>
        <v>12.030799999999999</v>
      </c>
      <c r="M30" s="66">
        <f t="shared" si="4"/>
        <v>31</v>
      </c>
      <c r="N30" s="65">
        <f>VLOOKUP($A30,'Return Data'!$B$7:$R$2843,14,0)</f>
        <v>11.875</v>
      </c>
      <c r="O30" s="66">
        <f t="shared" si="5"/>
        <v>24</v>
      </c>
      <c r="P30" s="65">
        <f>VLOOKUP($A30,'Return Data'!$B$7:$R$2843,15,0)</f>
        <v>13.0144</v>
      </c>
      <c r="Q30" s="66">
        <f t="shared" si="7"/>
        <v>24</v>
      </c>
      <c r="R30" s="65">
        <f>VLOOKUP($A30,'Return Data'!$B$7:$R$2843,16,0)</f>
        <v>13.709899999999999</v>
      </c>
      <c r="S30" s="67">
        <f t="shared" si="6"/>
        <v>29</v>
      </c>
    </row>
    <row r="31" spans="1:19" x14ac:dyDescent="0.3">
      <c r="A31" s="63" t="s">
        <v>1785</v>
      </c>
      <c r="B31" s="64">
        <f>VLOOKUP($A31,'Return Data'!$B$7:$R$2843,3,0)</f>
        <v>44358</v>
      </c>
      <c r="C31" s="65">
        <f>VLOOKUP($A31,'Return Data'!$B$7:$R$2843,4,0)</f>
        <v>44.455599999999997</v>
      </c>
      <c r="D31" s="65">
        <f>VLOOKUP($A31,'Return Data'!$B$7:$R$2843,10,0)</f>
        <v>11.9777</v>
      </c>
      <c r="E31" s="66">
        <f t="shared" si="0"/>
        <v>5</v>
      </c>
      <c r="F31" s="65">
        <f>VLOOKUP($A31,'Return Data'!$B$7:$R$2843,11,0)</f>
        <v>22.983499999999999</v>
      </c>
      <c r="G31" s="66">
        <f t="shared" si="1"/>
        <v>17</v>
      </c>
      <c r="H31" s="65">
        <f>VLOOKUP($A31,'Return Data'!$B$7:$R$2843,12,0)</f>
        <v>40.652500000000003</v>
      </c>
      <c r="I31" s="66">
        <f t="shared" si="2"/>
        <v>22</v>
      </c>
      <c r="J31" s="65">
        <f>VLOOKUP($A31,'Return Data'!$B$7:$R$2843,13,0)</f>
        <v>62.5974</v>
      </c>
      <c r="K31" s="66">
        <f t="shared" si="3"/>
        <v>19</v>
      </c>
      <c r="L31" s="65">
        <f>VLOOKUP($A31,'Return Data'!$B$7:$R$2843,17,0)</f>
        <v>30.298300000000001</v>
      </c>
      <c r="M31" s="66">
        <f t="shared" si="4"/>
        <v>3</v>
      </c>
      <c r="N31" s="65">
        <f>VLOOKUP($A31,'Return Data'!$B$7:$R$2843,14,0)</f>
        <v>21.769200000000001</v>
      </c>
      <c r="O31" s="66">
        <f t="shared" si="5"/>
        <v>3</v>
      </c>
      <c r="P31" s="65">
        <f>VLOOKUP($A31,'Return Data'!$B$7:$R$2843,15,0)</f>
        <v>20.326899999999998</v>
      </c>
      <c r="Q31" s="66">
        <f t="shared" si="7"/>
        <v>3</v>
      </c>
      <c r="R31" s="65">
        <f>VLOOKUP($A31,'Return Data'!$B$7:$R$2843,16,0)</f>
        <v>20.379799999999999</v>
      </c>
      <c r="S31" s="67">
        <f t="shared" si="6"/>
        <v>4</v>
      </c>
    </row>
    <row r="32" spans="1:19" x14ac:dyDescent="0.3">
      <c r="A32" s="63" t="s">
        <v>1814</v>
      </c>
      <c r="B32" s="64">
        <f>VLOOKUP($A32,'Return Data'!$B$7:$R$2843,3,0)</f>
        <v>44358</v>
      </c>
      <c r="C32" s="65">
        <f>VLOOKUP($A32,'Return Data'!$B$7:$R$2843,4,0)</f>
        <v>25.45</v>
      </c>
      <c r="D32" s="65">
        <f>VLOOKUP($A32,'Return Data'!$B$7:$R$2843,10,0)</f>
        <v>12.1639</v>
      </c>
      <c r="E32" s="66">
        <f t="shared" si="0"/>
        <v>4</v>
      </c>
      <c r="F32" s="65">
        <f>VLOOKUP($A32,'Return Data'!$B$7:$R$2843,11,0)</f>
        <v>28.991399999999999</v>
      </c>
      <c r="G32" s="66">
        <f t="shared" si="1"/>
        <v>6</v>
      </c>
      <c r="H32" s="65">
        <f>VLOOKUP($A32,'Return Data'!$B$7:$R$2843,12,0)</f>
        <v>53.683599999999998</v>
      </c>
      <c r="I32" s="66">
        <f t="shared" si="2"/>
        <v>5</v>
      </c>
      <c r="J32" s="65">
        <f>VLOOKUP($A32,'Return Data'!$B$7:$R$2843,13,0)</f>
        <v>87.546099999999996</v>
      </c>
      <c r="K32" s="66">
        <f t="shared" si="3"/>
        <v>2</v>
      </c>
      <c r="L32" s="65">
        <f>VLOOKUP($A32,'Return Data'!$B$7:$R$2843,17,0)</f>
        <v>32.523299999999999</v>
      </c>
      <c r="M32" s="66">
        <f t="shared" si="4"/>
        <v>2</v>
      </c>
      <c r="N32" s="65">
        <f>VLOOKUP($A32,'Return Data'!$B$7:$R$2843,14,0)</f>
        <v>23.206499999999998</v>
      </c>
      <c r="O32" s="66">
        <f t="shared" si="5"/>
        <v>2</v>
      </c>
      <c r="P32" s="65">
        <f>VLOOKUP($A32,'Return Data'!$B$7:$R$2843,15,0)</f>
        <v>20.589500000000001</v>
      </c>
      <c r="Q32" s="66">
        <f t="shared" si="7"/>
        <v>2</v>
      </c>
      <c r="R32" s="65">
        <f>VLOOKUP($A32,'Return Data'!$B$7:$R$2843,16,0)</f>
        <v>16.047000000000001</v>
      </c>
      <c r="S32" s="67">
        <f t="shared" si="6"/>
        <v>20</v>
      </c>
    </row>
    <row r="33" spans="1:19" x14ac:dyDescent="0.3">
      <c r="A33" s="63" t="s">
        <v>1276</v>
      </c>
      <c r="B33" s="64">
        <f>VLOOKUP($A33,'Return Data'!$B$7:$R$2843,3,0)</f>
        <v>44358</v>
      </c>
      <c r="C33" s="65">
        <f>VLOOKUP($A33,'Return Data'!$B$7:$R$2843,4,0)</f>
        <v>213.7</v>
      </c>
      <c r="D33" s="65">
        <f>VLOOKUP($A33,'Return Data'!$B$7:$R$2843,10,0)</f>
        <v>9.2201000000000004</v>
      </c>
      <c r="E33" s="66">
        <f t="shared" si="0"/>
        <v>6</v>
      </c>
      <c r="F33" s="65">
        <f>VLOOKUP($A33,'Return Data'!$B$7:$R$2843,11,0)</f>
        <v>27.058700000000002</v>
      </c>
      <c r="G33" s="66">
        <f t="shared" si="1"/>
        <v>8</v>
      </c>
      <c r="H33" s="65">
        <f>VLOOKUP($A33,'Return Data'!$B$7:$R$2843,12,0)</f>
        <v>46.500300000000003</v>
      </c>
      <c r="I33" s="66">
        <f t="shared" si="2"/>
        <v>16</v>
      </c>
      <c r="J33" s="65">
        <f>VLOOKUP($A33,'Return Data'!$B$7:$R$2843,13,0)</f>
        <v>70.346800000000002</v>
      </c>
      <c r="K33" s="66">
        <f t="shared" si="3"/>
        <v>10</v>
      </c>
      <c r="L33" s="65">
        <f>VLOOKUP($A33,'Return Data'!$B$7:$R$2843,17,0)</f>
        <v>18.731300000000001</v>
      </c>
      <c r="M33" s="66">
        <f t="shared" si="4"/>
        <v>18</v>
      </c>
      <c r="N33" s="65">
        <f>VLOOKUP($A33,'Return Data'!$B$7:$R$2843,14,0)</f>
        <v>12.8315</v>
      </c>
      <c r="O33" s="66">
        <f t="shared" si="5"/>
        <v>22</v>
      </c>
      <c r="P33" s="65">
        <f>VLOOKUP($A33,'Return Data'!$B$7:$R$2843,15,0)</f>
        <v>16.927399999999999</v>
      </c>
      <c r="Q33" s="66">
        <f t="shared" si="7"/>
        <v>10</v>
      </c>
      <c r="R33" s="65">
        <f>VLOOKUP($A33,'Return Data'!$B$7:$R$2843,16,0)</f>
        <v>16.645499999999998</v>
      </c>
      <c r="S33" s="67">
        <f t="shared" si="6"/>
        <v>14</v>
      </c>
    </row>
    <row r="34" spans="1:19" x14ac:dyDescent="0.3">
      <c r="A34" s="63" t="s">
        <v>1278</v>
      </c>
      <c r="B34" s="64">
        <f>VLOOKUP($A34,'Return Data'!$B$7:$R$2843,3,0)</f>
        <v>44358</v>
      </c>
      <c r="C34" s="65">
        <f>VLOOKUP($A34,'Return Data'!$B$7:$R$2843,4,0)</f>
        <v>374.53859999999997</v>
      </c>
      <c r="D34" s="65">
        <f>VLOOKUP($A34,'Return Data'!$B$7:$R$2843,10,0)</f>
        <v>23.613499999999998</v>
      </c>
      <c r="E34" s="66">
        <f t="shared" si="0"/>
        <v>1</v>
      </c>
      <c r="F34" s="65">
        <f>VLOOKUP($A34,'Return Data'!$B$7:$R$2843,11,0)</f>
        <v>43.473999999999997</v>
      </c>
      <c r="G34" s="66">
        <f t="shared" si="1"/>
        <v>1</v>
      </c>
      <c r="H34" s="65">
        <f>VLOOKUP($A34,'Return Data'!$B$7:$R$2843,12,0)</f>
        <v>67.826099999999997</v>
      </c>
      <c r="I34" s="66">
        <f t="shared" si="2"/>
        <v>1</v>
      </c>
      <c r="J34" s="65">
        <f>VLOOKUP($A34,'Return Data'!$B$7:$R$2843,13,0)</f>
        <v>114.8601</v>
      </c>
      <c r="K34" s="66">
        <f t="shared" si="3"/>
        <v>1</v>
      </c>
      <c r="L34" s="65">
        <f>VLOOKUP($A34,'Return Data'!$B$7:$R$2843,17,0)</f>
        <v>41.010599999999997</v>
      </c>
      <c r="M34" s="66">
        <f t="shared" si="4"/>
        <v>1</v>
      </c>
      <c r="N34" s="65">
        <f>VLOOKUP($A34,'Return Data'!$B$7:$R$2843,14,0)</f>
        <v>27.9483</v>
      </c>
      <c r="O34" s="66">
        <f t="shared" si="5"/>
        <v>1</v>
      </c>
      <c r="P34" s="65">
        <f>VLOOKUP($A34,'Return Data'!$B$7:$R$2843,15,0)</f>
        <v>23.4191</v>
      </c>
      <c r="Q34" s="66">
        <f t="shared" si="7"/>
        <v>1</v>
      </c>
      <c r="R34" s="65">
        <f>VLOOKUP($A34,'Return Data'!$B$7:$R$2843,16,0)</f>
        <v>21.230699999999999</v>
      </c>
      <c r="S34" s="67">
        <f t="shared" si="6"/>
        <v>3</v>
      </c>
    </row>
    <row r="35" spans="1:19" x14ac:dyDescent="0.3">
      <c r="A35" s="63" t="s">
        <v>1816</v>
      </c>
      <c r="B35" s="64">
        <f>VLOOKUP($A35,'Return Data'!$B$7:$R$2843,3,0)</f>
        <v>44358</v>
      </c>
      <c r="C35" s="65">
        <f>VLOOKUP($A35,'Return Data'!$B$7:$R$2843,4,0)</f>
        <v>73.963700000000003</v>
      </c>
      <c r="D35" s="65">
        <f>VLOOKUP($A35,'Return Data'!$B$7:$R$2843,10,0)</f>
        <v>6.0810000000000004</v>
      </c>
      <c r="E35" s="66">
        <f t="shared" si="0"/>
        <v>24</v>
      </c>
      <c r="F35" s="65">
        <f>VLOOKUP($A35,'Return Data'!$B$7:$R$2843,11,0)</f>
        <v>22.248200000000001</v>
      </c>
      <c r="G35" s="66">
        <f t="shared" si="1"/>
        <v>18</v>
      </c>
      <c r="H35" s="65">
        <f>VLOOKUP($A35,'Return Data'!$B$7:$R$2843,12,0)</f>
        <v>47.114199999999997</v>
      </c>
      <c r="I35" s="66">
        <f t="shared" si="2"/>
        <v>15</v>
      </c>
      <c r="J35" s="65">
        <f>VLOOKUP($A35,'Return Data'!$B$7:$R$2843,13,0)</f>
        <v>65.933899999999994</v>
      </c>
      <c r="K35" s="66">
        <f t="shared" si="3"/>
        <v>17</v>
      </c>
      <c r="L35" s="65">
        <f>VLOOKUP($A35,'Return Data'!$B$7:$R$2843,17,0)</f>
        <v>17.746700000000001</v>
      </c>
      <c r="M35" s="66">
        <f t="shared" si="4"/>
        <v>20</v>
      </c>
      <c r="N35" s="65">
        <f>VLOOKUP($A35,'Return Data'!$B$7:$R$2843,14,0)</f>
        <v>14.2637</v>
      </c>
      <c r="O35" s="66">
        <f t="shared" si="5"/>
        <v>17</v>
      </c>
      <c r="P35" s="65">
        <f>VLOOKUP($A35,'Return Data'!$B$7:$R$2843,15,0)</f>
        <v>15.7973</v>
      </c>
      <c r="Q35" s="66">
        <f t="shared" si="7"/>
        <v>13</v>
      </c>
      <c r="R35" s="65">
        <f>VLOOKUP($A35,'Return Data'!$B$7:$R$2843,16,0)</f>
        <v>17.461600000000001</v>
      </c>
      <c r="S35" s="67">
        <f t="shared" si="6"/>
        <v>11</v>
      </c>
    </row>
    <row r="36" spans="1:19" x14ac:dyDescent="0.3">
      <c r="A36" s="63" t="s">
        <v>1818</v>
      </c>
      <c r="B36" s="64">
        <f>VLOOKUP($A36,'Return Data'!$B$7:$R$2843,3,0)</f>
        <v>44358</v>
      </c>
      <c r="C36" s="65">
        <f>VLOOKUP($A36,'Return Data'!$B$7:$R$2843,4,0)</f>
        <v>13.950799999999999</v>
      </c>
      <c r="D36" s="65">
        <f>VLOOKUP($A36,'Return Data'!$B$7:$R$2843,10,0)</f>
        <v>4.0575999999999999</v>
      </c>
      <c r="E36" s="66">
        <f t="shared" si="0"/>
        <v>33</v>
      </c>
      <c r="F36" s="65">
        <f>VLOOKUP($A36,'Return Data'!$B$7:$R$2843,11,0)</f>
        <v>12.844099999999999</v>
      </c>
      <c r="G36" s="66">
        <f t="shared" si="1"/>
        <v>34</v>
      </c>
      <c r="H36" s="65">
        <f>VLOOKUP($A36,'Return Data'!$B$7:$R$2843,12,0)</f>
        <v>29.873999999999999</v>
      </c>
      <c r="I36" s="66">
        <f t="shared" si="2"/>
        <v>34</v>
      </c>
      <c r="J36" s="65">
        <f>VLOOKUP($A36,'Return Data'!$B$7:$R$2843,13,0)</f>
        <v>47.791699999999999</v>
      </c>
      <c r="K36" s="66">
        <f t="shared" si="3"/>
        <v>33</v>
      </c>
      <c r="L36" s="65">
        <f>VLOOKUP($A36,'Return Data'!$B$7:$R$2843,17,0)</f>
        <v>12.814299999999999</v>
      </c>
      <c r="M36" s="66">
        <f t="shared" si="4"/>
        <v>29</v>
      </c>
      <c r="N36" s="65"/>
      <c r="O36" s="66"/>
      <c r="P36" s="65"/>
      <c r="Q36" s="66"/>
      <c r="R36" s="65">
        <f>VLOOKUP($A36,'Return Data'!$B$7:$R$2843,16,0)</f>
        <v>13.1029</v>
      </c>
      <c r="S36" s="67">
        <f t="shared" si="6"/>
        <v>32</v>
      </c>
    </row>
    <row r="37" spans="1:19" x14ac:dyDescent="0.3">
      <c r="A37" s="63" t="s">
        <v>1279</v>
      </c>
      <c r="B37" s="64">
        <f>VLOOKUP($A37,'Return Data'!$B$7:$R$2843,3,0)</f>
        <v>44358</v>
      </c>
      <c r="C37" s="65">
        <f>VLOOKUP($A37,'Return Data'!$B$7:$R$2843,4,0)</f>
        <v>15.1683</v>
      </c>
      <c r="D37" s="65">
        <f>VLOOKUP($A37,'Return Data'!$B$7:$R$2843,10,0)</f>
        <v>8.4527000000000001</v>
      </c>
      <c r="E37" s="66">
        <f t="shared" si="0"/>
        <v>10</v>
      </c>
      <c r="F37" s="65">
        <f>VLOOKUP($A37,'Return Data'!$B$7:$R$2843,11,0)</f>
        <v>26.06</v>
      </c>
      <c r="G37" s="66">
        <f t="shared" si="1"/>
        <v>9</v>
      </c>
      <c r="H37" s="65">
        <f>VLOOKUP($A37,'Return Data'!$B$7:$R$2843,12,0)</f>
        <v>46.419199999999996</v>
      </c>
      <c r="I37" s="66">
        <f t="shared" si="2"/>
        <v>17</v>
      </c>
      <c r="J37" s="65">
        <f>VLOOKUP($A37,'Return Data'!$B$7:$R$2843,13,0)</f>
        <v>68.814300000000003</v>
      </c>
      <c r="K37" s="66">
        <f t="shared" si="3"/>
        <v>13</v>
      </c>
      <c r="L37" s="65"/>
      <c r="M37" s="66"/>
      <c r="N37" s="65"/>
      <c r="O37" s="66"/>
      <c r="P37" s="65"/>
      <c r="Q37" s="66"/>
      <c r="R37" s="65">
        <f>VLOOKUP($A37,'Return Data'!$B$7:$R$2843,16,0)</f>
        <v>26.633800000000001</v>
      </c>
      <c r="S37" s="67">
        <f t="shared" si="6"/>
        <v>1</v>
      </c>
    </row>
    <row r="38" spans="1:19" x14ac:dyDescent="0.3">
      <c r="A38" s="102" t="s">
        <v>1796</v>
      </c>
      <c r="B38" s="64">
        <f>VLOOKUP($A38,'Return Data'!$B$7:$R$2843,3,0)</f>
        <v>44358</v>
      </c>
      <c r="C38" s="65">
        <f>VLOOKUP($A38,'Return Data'!$B$7:$R$2843,4,0)</f>
        <v>15.262700000000001</v>
      </c>
      <c r="D38" s="65">
        <f>VLOOKUP($A38,'Return Data'!$B$7:$R$2843,10,0)</f>
        <v>6.1820000000000004</v>
      </c>
      <c r="E38" s="66">
        <f t="shared" si="0"/>
        <v>23</v>
      </c>
      <c r="F38" s="65">
        <f>VLOOKUP($A38,'Return Data'!$B$7:$R$2843,11,0)</f>
        <v>16.880299999999998</v>
      </c>
      <c r="G38" s="66">
        <f t="shared" si="1"/>
        <v>30</v>
      </c>
      <c r="H38" s="65">
        <f>VLOOKUP($A38,'Return Data'!$B$7:$R$2843,12,0)</f>
        <v>33.756599999999999</v>
      </c>
      <c r="I38" s="66">
        <f t="shared" si="2"/>
        <v>31</v>
      </c>
      <c r="J38" s="65">
        <f>VLOOKUP($A38,'Return Data'!$B$7:$R$2843,13,0)</f>
        <v>53.301499999999997</v>
      </c>
      <c r="K38" s="66">
        <f t="shared" si="3"/>
        <v>31</v>
      </c>
      <c r="L38" s="65">
        <f>VLOOKUP($A38,'Return Data'!$B$7:$R$2843,17,0)</f>
        <v>19.0549</v>
      </c>
      <c r="M38" s="66">
        <f t="shared" si="4"/>
        <v>17</v>
      </c>
      <c r="N38" s="65"/>
      <c r="O38" s="66"/>
      <c r="P38" s="65"/>
      <c r="Q38" s="66"/>
      <c r="R38" s="65">
        <f>VLOOKUP($A38,'Return Data'!$B$7:$R$2843,16,0)</f>
        <v>16.5273</v>
      </c>
      <c r="S38" s="67">
        <f t="shared" si="6"/>
        <v>15</v>
      </c>
    </row>
    <row r="39" spans="1:19" x14ac:dyDescent="0.3">
      <c r="A39" s="63" t="s">
        <v>1820</v>
      </c>
      <c r="B39" s="64">
        <f>VLOOKUP($A39,'Return Data'!$B$7:$R$2843,3,0)</f>
        <v>44358</v>
      </c>
      <c r="C39" s="65">
        <f>VLOOKUP($A39,'Return Data'!$B$7:$R$2843,4,0)</f>
        <v>141.93</v>
      </c>
      <c r="D39" s="65">
        <f>VLOOKUP($A39,'Return Data'!$B$7:$R$2843,10,0)</f>
        <v>6.7302999999999997</v>
      </c>
      <c r="E39" s="66">
        <f t="shared" si="0"/>
        <v>20</v>
      </c>
      <c r="F39" s="65">
        <f>VLOOKUP($A39,'Return Data'!$B$7:$R$2843,11,0)</f>
        <v>17.862500000000001</v>
      </c>
      <c r="G39" s="66">
        <f t="shared" si="1"/>
        <v>29</v>
      </c>
      <c r="H39" s="65">
        <f>VLOOKUP($A39,'Return Data'!$B$7:$R$2843,12,0)</f>
        <v>34.048000000000002</v>
      </c>
      <c r="I39" s="66">
        <f t="shared" si="2"/>
        <v>30</v>
      </c>
      <c r="J39" s="65">
        <f>VLOOKUP($A39,'Return Data'!$B$7:$R$2843,13,0)</f>
        <v>51.910499999999999</v>
      </c>
      <c r="K39" s="66">
        <f t="shared" si="3"/>
        <v>32</v>
      </c>
      <c r="L39" s="65">
        <f>VLOOKUP($A39,'Return Data'!$B$7:$R$2843,17,0)</f>
        <v>9.3625000000000007</v>
      </c>
      <c r="M39" s="66">
        <f t="shared" si="4"/>
        <v>32</v>
      </c>
      <c r="N39" s="65">
        <f>VLOOKUP($A39,'Return Data'!$B$7:$R$2843,14,0)</f>
        <v>7.3673000000000002</v>
      </c>
      <c r="O39" s="66">
        <f t="shared" si="5"/>
        <v>29</v>
      </c>
      <c r="P39" s="65">
        <f>VLOOKUP($A39,'Return Data'!$B$7:$R$2843,15,0)</f>
        <v>9.4885999999999999</v>
      </c>
      <c r="Q39" s="66">
        <f t="shared" si="7"/>
        <v>27</v>
      </c>
      <c r="R39" s="65">
        <f>VLOOKUP($A39,'Return Data'!$B$7:$R$2843,16,0)</f>
        <v>9.8841000000000001</v>
      </c>
      <c r="S39" s="67">
        <f t="shared" si="6"/>
        <v>34</v>
      </c>
    </row>
    <row r="40" spans="1:19" x14ac:dyDescent="0.3">
      <c r="A40" s="63" t="s">
        <v>1806</v>
      </c>
      <c r="B40" s="64">
        <f>VLOOKUP($A40,'Return Data'!$B$7:$R$2843,3,0)</f>
        <v>44358</v>
      </c>
      <c r="C40" s="65">
        <f>VLOOKUP($A40,'Return Data'!$B$7:$R$2843,4,0)</f>
        <v>31.41</v>
      </c>
      <c r="D40" s="65">
        <f>VLOOKUP($A40,'Return Data'!$B$7:$R$2843,10,0)</f>
        <v>7.3845999999999998</v>
      </c>
      <c r="E40" s="66">
        <f t="shared" si="0"/>
        <v>16</v>
      </c>
      <c r="F40" s="65">
        <f>VLOOKUP($A40,'Return Data'!$B$7:$R$2843,11,0)</f>
        <v>23.079899999999999</v>
      </c>
      <c r="G40" s="66">
        <f t="shared" si="1"/>
        <v>16</v>
      </c>
      <c r="H40" s="65">
        <f>VLOOKUP($A40,'Return Data'!$B$7:$R$2843,12,0)</f>
        <v>42.1267</v>
      </c>
      <c r="I40" s="66">
        <f t="shared" si="2"/>
        <v>20</v>
      </c>
      <c r="J40" s="65">
        <f>VLOOKUP($A40,'Return Data'!$B$7:$R$2843,13,0)</f>
        <v>67.252399999999994</v>
      </c>
      <c r="K40" s="66">
        <f t="shared" si="3"/>
        <v>15</v>
      </c>
      <c r="L40" s="65">
        <f>VLOOKUP($A40,'Return Data'!$B$7:$R$2843,17,0)</f>
        <v>22.411300000000001</v>
      </c>
      <c r="M40" s="66">
        <f t="shared" si="4"/>
        <v>8</v>
      </c>
      <c r="N40" s="65">
        <f>VLOOKUP($A40,'Return Data'!$B$7:$R$2843,14,0)</f>
        <v>17.0061</v>
      </c>
      <c r="O40" s="66">
        <f t="shared" si="5"/>
        <v>9</v>
      </c>
      <c r="P40" s="65">
        <f>VLOOKUP($A40,'Return Data'!$B$7:$R$2843,15,0)</f>
        <v>15.423299999999999</v>
      </c>
      <c r="Q40" s="66">
        <f t="shared" si="7"/>
        <v>16</v>
      </c>
      <c r="R40" s="65">
        <f>VLOOKUP($A40,'Return Data'!$B$7:$R$2843,16,0)</f>
        <v>13.3613</v>
      </c>
      <c r="S40" s="67">
        <f t="shared" si="6"/>
        <v>30</v>
      </c>
    </row>
    <row r="41" spans="1:19" x14ac:dyDescent="0.3">
      <c r="A41" s="63" t="s">
        <v>1879</v>
      </c>
      <c r="B41" s="64">
        <f>VLOOKUP($A41,'Return Data'!$B$7:$R$2843,3,0)</f>
        <v>44358</v>
      </c>
      <c r="C41" s="65">
        <f>VLOOKUP($A41,'Return Data'!$B$7:$R$2843,4,0)</f>
        <v>238.75890000000001</v>
      </c>
      <c r="D41" s="65">
        <f>VLOOKUP($A41,'Return Data'!$B$7:$R$2843,10,0)</f>
        <v>6.2237</v>
      </c>
      <c r="E41" s="66">
        <f t="shared" si="0"/>
        <v>22</v>
      </c>
      <c r="F41" s="65">
        <f>VLOOKUP($A41,'Return Data'!$B$7:$R$2843,11,0)</f>
        <v>22.059100000000001</v>
      </c>
      <c r="G41" s="66">
        <f t="shared" si="1"/>
        <v>20</v>
      </c>
      <c r="H41" s="65">
        <f>VLOOKUP($A41,'Return Data'!$B$7:$R$2843,12,0)</f>
        <v>49.076900000000002</v>
      </c>
      <c r="I41" s="66">
        <f t="shared" si="2"/>
        <v>10</v>
      </c>
      <c r="J41" s="65">
        <f>VLOOKUP($A41,'Return Data'!$B$7:$R$2843,13,0)</f>
        <v>75.054500000000004</v>
      </c>
      <c r="K41" s="66">
        <f t="shared" si="3"/>
        <v>5</v>
      </c>
      <c r="L41" s="65">
        <f>VLOOKUP($A41,'Return Data'!$B$7:$R$2843,17,0)</f>
        <v>27.030799999999999</v>
      </c>
      <c r="M41" s="66">
        <f t="shared" si="4"/>
        <v>5</v>
      </c>
      <c r="N41" s="65">
        <f>VLOOKUP($A41,'Return Data'!$B$7:$R$2843,14,0)</f>
        <v>19.1084</v>
      </c>
      <c r="O41" s="66">
        <f t="shared" si="5"/>
        <v>5</v>
      </c>
      <c r="P41" s="65">
        <f>VLOOKUP($A41,'Return Data'!$B$7:$R$2843,15,0)</f>
        <v>18.2073</v>
      </c>
      <c r="Q41" s="66">
        <f t="shared" si="7"/>
        <v>6</v>
      </c>
      <c r="R41" s="65">
        <f>VLOOKUP($A41,'Return Data'!$B$7:$R$2843,16,0)</f>
        <v>17.010400000000001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7.7590617647058817</v>
      </c>
      <c r="E43" s="74"/>
      <c r="F43" s="75">
        <f>AVERAGE(F8:F41)</f>
        <v>23.286597058823524</v>
      </c>
      <c r="G43" s="74"/>
      <c r="H43" s="75">
        <f>AVERAGE(H8:H41)</f>
        <v>45.04365</v>
      </c>
      <c r="I43" s="74"/>
      <c r="J43" s="75">
        <f>AVERAGE(J8:J41)</f>
        <v>65.850967647058837</v>
      </c>
      <c r="K43" s="74"/>
      <c r="L43" s="75">
        <f>AVERAGE(L8:L41)</f>
        <v>19.967312499999998</v>
      </c>
      <c r="M43" s="74"/>
      <c r="N43" s="75">
        <f>AVERAGE(N8:N41)</f>
        <v>15.167272413793109</v>
      </c>
      <c r="O43" s="74"/>
      <c r="P43" s="75">
        <f>AVERAGE(P8:P41)</f>
        <v>15.886577777777777</v>
      </c>
      <c r="Q43" s="74"/>
      <c r="R43" s="75">
        <f>AVERAGE(R8:R41)</f>
        <v>16.479923529411764</v>
      </c>
      <c r="S43" s="76"/>
    </row>
    <row r="44" spans="1:19" x14ac:dyDescent="0.3">
      <c r="A44" s="73" t="s">
        <v>28</v>
      </c>
      <c r="B44" s="74"/>
      <c r="C44" s="74"/>
      <c r="D44" s="75">
        <f>MIN(D8:D41)</f>
        <v>1.8696999999999999</v>
      </c>
      <c r="E44" s="74"/>
      <c r="F44" s="75">
        <f>MIN(F8:F41)</f>
        <v>12.844099999999999</v>
      </c>
      <c r="G44" s="74"/>
      <c r="H44" s="75">
        <f>MIN(H8:H41)</f>
        <v>29.873999999999999</v>
      </c>
      <c r="I44" s="74"/>
      <c r="J44" s="75">
        <f>MIN(J8:J41)</f>
        <v>45.319800000000001</v>
      </c>
      <c r="K44" s="74"/>
      <c r="L44" s="75">
        <f>MIN(L8:L41)</f>
        <v>9.3625000000000007</v>
      </c>
      <c r="M44" s="74"/>
      <c r="N44" s="75">
        <f>MIN(N8:N41)</f>
        <v>7.3673000000000002</v>
      </c>
      <c r="O44" s="74"/>
      <c r="P44" s="75">
        <f>MIN(P8:P41)</f>
        <v>9.4885999999999999</v>
      </c>
      <c r="Q44" s="74"/>
      <c r="R44" s="75">
        <f>MIN(R8:R41)</f>
        <v>9.8841000000000001</v>
      </c>
      <c r="S44" s="76"/>
    </row>
    <row r="45" spans="1:19" ht="15" thickBot="1" x14ac:dyDescent="0.35">
      <c r="A45" s="77" t="s">
        <v>29</v>
      </c>
      <c r="B45" s="78"/>
      <c r="C45" s="78"/>
      <c r="D45" s="79">
        <f>MAX(D8:D41)</f>
        <v>23.613499999999998</v>
      </c>
      <c r="E45" s="78"/>
      <c r="F45" s="79">
        <f>MAX(F8:F41)</f>
        <v>43.473999999999997</v>
      </c>
      <c r="G45" s="78"/>
      <c r="H45" s="79">
        <f>MAX(H8:H41)</f>
        <v>67.826099999999997</v>
      </c>
      <c r="I45" s="78"/>
      <c r="J45" s="79">
        <f>MAX(J8:J41)</f>
        <v>114.8601</v>
      </c>
      <c r="K45" s="78"/>
      <c r="L45" s="79">
        <f>MAX(L8:L41)</f>
        <v>41.010599999999997</v>
      </c>
      <c r="M45" s="78"/>
      <c r="N45" s="79">
        <f>MAX(N8:N41)</f>
        <v>27.9483</v>
      </c>
      <c r="O45" s="78"/>
      <c r="P45" s="79">
        <f>MAX(P8:P41)</f>
        <v>23.4191</v>
      </c>
      <c r="Q45" s="78"/>
      <c r="R45" s="79">
        <f>MAX(R8:R41)</f>
        <v>26.633800000000001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44358</v>
      </c>
      <c r="C8" s="65">
        <f>VLOOKUP($A8,'Return Data'!$B$7:$R$2843,4,0)</f>
        <v>1044.3</v>
      </c>
      <c r="D8" s="65">
        <f>VLOOKUP($A8,'Return Data'!$B$7:$R$2843,10,0)</f>
        <v>8.4075000000000006</v>
      </c>
      <c r="E8" s="66">
        <f t="shared" ref="E8:E41" si="0">RANK(D8,D$8:D$41,0)</f>
        <v>8</v>
      </c>
      <c r="F8" s="65">
        <f>VLOOKUP($A8,'Return Data'!$B$7:$R$2843,11,0)</f>
        <v>21.787099999999999</v>
      </c>
      <c r="G8" s="66">
        <f t="shared" ref="G8:G41" si="1">RANK(F8,F$8:F$41,0)</f>
        <v>18</v>
      </c>
      <c r="H8" s="65">
        <f>VLOOKUP($A8,'Return Data'!$B$7:$R$2843,12,0)</f>
        <v>47.177799999999998</v>
      </c>
      <c r="I8" s="66">
        <f t="shared" ref="I8:I41" si="2">RANK(H8,H$8:H$41,0)</f>
        <v>13</v>
      </c>
      <c r="J8" s="65">
        <f>VLOOKUP($A8,'Return Data'!$B$7:$R$2843,13,0)</f>
        <v>67.777900000000002</v>
      </c>
      <c r="K8" s="66">
        <f t="shared" ref="K8:K41" si="3">RANK(J8,J$8:J$41,0)</f>
        <v>11</v>
      </c>
      <c r="L8" s="65">
        <f>VLOOKUP($A8,'Return Data'!$B$7:$R$2843,17,0)</f>
        <v>19.0078</v>
      </c>
      <c r="M8" s="66">
        <f t="shared" ref="M8:M21" si="4">RANK(L8,L$8:L$41,0)</f>
        <v>12</v>
      </c>
      <c r="N8" s="65">
        <f>VLOOKUP($A8,'Return Data'!$B$7:$R$2843,14,0)</f>
        <v>13.6737</v>
      </c>
      <c r="O8" s="66">
        <f t="shared" ref="O8:O21" si="5">RANK(N8,N$8:N$41,0)</f>
        <v>11</v>
      </c>
      <c r="P8" s="65">
        <f>VLOOKUP($A8,'Return Data'!$B$7:$R$2843,15,0)</f>
        <v>16.0776</v>
      </c>
      <c r="Q8" s="66">
        <f>RANK(P8,P$8:P$41,0)</f>
        <v>8</v>
      </c>
      <c r="R8" s="65">
        <f>VLOOKUP($A8,'Return Data'!$B$7:$R$2843,16,0)</f>
        <v>22.609400000000001</v>
      </c>
      <c r="S8" s="67">
        <f t="shared" ref="S8:S41" si="6">RANK(R8,R$8:R$41,0)</f>
        <v>2</v>
      </c>
    </row>
    <row r="9" spans="1:20" x14ac:dyDescent="0.3">
      <c r="A9" s="63" t="s">
        <v>1811</v>
      </c>
      <c r="B9" s="64">
        <f>VLOOKUP($A9,'Return Data'!$B$7:$R$2843,3,0)</f>
        <v>44358</v>
      </c>
      <c r="C9" s="65">
        <f>VLOOKUP($A9,'Return Data'!$B$7:$R$2843,4,0)</f>
        <v>16.78</v>
      </c>
      <c r="D9" s="65">
        <f>VLOOKUP($A9,'Return Data'!$B$7:$R$2843,10,0)</f>
        <v>4.4832000000000001</v>
      </c>
      <c r="E9" s="66">
        <f t="shared" si="0"/>
        <v>31</v>
      </c>
      <c r="F9" s="65">
        <f>VLOOKUP($A9,'Return Data'!$B$7:$R$2843,11,0)</f>
        <v>15.405799999999999</v>
      </c>
      <c r="G9" s="66">
        <f t="shared" si="1"/>
        <v>31</v>
      </c>
      <c r="H9" s="65">
        <f>VLOOKUP($A9,'Return Data'!$B$7:$R$2843,12,0)</f>
        <v>36.311900000000001</v>
      </c>
      <c r="I9" s="66">
        <f t="shared" si="2"/>
        <v>29</v>
      </c>
      <c r="J9" s="65">
        <f>VLOOKUP($A9,'Return Data'!$B$7:$R$2843,13,0)</f>
        <v>51.992800000000003</v>
      </c>
      <c r="K9" s="66">
        <f t="shared" si="3"/>
        <v>30</v>
      </c>
      <c r="L9" s="65">
        <f>VLOOKUP($A9,'Return Data'!$B$7:$R$2843,17,0)</f>
        <v>18.768899999999999</v>
      </c>
      <c r="M9" s="66">
        <f t="shared" si="4"/>
        <v>14</v>
      </c>
      <c r="N9" s="65">
        <f>VLOOKUP($A9,'Return Data'!$B$7:$R$2843,14,0)</f>
        <v>15.663500000000001</v>
      </c>
      <c r="O9" s="66">
        <f t="shared" si="5"/>
        <v>9</v>
      </c>
      <c r="P9" s="65"/>
      <c r="Q9" s="66"/>
      <c r="R9" s="65">
        <f>VLOOKUP($A9,'Return Data'!$B$7:$R$2843,16,0)</f>
        <v>15.6159</v>
      </c>
      <c r="S9" s="67">
        <f t="shared" si="6"/>
        <v>18</v>
      </c>
    </row>
    <row r="10" spans="1:20" x14ac:dyDescent="0.3">
      <c r="A10" s="63" t="s">
        <v>1260</v>
      </c>
      <c r="B10" s="64">
        <f>VLOOKUP($A10,'Return Data'!$B$7:$R$2843,3,0)</f>
        <v>44358</v>
      </c>
      <c r="C10" s="65">
        <f>VLOOKUP($A10,'Return Data'!$B$7:$R$2843,4,0)</f>
        <v>144.55000000000001</v>
      </c>
      <c r="D10" s="65">
        <f>VLOOKUP($A10,'Return Data'!$B$7:$R$2843,10,0)</f>
        <v>7.0899000000000001</v>
      </c>
      <c r="E10" s="66">
        <f t="shared" si="0"/>
        <v>17</v>
      </c>
      <c r="F10" s="65">
        <f>VLOOKUP($A10,'Return Data'!$B$7:$R$2843,11,0)</f>
        <v>24.558399999999999</v>
      </c>
      <c r="G10" s="66">
        <f t="shared" si="1"/>
        <v>12</v>
      </c>
      <c r="H10" s="65">
        <f>VLOOKUP($A10,'Return Data'!$B$7:$R$2843,12,0)</f>
        <v>47.560200000000002</v>
      </c>
      <c r="I10" s="66">
        <f t="shared" si="2"/>
        <v>12</v>
      </c>
      <c r="J10" s="65">
        <f>VLOOKUP($A10,'Return Data'!$B$7:$R$2843,13,0)</f>
        <v>70.862899999999996</v>
      </c>
      <c r="K10" s="66">
        <f t="shared" si="3"/>
        <v>8</v>
      </c>
      <c r="L10" s="65">
        <f>VLOOKUP($A10,'Return Data'!$B$7:$R$2843,17,0)</f>
        <v>19.923500000000001</v>
      </c>
      <c r="M10" s="66">
        <f t="shared" si="4"/>
        <v>10</v>
      </c>
      <c r="N10" s="65">
        <f>VLOOKUP($A10,'Return Data'!$B$7:$R$2843,14,0)</f>
        <v>13.571999999999999</v>
      </c>
      <c r="O10" s="66">
        <f t="shared" si="5"/>
        <v>12</v>
      </c>
      <c r="P10" s="65">
        <f>VLOOKUP($A10,'Return Data'!$B$7:$R$2843,15,0)</f>
        <v>13.827999999999999</v>
      </c>
      <c r="Q10" s="66">
        <f t="shared" ref="Q10:Q21" si="7">RANK(P10,P$8:P$41,0)</f>
        <v>18</v>
      </c>
      <c r="R10" s="65">
        <f>VLOOKUP($A10,'Return Data'!$B$7:$R$2843,16,0)</f>
        <v>16.230599999999999</v>
      </c>
      <c r="S10" s="67">
        <f t="shared" si="6"/>
        <v>13</v>
      </c>
    </row>
    <row r="11" spans="1:20" x14ac:dyDescent="0.3">
      <c r="A11" s="63" t="s">
        <v>1262</v>
      </c>
      <c r="B11" s="64">
        <f>VLOOKUP($A11,'Return Data'!$B$7:$R$2843,3,0)</f>
        <v>44358</v>
      </c>
      <c r="C11" s="65">
        <f>VLOOKUP($A11,'Return Data'!$B$7:$R$2843,4,0)</f>
        <v>66.974000000000004</v>
      </c>
      <c r="D11" s="65">
        <f>VLOOKUP($A11,'Return Data'!$B$7:$R$2843,10,0)</f>
        <v>8.1674000000000007</v>
      </c>
      <c r="E11" s="66">
        <f t="shared" si="0"/>
        <v>9</v>
      </c>
      <c r="F11" s="65">
        <f>VLOOKUP($A11,'Return Data'!$B$7:$R$2843,11,0)</f>
        <v>24.196100000000001</v>
      </c>
      <c r="G11" s="66">
        <f t="shared" si="1"/>
        <v>13</v>
      </c>
      <c r="H11" s="65">
        <f>VLOOKUP($A11,'Return Data'!$B$7:$R$2843,12,0)</f>
        <v>45.728700000000003</v>
      </c>
      <c r="I11" s="66">
        <f t="shared" si="2"/>
        <v>15</v>
      </c>
      <c r="J11" s="65">
        <f>VLOOKUP($A11,'Return Data'!$B$7:$R$2843,13,0)</f>
        <v>59.953200000000002</v>
      </c>
      <c r="K11" s="66">
        <f t="shared" si="3"/>
        <v>20</v>
      </c>
      <c r="L11" s="65">
        <f>VLOOKUP($A11,'Return Data'!$B$7:$R$2843,17,0)</f>
        <v>17.845700000000001</v>
      </c>
      <c r="M11" s="66">
        <f t="shared" si="4"/>
        <v>16</v>
      </c>
      <c r="N11" s="65">
        <f>VLOOKUP($A11,'Return Data'!$B$7:$R$2843,14,0)</f>
        <v>13.373799999999999</v>
      </c>
      <c r="O11" s="66">
        <f t="shared" si="5"/>
        <v>14</v>
      </c>
      <c r="P11" s="65">
        <f>VLOOKUP($A11,'Return Data'!$B$7:$R$2843,15,0)</f>
        <v>13.9962</v>
      </c>
      <c r="Q11" s="66">
        <f t="shared" si="7"/>
        <v>17</v>
      </c>
      <c r="R11" s="65">
        <f>VLOOKUP($A11,'Return Data'!$B$7:$R$2843,16,0)</f>
        <v>12.8354</v>
      </c>
      <c r="S11" s="67">
        <f t="shared" si="6"/>
        <v>27</v>
      </c>
    </row>
    <row r="12" spans="1:20" x14ac:dyDescent="0.3">
      <c r="A12" s="63" t="s">
        <v>1832</v>
      </c>
      <c r="B12" s="64">
        <f>VLOOKUP($A12,'Return Data'!$B$7:$R$2843,3,0)</f>
        <v>44358</v>
      </c>
      <c r="C12" s="65">
        <f>VLOOKUP($A12,'Return Data'!$B$7:$R$2843,4,0)</f>
        <v>200.43</v>
      </c>
      <c r="D12" s="65">
        <f>VLOOKUP($A12,'Return Data'!$B$7:$R$2843,10,0)</f>
        <v>6.5834000000000001</v>
      </c>
      <c r="E12" s="66">
        <f t="shared" si="0"/>
        <v>20</v>
      </c>
      <c r="F12" s="65">
        <f>VLOOKUP($A12,'Return Data'!$B$7:$R$2843,11,0)</f>
        <v>19.824200000000001</v>
      </c>
      <c r="G12" s="66">
        <f t="shared" si="1"/>
        <v>23</v>
      </c>
      <c r="H12" s="65">
        <f>VLOOKUP($A12,'Return Data'!$B$7:$R$2843,12,0)</f>
        <v>38.677100000000003</v>
      </c>
      <c r="I12" s="66">
        <f t="shared" si="2"/>
        <v>24</v>
      </c>
      <c r="J12" s="65">
        <f>VLOOKUP($A12,'Return Data'!$B$7:$R$2843,13,0)</f>
        <v>59.008299999999998</v>
      </c>
      <c r="K12" s="66">
        <f t="shared" si="3"/>
        <v>22</v>
      </c>
      <c r="L12" s="65">
        <f>VLOOKUP($A12,'Return Data'!$B$7:$R$2843,17,0)</f>
        <v>20.523700000000002</v>
      </c>
      <c r="M12" s="66">
        <f t="shared" si="4"/>
        <v>9</v>
      </c>
      <c r="N12" s="65">
        <f>VLOOKUP($A12,'Return Data'!$B$7:$R$2843,14,0)</f>
        <v>16.776199999999999</v>
      </c>
      <c r="O12" s="66">
        <f t="shared" si="5"/>
        <v>7</v>
      </c>
      <c r="P12" s="65">
        <f>VLOOKUP($A12,'Return Data'!$B$7:$R$2843,15,0)</f>
        <v>17.452999999999999</v>
      </c>
      <c r="Q12" s="66">
        <f t="shared" si="7"/>
        <v>6</v>
      </c>
      <c r="R12" s="65">
        <f>VLOOKUP($A12,'Return Data'!$B$7:$R$2843,16,0)</f>
        <v>18.401900000000001</v>
      </c>
      <c r="S12" s="67">
        <f t="shared" si="6"/>
        <v>7</v>
      </c>
    </row>
    <row r="13" spans="1:20" x14ac:dyDescent="0.3">
      <c r="A13" s="102" t="s">
        <v>1878</v>
      </c>
      <c r="B13" s="64">
        <f>VLOOKUP($A13,'Return Data'!$B$7:$R$2843,3,0)</f>
        <v>44358</v>
      </c>
      <c r="C13" s="65">
        <f>VLOOKUP($A13,'Return Data'!$B$7:$R$2843,4,0)</f>
        <v>60.317999999999998</v>
      </c>
      <c r="D13" s="65">
        <f>VLOOKUP($A13,'Return Data'!$B$7:$R$2843,10,0)</f>
        <v>7.3026</v>
      </c>
      <c r="E13" s="66">
        <f t="shared" si="0"/>
        <v>12</v>
      </c>
      <c r="F13" s="65">
        <f>VLOOKUP($A13,'Return Data'!$B$7:$R$2843,11,0)</f>
        <v>23.040199999999999</v>
      </c>
      <c r="G13" s="66">
        <f t="shared" si="1"/>
        <v>14</v>
      </c>
      <c r="H13" s="65">
        <f>VLOOKUP($A13,'Return Data'!$B$7:$R$2843,12,0)</f>
        <v>47.613900000000001</v>
      </c>
      <c r="I13" s="66">
        <f t="shared" si="2"/>
        <v>11</v>
      </c>
      <c r="J13" s="65">
        <f>VLOOKUP($A13,'Return Data'!$B$7:$R$2843,13,0)</f>
        <v>64.929500000000004</v>
      </c>
      <c r="K13" s="66">
        <f t="shared" si="3"/>
        <v>16</v>
      </c>
      <c r="L13" s="65">
        <f>VLOOKUP($A13,'Return Data'!$B$7:$R$2843,17,0)</f>
        <v>22.4025</v>
      </c>
      <c r="M13" s="66">
        <f t="shared" si="4"/>
        <v>7</v>
      </c>
      <c r="N13" s="65">
        <f>VLOOKUP($A13,'Return Data'!$B$7:$R$2843,14,0)</f>
        <v>16.850899999999999</v>
      </c>
      <c r="O13" s="66">
        <f t="shared" si="5"/>
        <v>6</v>
      </c>
      <c r="P13" s="65">
        <f>VLOOKUP($A13,'Return Data'!$B$7:$R$2843,15,0)</f>
        <v>17.613299999999999</v>
      </c>
      <c r="Q13" s="66">
        <f t="shared" si="7"/>
        <v>4</v>
      </c>
      <c r="R13" s="65">
        <f>VLOOKUP($A13,'Return Data'!$B$7:$R$2843,16,0)</f>
        <v>13.673500000000001</v>
      </c>
      <c r="S13" s="67">
        <f t="shared" si="6"/>
        <v>25</v>
      </c>
    </row>
    <row r="14" spans="1:20" x14ac:dyDescent="0.3">
      <c r="A14" s="102" t="s">
        <v>1793</v>
      </c>
      <c r="B14" s="64">
        <f>VLOOKUP($A14,'Return Data'!$B$7:$R$2843,3,0)</f>
        <v>44358</v>
      </c>
      <c r="C14" s="65">
        <f>VLOOKUP($A14,'Return Data'!$B$7:$R$2843,4,0)</f>
        <v>20.356999999999999</v>
      </c>
      <c r="D14" s="65">
        <f>VLOOKUP($A14,'Return Data'!$B$7:$R$2843,10,0)</f>
        <v>5.2748999999999997</v>
      </c>
      <c r="E14" s="66">
        <f t="shared" si="0"/>
        <v>26</v>
      </c>
      <c r="F14" s="65">
        <f>VLOOKUP($A14,'Return Data'!$B$7:$R$2843,11,0)</f>
        <v>22.308299999999999</v>
      </c>
      <c r="G14" s="66">
        <f t="shared" si="1"/>
        <v>17</v>
      </c>
      <c r="H14" s="65">
        <f>VLOOKUP($A14,'Return Data'!$B$7:$R$2843,12,0)</f>
        <v>42.545999999999999</v>
      </c>
      <c r="I14" s="66">
        <f t="shared" si="2"/>
        <v>19</v>
      </c>
      <c r="J14" s="65">
        <f>VLOOKUP($A14,'Return Data'!$B$7:$R$2843,13,0)</f>
        <v>66.003399999999999</v>
      </c>
      <c r="K14" s="66">
        <f t="shared" si="3"/>
        <v>13</v>
      </c>
      <c r="L14" s="65">
        <f>VLOOKUP($A14,'Return Data'!$B$7:$R$2843,17,0)</f>
        <v>16.541599999999999</v>
      </c>
      <c r="M14" s="66">
        <f t="shared" si="4"/>
        <v>20</v>
      </c>
      <c r="N14" s="65">
        <f>VLOOKUP($A14,'Return Data'!$B$7:$R$2843,14,0)</f>
        <v>13.1678</v>
      </c>
      <c r="O14" s="66">
        <f t="shared" si="5"/>
        <v>16</v>
      </c>
      <c r="P14" s="65">
        <f>VLOOKUP($A14,'Return Data'!$B$7:$R$2843,15,0)</f>
        <v>15.6875</v>
      </c>
      <c r="Q14" s="66">
        <f t="shared" si="7"/>
        <v>10</v>
      </c>
      <c r="R14" s="65">
        <f>VLOOKUP($A14,'Return Data'!$B$7:$R$2843,16,0)</f>
        <v>11.832800000000001</v>
      </c>
      <c r="S14" s="67">
        <f t="shared" si="6"/>
        <v>30</v>
      </c>
    </row>
    <row r="15" spans="1:20" x14ac:dyDescent="0.3">
      <c r="A15" s="63" t="s">
        <v>1798</v>
      </c>
      <c r="B15" s="64">
        <f>VLOOKUP($A15,'Return Data'!$B$7:$R$2843,3,0)</f>
        <v>44358</v>
      </c>
      <c r="C15" s="65">
        <f>VLOOKUP($A15,'Return Data'!$B$7:$R$2843,4,0)</f>
        <v>841.03660000000002</v>
      </c>
      <c r="D15" s="65">
        <f>VLOOKUP($A15,'Return Data'!$B$7:$R$2843,10,0)</f>
        <v>5.2587000000000002</v>
      </c>
      <c r="E15" s="66">
        <f t="shared" si="0"/>
        <v>27</v>
      </c>
      <c r="F15" s="65">
        <f>VLOOKUP($A15,'Return Data'!$B$7:$R$2843,11,0)</f>
        <v>25.546900000000001</v>
      </c>
      <c r="G15" s="66">
        <f t="shared" si="1"/>
        <v>9</v>
      </c>
      <c r="H15" s="65">
        <f>VLOOKUP($A15,'Return Data'!$B$7:$R$2843,12,0)</f>
        <v>52.8033</v>
      </c>
      <c r="I15" s="66">
        <f t="shared" si="2"/>
        <v>5</v>
      </c>
      <c r="J15" s="65">
        <f>VLOOKUP($A15,'Return Data'!$B$7:$R$2843,13,0)</f>
        <v>70.287499999999994</v>
      </c>
      <c r="K15" s="66">
        <f t="shared" si="3"/>
        <v>9</v>
      </c>
      <c r="L15" s="65">
        <f>VLOOKUP($A15,'Return Data'!$B$7:$R$2843,17,0)</f>
        <v>18.5732</v>
      </c>
      <c r="M15" s="66">
        <f t="shared" si="4"/>
        <v>15</v>
      </c>
      <c r="N15" s="65">
        <f>VLOOKUP($A15,'Return Data'!$B$7:$R$2843,14,0)</f>
        <v>12.918900000000001</v>
      </c>
      <c r="O15" s="66">
        <f t="shared" si="5"/>
        <v>19</v>
      </c>
      <c r="P15" s="65">
        <f>VLOOKUP($A15,'Return Data'!$B$7:$R$2843,15,0)</f>
        <v>13.0212</v>
      </c>
      <c r="Q15" s="66">
        <f t="shared" si="7"/>
        <v>20</v>
      </c>
      <c r="R15" s="65">
        <f>VLOOKUP($A15,'Return Data'!$B$7:$R$2843,16,0)</f>
        <v>18.043600000000001</v>
      </c>
      <c r="S15" s="67">
        <f t="shared" si="6"/>
        <v>9</v>
      </c>
    </row>
    <row r="16" spans="1:20" x14ac:dyDescent="0.3">
      <c r="A16" s="63" t="s">
        <v>1800</v>
      </c>
      <c r="B16" s="64">
        <f>VLOOKUP($A16,'Return Data'!$B$7:$R$2843,3,0)</f>
        <v>44358</v>
      </c>
      <c r="C16" s="65">
        <f>VLOOKUP($A16,'Return Data'!$B$7:$R$2843,4,0)</f>
        <v>901.50400000000002</v>
      </c>
      <c r="D16" s="65">
        <f>VLOOKUP($A16,'Return Data'!$B$7:$R$2843,10,0)</f>
        <v>7.7590000000000003</v>
      </c>
      <c r="E16" s="66">
        <f t="shared" si="0"/>
        <v>11</v>
      </c>
      <c r="F16" s="65">
        <f>VLOOKUP($A16,'Return Data'!$B$7:$R$2843,11,0)</f>
        <v>28.315200000000001</v>
      </c>
      <c r="G16" s="66">
        <f t="shared" si="1"/>
        <v>5</v>
      </c>
      <c r="H16" s="65">
        <f>VLOOKUP($A16,'Return Data'!$B$7:$R$2843,12,0)</f>
        <v>55.5047</v>
      </c>
      <c r="I16" s="66">
        <f t="shared" si="2"/>
        <v>3</v>
      </c>
      <c r="J16" s="65">
        <f>VLOOKUP($A16,'Return Data'!$B$7:$R$2843,13,0)</f>
        <v>73.011799999999994</v>
      </c>
      <c r="K16" s="66">
        <f t="shared" si="3"/>
        <v>6</v>
      </c>
      <c r="L16" s="65">
        <f>VLOOKUP($A16,'Return Data'!$B$7:$R$2843,17,0)</f>
        <v>13.9918</v>
      </c>
      <c r="M16" s="66">
        <f t="shared" si="4"/>
        <v>26</v>
      </c>
      <c r="N16" s="65">
        <f>VLOOKUP($A16,'Return Data'!$B$7:$R$2843,14,0)</f>
        <v>13.853899999999999</v>
      </c>
      <c r="O16" s="66">
        <f t="shared" si="5"/>
        <v>10</v>
      </c>
      <c r="P16" s="65">
        <f>VLOOKUP($A16,'Return Data'!$B$7:$R$2843,15,0)</f>
        <v>14.8833</v>
      </c>
      <c r="Q16" s="66">
        <f t="shared" si="7"/>
        <v>13</v>
      </c>
      <c r="R16" s="65">
        <f>VLOOKUP($A16,'Return Data'!$B$7:$R$2843,16,0)</f>
        <v>18.545000000000002</v>
      </c>
      <c r="S16" s="67">
        <f t="shared" si="6"/>
        <v>6</v>
      </c>
    </row>
    <row r="17" spans="1:19" x14ac:dyDescent="0.3">
      <c r="A17" s="126" t="s">
        <v>1794</v>
      </c>
      <c r="B17" s="64">
        <f>VLOOKUP($A17,'Return Data'!$B$7:$R$2843,3,0)</f>
        <v>44358</v>
      </c>
      <c r="C17" s="65">
        <f>VLOOKUP($A17,'Return Data'!$B$7:$R$2843,4,0)</f>
        <v>116.4516</v>
      </c>
      <c r="D17" s="65">
        <f>VLOOKUP($A17,'Return Data'!$B$7:$R$2843,10,0)</f>
        <v>5.2556000000000003</v>
      </c>
      <c r="E17" s="66">
        <f t="shared" si="0"/>
        <v>28</v>
      </c>
      <c r="F17" s="65">
        <f>VLOOKUP($A17,'Return Data'!$B$7:$R$2843,11,0)</f>
        <v>19.343399999999999</v>
      </c>
      <c r="G17" s="66">
        <f t="shared" si="1"/>
        <v>25</v>
      </c>
      <c r="H17" s="65">
        <f>VLOOKUP($A17,'Return Data'!$B$7:$R$2843,12,0)</f>
        <v>40.366700000000002</v>
      </c>
      <c r="I17" s="66">
        <f t="shared" si="2"/>
        <v>21</v>
      </c>
      <c r="J17" s="65">
        <f>VLOOKUP($A17,'Return Data'!$B$7:$R$2843,13,0)</f>
        <v>62.782200000000003</v>
      </c>
      <c r="K17" s="66">
        <f t="shared" si="3"/>
        <v>18</v>
      </c>
      <c r="L17" s="65">
        <f>VLOOKUP($A17,'Return Data'!$B$7:$R$2843,17,0)</f>
        <v>16.076599999999999</v>
      </c>
      <c r="M17" s="66">
        <f t="shared" si="4"/>
        <v>21</v>
      </c>
      <c r="N17" s="65">
        <f>VLOOKUP($A17,'Return Data'!$B$7:$R$2843,14,0)</f>
        <v>9.8576999999999995</v>
      </c>
      <c r="O17" s="66">
        <f t="shared" si="5"/>
        <v>25</v>
      </c>
      <c r="P17" s="65">
        <f>VLOOKUP($A17,'Return Data'!$B$7:$R$2843,15,0)</f>
        <v>12.0223</v>
      </c>
      <c r="Q17" s="66">
        <f t="shared" si="7"/>
        <v>24</v>
      </c>
      <c r="R17" s="65">
        <f>VLOOKUP($A17,'Return Data'!$B$7:$R$2843,16,0)</f>
        <v>15.239800000000001</v>
      </c>
      <c r="S17" s="67">
        <f t="shared" si="6"/>
        <v>20</v>
      </c>
    </row>
    <row r="18" spans="1:19" x14ac:dyDescent="0.3">
      <c r="A18" s="127" t="s">
        <v>1264</v>
      </c>
      <c r="B18" s="64">
        <f>VLOOKUP($A18,'Return Data'!$B$7:$R$2843,3,0)</f>
        <v>44358</v>
      </c>
      <c r="C18" s="65">
        <f>VLOOKUP($A18,'Return Data'!$B$7:$R$2843,4,0)</f>
        <v>399.71</v>
      </c>
      <c r="D18" s="65">
        <f>VLOOKUP($A18,'Return Data'!$B$7:$R$2843,10,0)</f>
        <v>7.181</v>
      </c>
      <c r="E18" s="66">
        <f t="shared" si="0"/>
        <v>14</v>
      </c>
      <c r="F18" s="65">
        <f>VLOOKUP($A18,'Return Data'!$B$7:$R$2843,11,0)</f>
        <v>24.757300000000001</v>
      </c>
      <c r="G18" s="66">
        <f t="shared" si="1"/>
        <v>11</v>
      </c>
      <c r="H18" s="65">
        <f>VLOOKUP($A18,'Return Data'!$B$7:$R$2843,12,0)</f>
        <v>50.498899999999999</v>
      </c>
      <c r="I18" s="66">
        <f t="shared" si="2"/>
        <v>8</v>
      </c>
      <c r="J18" s="65">
        <f>VLOOKUP($A18,'Return Data'!$B$7:$R$2843,13,0)</f>
        <v>66.407200000000003</v>
      </c>
      <c r="K18" s="66">
        <f t="shared" si="3"/>
        <v>12</v>
      </c>
      <c r="L18" s="65">
        <f>VLOOKUP($A18,'Return Data'!$B$7:$R$2843,17,0)</f>
        <v>15.451700000000001</v>
      </c>
      <c r="M18" s="66">
        <f t="shared" si="4"/>
        <v>22</v>
      </c>
      <c r="N18" s="65">
        <f>VLOOKUP($A18,'Return Data'!$B$7:$R$2843,14,0)</f>
        <v>12.999499999999999</v>
      </c>
      <c r="O18" s="66">
        <f t="shared" si="5"/>
        <v>18</v>
      </c>
      <c r="P18" s="65">
        <f>VLOOKUP($A18,'Return Data'!$B$7:$R$2843,15,0)</f>
        <v>14.0999</v>
      </c>
      <c r="Q18" s="66">
        <f t="shared" si="7"/>
        <v>16</v>
      </c>
      <c r="R18" s="65">
        <f>VLOOKUP($A18,'Return Data'!$B$7:$R$2843,16,0)</f>
        <v>14.8055</v>
      </c>
      <c r="S18" s="67">
        <f t="shared" si="6"/>
        <v>21</v>
      </c>
    </row>
    <row r="19" spans="1:19" x14ac:dyDescent="0.3">
      <c r="A19" s="63" t="s">
        <v>1802</v>
      </c>
      <c r="B19" s="64">
        <f>VLOOKUP($A19,'Return Data'!$B$7:$R$2843,3,0)</f>
        <v>44358</v>
      </c>
      <c r="C19" s="65">
        <f>VLOOKUP($A19,'Return Data'!$B$7:$R$2843,4,0)</f>
        <v>29.7</v>
      </c>
      <c r="D19" s="65">
        <f>VLOOKUP($A19,'Return Data'!$B$7:$R$2843,10,0)</f>
        <v>7.1429</v>
      </c>
      <c r="E19" s="66">
        <f t="shared" si="0"/>
        <v>16</v>
      </c>
      <c r="F19" s="65">
        <f>VLOOKUP($A19,'Return Data'!$B$7:$R$2843,11,0)</f>
        <v>18.8475</v>
      </c>
      <c r="G19" s="66">
        <f t="shared" si="1"/>
        <v>26</v>
      </c>
      <c r="H19" s="65">
        <f>VLOOKUP($A19,'Return Data'!$B$7:$R$2843,12,0)</f>
        <v>38.461500000000001</v>
      </c>
      <c r="I19" s="66">
        <f t="shared" si="2"/>
        <v>25</v>
      </c>
      <c r="J19" s="65">
        <f>VLOOKUP($A19,'Return Data'!$B$7:$R$2843,13,0)</f>
        <v>57.726999999999997</v>
      </c>
      <c r="K19" s="66">
        <f t="shared" si="3"/>
        <v>23</v>
      </c>
      <c r="L19" s="65">
        <f>VLOOKUP($A19,'Return Data'!$B$7:$R$2843,17,0)</f>
        <v>18.8108</v>
      </c>
      <c r="M19" s="66">
        <f t="shared" si="4"/>
        <v>13</v>
      </c>
      <c r="N19" s="65">
        <f>VLOOKUP($A19,'Return Data'!$B$7:$R$2843,14,0)</f>
        <v>11.1882</v>
      </c>
      <c r="O19" s="66">
        <f t="shared" si="5"/>
        <v>23</v>
      </c>
      <c r="P19" s="65">
        <f>VLOOKUP($A19,'Return Data'!$B$7:$R$2843,15,0)</f>
        <v>12.243499999999999</v>
      </c>
      <c r="Q19" s="66">
        <f t="shared" si="7"/>
        <v>22</v>
      </c>
      <c r="R19" s="65">
        <f>VLOOKUP($A19,'Return Data'!$B$7:$R$2843,16,0)</f>
        <v>16.294899999999998</v>
      </c>
      <c r="S19" s="67">
        <f t="shared" si="6"/>
        <v>12</v>
      </c>
    </row>
    <row r="20" spans="1:19" x14ac:dyDescent="0.3">
      <c r="A20" s="63" t="s">
        <v>1826</v>
      </c>
      <c r="B20" s="64">
        <f>VLOOKUP($A20,'Return Data'!$B$7:$R$2843,3,0)</f>
        <v>44358</v>
      </c>
      <c r="C20" s="65">
        <f>VLOOKUP($A20,'Return Data'!$B$7:$R$2843,4,0)</f>
        <v>121.12</v>
      </c>
      <c r="D20" s="65">
        <f>VLOOKUP($A20,'Return Data'!$B$7:$R$2843,10,0)</f>
        <v>6.0410000000000004</v>
      </c>
      <c r="E20" s="66">
        <f t="shared" si="0"/>
        <v>21</v>
      </c>
      <c r="F20" s="65">
        <f>VLOOKUP($A20,'Return Data'!$B$7:$R$2843,11,0)</f>
        <v>17.729399999999998</v>
      </c>
      <c r="G20" s="66">
        <f t="shared" si="1"/>
        <v>29</v>
      </c>
      <c r="H20" s="65">
        <f>VLOOKUP($A20,'Return Data'!$B$7:$R$2843,12,0)</f>
        <v>39.138399999999997</v>
      </c>
      <c r="I20" s="66">
        <f t="shared" si="2"/>
        <v>23</v>
      </c>
      <c r="J20" s="65">
        <f>VLOOKUP($A20,'Return Data'!$B$7:$R$2843,13,0)</f>
        <v>53.666600000000003</v>
      </c>
      <c r="K20" s="66">
        <f t="shared" si="3"/>
        <v>28</v>
      </c>
      <c r="L20" s="65">
        <f>VLOOKUP($A20,'Return Data'!$B$7:$R$2843,17,0)</f>
        <v>13.4086</v>
      </c>
      <c r="M20" s="66">
        <f t="shared" si="4"/>
        <v>27</v>
      </c>
      <c r="N20" s="65">
        <f>VLOOKUP($A20,'Return Data'!$B$7:$R$2843,14,0)</f>
        <v>8.8292999999999999</v>
      </c>
      <c r="O20" s="66">
        <f t="shared" si="5"/>
        <v>27</v>
      </c>
      <c r="P20" s="65">
        <f>VLOOKUP($A20,'Return Data'!$B$7:$R$2843,15,0)</f>
        <v>10.6465</v>
      </c>
      <c r="Q20" s="66">
        <f t="shared" si="7"/>
        <v>25</v>
      </c>
      <c r="R20" s="65">
        <f>VLOOKUP($A20,'Return Data'!$B$7:$R$2843,16,0)</f>
        <v>17.203499999999998</v>
      </c>
      <c r="S20" s="67">
        <f t="shared" si="6"/>
        <v>10</v>
      </c>
    </row>
    <row r="21" spans="1:19" x14ac:dyDescent="0.3">
      <c r="A21" s="63" t="s">
        <v>1267</v>
      </c>
      <c r="B21" s="64">
        <f>VLOOKUP($A21,'Return Data'!$B$7:$R$2843,3,0)</f>
        <v>44358</v>
      </c>
      <c r="C21" s="65">
        <f>VLOOKUP($A21,'Return Data'!$B$7:$R$2843,4,0)</f>
        <v>71.459999999999994</v>
      </c>
      <c r="D21" s="65">
        <f>VLOOKUP($A21,'Return Data'!$B$7:$R$2843,10,0)</f>
        <v>12.270200000000001</v>
      </c>
      <c r="E21" s="66">
        <f t="shared" si="0"/>
        <v>3</v>
      </c>
      <c r="F21" s="65">
        <f>VLOOKUP($A21,'Return Data'!$B$7:$R$2843,11,0)</f>
        <v>29.4331</v>
      </c>
      <c r="G21" s="66">
        <f t="shared" si="1"/>
        <v>4</v>
      </c>
      <c r="H21" s="65">
        <f>VLOOKUP($A21,'Return Data'!$B$7:$R$2843,12,0)</f>
        <v>52.4968</v>
      </c>
      <c r="I21" s="66">
        <f t="shared" si="2"/>
        <v>6</v>
      </c>
      <c r="J21" s="65">
        <f>VLOOKUP($A21,'Return Data'!$B$7:$R$2843,13,0)</f>
        <v>71.243700000000004</v>
      </c>
      <c r="K21" s="66">
        <f t="shared" si="3"/>
        <v>7</v>
      </c>
      <c r="L21" s="65">
        <f>VLOOKUP($A21,'Return Data'!$B$7:$R$2843,17,0)</f>
        <v>22.866199999999999</v>
      </c>
      <c r="M21" s="66">
        <f t="shared" si="4"/>
        <v>6</v>
      </c>
      <c r="N21" s="65">
        <f>VLOOKUP($A21,'Return Data'!$B$7:$R$2843,14,0)</f>
        <v>12.6516</v>
      </c>
      <c r="O21" s="66">
        <f t="shared" si="5"/>
        <v>20</v>
      </c>
      <c r="P21" s="65">
        <f>VLOOKUP($A21,'Return Data'!$B$7:$R$2843,15,0)</f>
        <v>15.0266</v>
      </c>
      <c r="Q21" s="66">
        <f t="shared" si="7"/>
        <v>12</v>
      </c>
      <c r="R21" s="65">
        <f>VLOOKUP($A21,'Return Data'!$B$7:$R$2843,16,0)</f>
        <v>16.007899999999999</v>
      </c>
      <c r="S21" s="67">
        <f t="shared" si="6"/>
        <v>16</v>
      </c>
    </row>
    <row r="22" spans="1:19" x14ac:dyDescent="0.3">
      <c r="A22" s="63" t="s">
        <v>1270</v>
      </c>
      <c r="B22" s="64">
        <f>VLOOKUP($A22,'Return Data'!$B$7:$R$2843,3,0)</f>
        <v>44358</v>
      </c>
      <c r="C22" s="65">
        <f>VLOOKUP($A22,'Return Data'!$B$7:$R$2843,4,0)</f>
        <v>14.400499999999999</v>
      </c>
      <c r="D22" s="65">
        <f>VLOOKUP($A22,'Return Data'!$B$7:$R$2843,10,0)</f>
        <v>8.6224000000000007</v>
      </c>
      <c r="E22" s="66">
        <f t="shared" si="0"/>
        <v>7</v>
      </c>
      <c r="F22" s="65">
        <f>VLOOKUP($A22,'Return Data'!$B$7:$R$2843,11,0)</f>
        <v>27.761399999999998</v>
      </c>
      <c r="G22" s="66">
        <f t="shared" si="1"/>
        <v>6</v>
      </c>
      <c r="H22" s="65">
        <f>VLOOKUP($A22,'Return Data'!$B$7:$R$2843,12,0)</f>
        <v>49.378100000000003</v>
      </c>
      <c r="I22" s="66">
        <f t="shared" si="2"/>
        <v>9</v>
      </c>
      <c r="J22" s="65">
        <f>VLOOKUP($A22,'Return Data'!$B$7:$R$2843,13,0)</f>
        <v>56.153799999999997</v>
      </c>
      <c r="K22" s="66">
        <f t="shared" si="3"/>
        <v>27</v>
      </c>
      <c r="L22" s="65"/>
      <c r="M22" s="66"/>
      <c r="N22" s="65"/>
      <c r="O22" s="66"/>
      <c r="P22" s="65"/>
      <c r="Q22" s="66"/>
      <c r="R22" s="65">
        <f>VLOOKUP($A22,'Return Data'!$B$7:$R$2843,16,0)</f>
        <v>19.1965</v>
      </c>
      <c r="S22" s="67">
        <f t="shared" si="6"/>
        <v>5</v>
      </c>
    </row>
    <row r="23" spans="1:19" x14ac:dyDescent="0.3">
      <c r="A23" s="63" t="s">
        <v>1804</v>
      </c>
      <c r="B23" s="64">
        <f>VLOOKUP($A23,'Return Data'!$B$7:$R$2843,3,0)</f>
        <v>44358</v>
      </c>
      <c r="C23" s="65">
        <f>VLOOKUP($A23,'Return Data'!$B$7:$R$2843,4,0)</f>
        <v>45.403500000000001</v>
      </c>
      <c r="D23" s="65">
        <f>VLOOKUP($A23,'Return Data'!$B$7:$R$2843,10,0)</f>
        <v>4.5016999999999996</v>
      </c>
      <c r="E23" s="66">
        <f t="shared" si="0"/>
        <v>30</v>
      </c>
      <c r="F23" s="65">
        <f>VLOOKUP($A23,'Return Data'!$B$7:$R$2843,11,0)</f>
        <v>20.315000000000001</v>
      </c>
      <c r="G23" s="66">
        <f t="shared" si="1"/>
        <v>22</v>
      </c>
      <c r="H23" s="65">
        <f>VLOOKUP($A23,'Return Data'!$B$7:$R$2843,12,0)</f>
        <v>44.670900000000003</v>
      </c>
      <c r="I23" s="66">
        <f t="shared" si="2"/>
        <v>17</v>
      </c>
      <c r="J23" s="65">
        <f>VLOOKUP($A23,'Return Data'!$B$7:$R$2843,13,0)</f>
        <v>59.015900000000002</v>
      </c>
      <c r="K23" s="66">
        <f t="shared" si="3"/>
        <v>21</v>
      </c>
      <c r="L23" s="65">
        <f>VLOOKUP($A23,'Return Data'!$B$7:$R$2843,17,0)</f>
        <v>19.813300000000002</v>
      </c>
      <c r="M23" s="66">
        <f t="shared" ref="M23:M36" si="8">RANK(L23,L$8:L$41,0)</f>
        <v>11</v>
      </c>
      <c r="N23" s="65">
        <f>VLOOKUP($A23,'Return Data'!$B$7:$R$2843,14,0)</f>
        <v>13.558</v>
      </c>
      <c r="O23" s="66">
        <f t="shared" ref="O23:O28" si="9">RANK(N23,N$8:N$41,0)</f>
        <v>13</v>
      </c>
      <c r="P23" s="65">
        <f>VLOOKUP($A23,'Return Data'!$B$7:$R$2843,15,0)</f>
        <v>16.653500000000001</v>
      </c>
      <c r="Q23" s="66">
        <f>RANK(P23,P$8:P$41,0)</f>
        <v>7</v>
      </c>
      <c r="R23" s="65">
        <f>VLOOKUP($A23,'Return Data'!$B$7:$R$2843,16,0)</f>
        <v>12.6275</v>
      </c>
      <c r="S23" s="67">
        <f t="shared" si="6"/>
        <v>29</v>
      </c>
    </row>
    <row r="24" spans="1:19" x14ac:dyDescent="0.3">
      <c r="A24" s="63" t="s">
        <v>1812</v>
      </c>
      <c r="B24" s="64">
        <f>VLOOKUP($A24,'Return Data'!$B$7:$R$2843,3,0)</f>
        <v>44358</v>
      </c>
      <c r="C24" s="65">
        <f>VLOOKUP($A24,'Return Data'!$B$7:$R$2843,4,0)</f>
        <v>48.286999999999999</v>
      </c>
      <c r="D24" s="65">
        <f>VLOOKUP($A24,'Return Data'!$B$7:$R$2843,10,0)</f>
        <v>4.0377000000000001</v>
      </c>
      <c r="E24" s="66">
        <f t="shared" si="0"/>
        <v>32</v>
      </c>
      <c r="F24" s="65">
        <f>VLOOKUP($A24,'Return Data'!$B$7:$R$2843,11,0)</f>
        <v>18.064</v>
      </c>
      <c r="G24" s="66">
        <f t="shared" si="1"/>
        <v>27</v>
      </c>
      <c r="H24" s="65">
        <f>VLOOKUP($A24,'Return Data'!$B$7:$R$2843,12,0)</f>
        <v>37.805399999999999</v>
      </c>
      <c r="I24" s="66">
        <f t="shared" si="2"/>
        <v>27</v>
      </c>
      <c r="J24" s="65">
        <f>VLOOKUP($A24,'Return Data'!$B$7:$R$2843,13,0)</f>
        <v>56.293900000000001</v>
      </c>
      <c r="K24" s="66">
        <f t="shared" si="3"/>
        <v>26</v>
      </c>
      <c r="L24" s="65">
        <f>VLOOKUP($A24,'Return Data'!$B$7:$R$2843,17,0)</f>
        <v>14.7224</v>
      </c>
      <c r="M24" s="66">
        <f t="shared" si="8"/>
        <v>24</v>
      </c>
      <c r="N24" s="65">
        <f>VLOOKUP($A24,'Return Data'!$B$7:$R$2843,14,0)</f>
        <v>13.311199999999999</v>
      </c>
      <c r="O24" s="66">
        <f t="shared" si="9"/>
        <v>15</v>
      </c>
      <c r="P24" s="65">
        <f>VLOOKUP($A24,'Return Data'!$B$7:$R$2843,15,0)</f>
        <v>15.3195</v>
      </c>
      <c r="Q24" s="66">
        <f>RANK(P24,P$8:P$41,0)</f>
        <v>11</v>
      </c>
      <c r="R24" s="65">
        <f>VLOOKUP($A24,'Return Data'!$B$7:$R$2843,16,0)</f>
        <v>14.332000000000001</v>
      </c>
      <c r="S24" s="67">
        <f t="shared" si="6"/>
        <v>24</v>
      </c>
    </row>
    <row r="25" spans="1:19" x14ac:dyDescent="0.3">
      <c r="A25" s="63" t="s">
        <v>1828</v>
      </c>
      <c r="B25" s="64">
        <f>VLOOKUP($A25,'Return Data'!$B$7:$R$2843,3,0)</f>
        <v>44358</v>
      </c>
      <c r="C25" s="65">
        <f>VLOOKUP($A25,'Return Data'!$B$7:$R$2843,4,0)</f>
        <v>110.505</v>
      </c>
      <c r="D25" s="65">
        <f>VLOOKUP($A25,'Return Data'!$B$7:$R$2843,10,0)</f>
        <v>7.2281000000000004</v>
      </c>
      <c r="E25" s="66">
        <f t="shared" si="0"/>
        <v>13</v>
      </c>
      <c r="F25" s="65">
        <f>VLOOKUP($A25,'Return Data'!$B$7:$R$2843,11,0)</f>
        <v>19.728899999999999</v>
      </c>
      <c r="G25" s="66">
        <f t="shared" si="1"/>
        <v>24</v>
      </c>
      <c r="H25" s="65">
        <f>VLOOKUP($A25,'Return Data'!$B$7:$R$2843,12,0)</f>
        <v>37.656300000000002</v>
      </c>
      <c r="I25" s="66">
        <f t="shared" si="2"/>
        <v>28</v>
      </c>
      <c r="J25" s="65">
        <f>VLOOKUP($A25,'Return Data'!$B$7:$R$2843,13,0)</f>
        <v>57.215200000000003</v>
      </c>
      <c r="K25" s="66">
        <f t="shared" si="3"/>
        <v>24</v>
      </c>
      <c r="L25" s="65">
        <f>VLOOKUP($A25,'Return Data'!$B$7:$R$2843,17,0)</f>
        <v>14.944100000000001</v>
      </c>
      <c r="M25" s="66">
        <f t="shared" si="8"/>
        <v>23</v>
      </c>
      <c r="N25" s="65">
        <f>VLOOKUP($A25,'Return Data'!$B$7:$R$2843,14,0)</f>
        <v>9.8053000000000008</v>
      </c>
      <c r="O25" s="66">
        <f t="shared" si="9"/>
        <v>26</v>
      </c>
      <c r="P25" s="65">
        <f>VLOOKUP($A25,'Return Data'!$B$7:$R$2843,15,0)</f>
        <v>12.729100000000001</v>
      </c>
      <c r="Q25" s="66">
        <f>RANK(P25,P$8:P$41,0)</f>
        <v>21</v>
      </c>
      <c r="R25" s="65">
        <f>VLOOKUP($A25,'Return Data'!$B$7:$R$2843,16,0)</f>
        <v>16.112300000000001</v>
      </c>
      <c r="S25" s="67">
        <f t="shared" si="6"/>
        <v>14</v>
      </c>
    </row>
    <row r="26" spans="1:19" x14ac:dyDescent="0.3">
      <c r="A26" s="63" t="s">
        <v>1829</v>
      </c>
      <c r="B26" s="64">
        <f>VLOOKUP($A26,'Return Data'!$B$7:$R$2843,3,0)</f>
        <v>44358</v>
      </c>
      <c r="C26" s="65">
        <f>VLOOKUP($A26,'Return Data'!$B$7:$R$2843,4,0)</f>
        <v>61.053199999999997</v>
      </c>
      <c r="D26" s="65">
        <f>VLOOKUP($A26,'Return Data'!$B$7:$R$2843,10,0)</f>
        <v>4.7279999999999998</v>
      </c>
      <c r="E26" s="66">
        <f t="shared" si="0"/>
        <v>29</v>
      </c>
      <c r="F26" s="65">
        <f>VLOOKUP($A26,'Return Data'!$B$7:$R$2843,11,0)</f>
        <v>12.585900000000001</v>
      </c>
      <c r="G26" s="66">
        <f t="shared" si="1"/>
        <v>33</v>
      </c>
      <c r="H26" s="65">
        <f>VLOOKUP($A26,'Return Data'!$B$7:$R$2843,12,0)</f>
        <v>31.218499999999999</v>
      </c>
      <c r="I26" s="66">
        <f t="shared" si="2"/>
        <v>32</v>
      </c>
      <c r="J26" s="65">
        <f>VLOOKUP($A26,'Return Data'!$B$7:$R$2843,13,0)</f>
        <v>44.0124</v>
      </c>
      <c r="K26" s="66">
        <f t="shared" si="3"/>
        <v>34</v>
      </c>
      <c r="L26" s="65">
        <f>VLOOKUP($A26,'Return Data'!$B$7:$R$2843,17,0)</f>
        <v>12.829599999999999</v>
      </c>
      <c r="M26" s="66">
        <f t="shared" si="8"/>
        <v>28</v>
      </c>
      <c r="N26" s="65">
        <f>VLOOKUP($A26,'Return Data'!$B$7:$R$2843,14,0)</f>
        <v>11.436999999999999</v>
      </c>
      <c r="O26" s="66">
        <f t="shared" si="9"/>
        <v>22</v>
      </c>
      <c r="P26" s="65">
        <f>VLOOKUP($A26,'Return Data'!$B$7:$R$2843,15,0)</f>
        <v>10.0329</v>
      </c>
      <c r="Q26" s="66">
        <f>RANK(P26,P$8:P$41,0)</f>
        <v>26</v>
      </c>
      <c r="R26" s="65">
        <f>VLOOKUP($A26,'Return Data'!$B$7:$R$2843,16,0)</f>
        <v>9.0793999999999997</v>
      </c>
      <c r="S26" s="67">
        <f t="shared" si="6"/>
        <v>34</v>
      </c>
    </row>
    <row r="27" spans="1:19" x14ac:dyDescent="0.3">
      <c r="A27" s="63" t="s">
        <v>1272</v>
      </c>
      <c r="B27" s="64">
        <f>VLOOKUP($A27,'Return Data'!$B$7:$R$2843,3,0)</f>
        <v>44358</v>
      </c>
      <c r="C27" s="65">
        <f>VLOOKUP($A27,'Return Data'!$B$7:$R$2843,4,0)</f>
        <v>17.917200000000001</v>
      </c>
      <c r="D27" s="65">
        <f>VLOOKUP($A27,'Return Data'!$B$7:$R$2843,10,0)</f>
        <v>13.1844</v>
      </c>
      <c r="E27" s="66">
        <f t="shared" si="0"/>
        <v>2</v>
      </c>
      <c r="F27" s="65">
        <f>VLOOKUP($A27,'Return Data'!$B$7:$R$2843,11,0)</f>
        <v>34.164000000000001</v>
      </c>
      <c r="G27" s="66">
        <f t="shared" si="1"/>
        <v>2</v>
      </c>
      <c r="H27" s="65">
        <f>VLOOKUP($A27,'Return Data'!$B$7:$R$2843,12,0)</f>
        <v>56.813499999999998</v>
      </c>
      <c r="I27" s="66">
        <f t="shared" si="2"/>
        <v>2</v>
      </c>
      <c r="J27" s="65">
        <f>VLOOKUP($A27,'Return Data'!$B$7:$R$2843,13,0)</f>
        <v>77.145499999999998</v>
      </c>
      <c r="K27" s="66">
        <f t="shared" si="3"/>
        <v>3</v>
      </c>
      <c r="L27" s="65">
        <f>VLOOKUP($A27,'Return Data'!$B$7:$R$2843,17,0)</f>
        <v>26.825600000000001</v>
      </c>
      <c r="M27" s="66">
        <f t="shared" si="8"/>
        <v>4</v>
      </c>
      <c r="N27" s="65">
        <f>VLOOKUP($A27,'Return Data'!$B$7:$R$2843,14,0)</f>
        <v>18.8218</v>
      </c>
      <c r="O27" s="66">
        <f t="shared" si="9"/>
        <v>4</v>
      </c>
      <c r="P27" s="65"/>
      <c r="Q27" s="66"/>
      <c r="R27" s="65">
        <f>VLOOKUP($A27,'Return Data'!$B$7:$R$2843,16,0)</f>
        <v>15.3346</v>
      </c>
      <c r="S27" s="67">
        <f t="shared" si="6"/>
        <v>19</v>
      </c>
    </row>
    <row r="28" spans="1:19" x14ac:dyDescent="0.3">
      <c r="A28" s="63" t="s">
        <v>1824</v>
      </c>
      <c r="B28" s="64">
        <f>VLOOKUP($A28,'Return Data'!$B$7:$R$2843,3,0)</f>
        <v>44358</v>
      </c>
      <c r="C28" s="65">
        <f>VLOOKUP($A28,'Return Data'!$B$7:$R$2843,4,0)</f>
        <v>33.169600000000003</v>
      </c>
      <c r="D28" s="65">
        <f>VLOOKUP($A28,'Return Data'!$B$7:$R$2843,10,0)</f>
        <v>1.6313</v>
      </c>
      <c r="E28" s="66">
        <f t="shared" si="0"/>
        <v>34</v>
      </c>
      <c r="F28" s="65">
        <f>VLOOKUP($A28,'Return Data'!$B$7:$R$2843,11,0)</f>
        <v>14.498699999999999</v>
      </c>
      <c r="G28" s="66">
        <f t="shared" si="1"/>
        <v>32</v>
      </c>
      <c r="H28" s="65">
        <f>VLOOKUP($A28,'Return Data'!$B$7:$R$2843,12,0)</f>
        <v>29.099299999999999</v>
      </c>
      <c r="I28" s="66">
        <f t="shared" si="2"/>
        <v>33</v>
      </c>
      <c r="J28" s="65">
        <f>VLOOKUP($A28,'Return Data'!$B$7:$R$2843,13,0)</f>
        <v>52.074599999999997</v>
      </c>
      <c r="K28" s="66">
        <f t="shared" si="3"/>
        <v>29</v>
      </c>
      <c r="L28" s="65">
        <f>VLOOKUP($A28,'Return Data'!$B$7:$R$2843,17,0)</f>
        <v>11.253500000000001</v>
      </c>
      <c r="M28" s="66">
        <f t="shared" si="8"/>
        <v>30</v>
      </c>
      <c r="N28" s="65">
        <f>VLOOKUP($A28,'Return Data'!$B$7:$R$2843,14,0)</f>
        <v>7.8083999999999998</v>
      </c>
      <c r="O28" s="66">
        <f t="shared" si="9"/>
        <v>28</v>
      </c>
      <c r="P28" s="65">
        <f>VLOOKUP($A28,'Return Data'!$B$7:$R$2843,15,0)</f>
        <v>13.345800000000001</v>
      </c>
      <c r="Q28" s="66">
        <f>RANK(P28,P$8:P$41,0)</f>
        <v>19</v>
      </c>
      <c r="R28" s="65">
        <f>VLOOKUP($A28,'Return Data'!$B$7:$R$2843,16,0)</f>
        <v>18.3248</v>
      </c>
      <c r="S28" s="67">
        <f t="shared" si="6"/>
        <v>8</v>
      </c>
    </row>
    <row r="29" spans="1:19" x14ac:dyDescent="0.3">
      <c r="A29" s="63" t="s">
        <v>2020</v>
      </c>
      <c r="B29" s="64">
        <f>VLOOKUP($A29,'Return Data'!$B$7:$R$2843,3,0)</f>
        <v>44358</v>
      </c>
      <c r="C29" s="65">
        <f>VLOOKUP($A29,'Return Data'!$B$7:$R$2843,4,0)</f>
        <v>14.1655</v>
      </c>
      <c r="D29" s="65">
        <f>VLOOKUP($A29,'Return Data'!$B$7:$R$2843,10,0)</f>
        <v>6.6132999999999997</v>
      </c>
      <c r="E29" s="66">
        <f t="shared" si="0"/>
        <v>19</v>
      </c>
      <c r="F29" s="65">
        <f>VLOOKUP($A29,'Return Data'!$B$7:$R$2843,11,0)</f>
        <v>20.5913</v>
      </c>
      <c r="G29" s="66">
        <f t="shared" si="1"/>
        <v>21</v>
      </c>
      <c r="H29" s="65">
        <f>VLOOKUP($A29,'Return Data'!$B$7:$R$2843,12,0)</f>
        <v>37.853000000000002</v>
      </c>
      <c r="I29" s="66">
        <f t="shared" si="2"/>
        <v>26</v>
      </c>
      <c r="J29" s="65">
        <f>VLOOKUP($A29,'Return Data'!$B$7:$R$2843,13,0)</f>
        <v>57.071599999999997</v>
      </c>
      <c r="K29" s="66">
        <f t="shared" si="3"/>
        <v>25</v>
      </c>
      <c r="L29" s="65">
        <f>VLOOKUP($A29,'Return Data'!$B$7:$R$2843,17,0)</f>
        <v>14.047499999999999</v>
      </c>
      <c r="M29" s="66">
        <f t="shared" si="8"/>
        <v>25</v>
      </c>
      <c r="N29" s="65"/>
      <c r="O29" s="66"/>
      <c r="P29" s="65"/>
      <c r="Q29" s="66"/>
      <c r="R29" s="65">
        <f>VLOOKUP($A29,'Return Data'!$B$7:$R$2843,16,0)</f>
        <v>12.638</v>
      </c>
      <c r="S29" s="67">
        <f t="shared" si="6"/>
        <v>28</v>
      </c>
    </row>
    <row r="30" spans="1:19" x14ac:dyDescent="0.3">
      <c r="A30" s="63" t="s">
        <v>1273</v>
      </c>
      <c r="B30" s="64">
        <f>VLOOKUP($A30,'Return Data'!$B$7:$R$2843,3,0)</f>
        <v>44358</v>
      </c>
      <c r="C30" s="65">
        <f>VLOOKUP($A30,'Return Data'!$B$7:$R$2843,4,0)</f>
        <v>124.3223</v>
      </c>
      <c r="D30" s="65">
        <f>VLOOKUP($A30,'Return Data'!$B$7:$R$2843,10,0)</f>
        <v>5.8776000000000002</v>
      </c>
      <c r="E30" s="66">
        <f t="shared" si="0"/>
        <v>23</v>
      </c>
      <c r="F30" s="65">
        <f>VLOOKUP($A30,'Return Data'!$B$7:$R$2843,11,0)</f>
        <v>29.61</v>
      </c>
      <c r="G30" s="66">
        <f t="shared" si="1"/>
        <v>3</v>
      </c>
      <c r="H30" s="65">
        <f>VLOOKUP($A30,'Return Data'!$B$7:$R$2843,12,0)</f>
        <v>52.847999999999999</v>
      </c>
      <c r="I30" s="66">
        <f t="shared" si="2"/>
        <v>4</v>
      </c>
      <c r="J30" s="65">
        <f>VLOOKUP($A30,'Return Data'!$B$7:$R$2843,13,0)</f>
        <v>76.3292</v>
      </c>
      <c r="K30" s="66">
        <f t="shared" si="3"/>
        <v>4</v>
      </c>
      <c r="L30" s="65">
        <f>VLOOKUP($A30,'Return Data'!$B$7:$R$2843,17,0)</f>
        <v>11.2781</v>
      </c>
      <c r="M30" s="66">
        <f t="shared" si="8"/>
        <v>29</v>
      </c>
      <c r="N30" s="65">
        <f>VLOOKUP($A30,'Return Data'!$B$7:$R$2843,14,0)</f>
        <v>11.1286</v>
      </c>
      <c r="O30" s="66">
        <f t="shared" ref="O30:O35" si="10">RANK(N30,N$8:N$41,0)</f>
        <v>24</v>
      </c>
      <c r="P30" s="65">
        <f>VLOOKUP($A30,'Return Data'!$B$7:$R$2843,15,0)</f>
        <v>12.2041</v>
      </c>
      <c r="Q30" s="66">
        <f t="shared" ref="Q30:Q35" si="11">RANK(P30,P$8:P$41,0)</f>
        <v>23</v>
      </c>
      <c r="R30" s="65">
        <f>VLOOKUP($A30,'Return Data'!$B$7:$R$2843,16,0)</f>
        <v>16.814399999999999</v>
      </c>
      <c r="S30" s="67">
        <f t="shared" si="6"/>
        <v>11</v>
      </c>
    </row>
    <row r="31" spans="1:19" x14ac:dyDescent="0.3">
      <c r="A31" s="63" t="s">
        <v>1784</v>
      </c>
      <c r="B31" s="64">
        <f>VLOOKUP($A31,'Return Data'!$B$7:$R$2843,3,0)</f>
        <v>44358</v>
      </c>
      <c r="C31" s="65">
        <f>VLOOKUP($A31,'Return Data'!$B$7:$R$2843,4,0)</f>
        <v>42.215200000000003</v>
      </c>
      <c r="D31" s="65">
        <f>VLOOKUP($A31,'Return Data'!$B$7:$R$2843,10,0)</f>
        <v>11.667999999999999</v>
      </c>
      <c r="E31" s="66">
        <f t="shared" si="0"/>
        <v>4</v>
      </c>
      <c r="F31" s="65">
        <f>VLOOKUP($A31,'Return Data'!$B$7:$R$2843,11,0)</f>
        <v>22.371400000000001</v>
      </c>
      <c r="G31" s="66">
        <f t="shared" si="1"/>
        <v>16</v>
      </c>
      <c r="H31" s="65">
        <f>VLOOKUP($A31,'Return Data'!$B$7:$R$2843,12,0)</f>
        <v>39.588099999999997</v>
      </c>
      <c r="I31" s="66">
        <f t="shared" si="2"/>
        <v>22</v>
      </c>
      <c r="J31" s="65">
        <f>VLOOKUP($A31,'Return Data'!$B$7:$R$2843,13,0)</f>
        <v>60.992800000000003</v>
      </c>
      <c r="K31" s="66">
        <f t="shared" si="3"/>
        <v>19</v>
      </c>
      <c r="L31" s="65">
        <f>VLOOKUP($A31,'Return Data'!$B$7:$R$2843,17,0)</f>
        <v>29.110700000000001</v>
      </c>
      <c r="M31" s="66">
        <f t="shared" si="8"/>
        <v>3</v>
      </c>
      <c r="N31" s="65">
        <f>VLOOKUP($A31,'Return Data'!$B$7:$R$2843,14,0)</f>
        <v>20.749300000000002</v>
      </c>
      <c r="O31" s="66">
        <f t="shared" si="10"/>
        <v>3</v>
      </c>
      <c r="P31" s="65">
        <f>VLOOKUP($A31,'Return Data'!$B$7:$R$2843,15,0)</f>
        <v>19.450600000000001</v>
      </c>
      <c r="Q31" s="66">
        <f t="shared" si="11"/>
        <v>2</v>
      </c>
      <c r="R31" s="65">
        <f>VLOOKUP($A31,'Return Data'!$B$7:$R$2843,16,0)</f>
        <v>19.608599999999999</v>
      </c>
      <c r="S31" s="67">
        <f t="shared" si="6"/>
        <v>3</v>
      </c>
    </row>
    <row r="32" spans="1:19" x14ac:dyDescent="0.3">
      <c r="A32" s="63" t="s">
        <v>1815</v>
      </c>
      <c r="B32" s="64">
        <f>VLOOKUP($A32,'Return Data'!$B$7:$R$2843,3,0)</f>
        <v>44358</v>
      </c>
      <c r="C32" s="65">
        <f>VLOOKUP($A32,'Return Data'!$B$7:$R$2843,4,0)</f>
        <v>23.18</v>
      </c>
      <c r="D32" s="65">
        <f>VLOOKUP($A32,'Return Data'!$B$7:$R$2843,10,0)</f>
        <v>11.5496</v>
      </c>
      <c r="E32" s="66">
        <f t="shared" si="0"/>
        <v>5</v>
      </c>
      <c r="F32" s="65">
        <f>VLOOKUP($A32,'Return Data'!$B$7:$R$2843,11,0)</f>
        <v>27.6432</v>
      </c>
      <c r="G32" s="66">
        <f t="shared" si="1"/>
        <v>7</v>
      </c>
      <c r="H32" s="65">
        <f>VLOOKUP($A32,'Return Data'!$B$7:$R$2843,12,0)</f>
        <v>51.305500000000002</v>
      </c>
      <c r="I32" s="66">
        <f t="shared" si="2"/>
        <v>7</v>
      </c>
      <c r="J32" s="65">
        <f>VLOOKUP($A32,'Return Data'!$B$7:$R$2843,13,0)</f>
        <v>83.822400000000002</v>
      </c>
      <c r="K32" s="66">
        <f t="shared" si="3"/>
        <v>2</v>
      </c>
      <c r="L32" s="65">
        <f>VLOOKUP($A32,'Return Data'!$B$7:$R$2843,17,0)</f>
        <v>29.9816</v>
      </c>
      <c r="M32" s="66">
        <f t="shared" si="8"/>
        <v>2</v>
      </c>
      <c r="N32" s="65">
        <f>VLOOKUP($A32,'Return Data'!$B$7:$R$2843,14,0)</f>
        <v>20.808599999999998</v>
      </c>
      <c r="O32" s="66">
        <f t="shared" si="10"/>
        <v>2</v>
      </c>
      <c r="P32" s="65">
        <f>VLOOKUP($A32,'Return Data'!$B$7:$R$2843,15,0)</f>
        <v>18.502400000000002</v>
      </c>
      <c r="Q32" s="66">
        <f t="shared" si="11"/>
        <v>3</v>
      </c>
      <c r="R32" s="65">
        <f>VLOOKUP($A32,'Return Data'!$B$7:$R$2843,16,0)</f>
        <v>14.3325</v>
      </c>
      <c r="S32" s="67">
        <f t="shared" si="6"/>
        <v>23</v>
      </c>
    </row>
    <row r="33" spans="1:19" x14ac:dyDescent="0.3">
      <c r="A33" s="63" t="s">
        <v>1275</v>
      </c>
      <c r="B33" s="64">
        <f>VLOOKUP($A33,'Return Data'!$B$7:$R$2843,3,0)</f>
        <v>44358</v>
      </c>
      <c r="C33" s="65">
        <f>VLOOKUP($A33,'Return Data'!$B$7:$R$2843,4,0)</f>
        <v>200.57</v>
      </c>
      <c r="D33" s="65">
        <f>VLOOKUP($A33,'Return Data'!$B$7:$R$2843,10,0)</f>
        <v>9.0114000000000001</v>
      </c>
      <c r="E33" s="66">
        <f t="shared" si="0"/>
        <v>6</v>
      </c>
      <c r="F33" s="65">
        <f>VLOOKUP($A33,'Return Data'!$B$7:$R$2843,11,0)</f>
        <v>26.590499999999999</v>
      </c>
      <c r="G33" s="66">
        <f t="shared" si="1"/>
        <v>8</v>
      </c>
      <c r="H33" s="65">
        <f>VLOOKUP($A33,'Return Data'!$B$7:$R$2843,12,0)</f>
        <v>45.657200000000003</v>
      </c>
      <c r="I33" s="66">
        <f t="shared" si="2"/>
        <v>16</v>
      </c>
      <c r="J33" s="65">
        <f>VLOOKUP($A33,'Return Data'!$B$7:$R$2843,13,0)</f>
        <v>69.029200000000003</v>
      </c>
      <c r="K33" s="66">
        <f t="shared" si="3"/>
        <v>10</v>
      </c>
      <c r="L33" s="65">
        <f>VLOOKUP($A33,'Return Data'!$B$7:$R$2843,17,0)</f>
        <v>17.7638</v>
      </c>
      <c r="M33" s="66">
        <f t="shared" si="8"/>
        <v>17</v>
      </c>
      <c r="N33" s="65">
        <f>VLOOKUP($A33,'Return Data'!$B$7:$R$2843,14,0)</f>
        <v>11.8508</v>
      </c>
      <c r="O33" s="66">
        <f t="shared" si="10"/>
        <v>21</v>
      </c>
      <c r="P33" s="65">
        <f>VLOOKUP($A33,'Return Data'!$B$7:$R$2843,15,0)</f>
        <v>15.952999999999999</v>
      </c>
      <c r="Q33" s="66">
        <f t="shared" si="11"/>
        <v>9</v>
      </c>
      <c r="R33" s="65">
        <f>VLOOKUP($A33,'Return Data'!$B$7:$R$2843,16,0)</f>
        <v>15.635400000000001</v>
      </c>
      <c r="S33" s="67">
        <f t="shared" si="6"/>
        <v>17</v>
      </c>
    </row>
    <row r="34" spans="1:19" x14ac:dyDescent="0.3">
      <c r="A34" s="63" t="s">
        <v>1277</v>
      </c>
      <c r="B34" s="64">
        <f>VLOOKUP($A34,'Return Data'!$B$7:$R$2843,3,0)</f>
        <v>44358</v>
      </c>
      <c r="C34" s="65">
        <f>VLOOKUP($A34,'Return Data'!$B$7:$R$2843,4,0)</f>
        <v>362.52089999999998</v>
      </c>
      <c r="D34" s="65">
        <f>VLOOKUP($A34,'Return Data'!$B$7:$R$2843,10,0)</f>
        <v>22.9879</v>
      </c>
      <c r="E34" s="66">
        <f t="shared" si="0"/>
        <v>1</v>
      </c>
      <c r="F34" s="65">
        <f>VLOOKUP($A34,'Return Data'!$B$7:$R$2843,11,0)</f>
        <v>41.995800000000003</v>
      </c>
      <c r="G34" s="66">
        <f t="shared" si="1"/>
        <v>1</v>
      </c>
      <c r="H34" s="65">
        <f>VLOOKUP($A34,'Return Data'!$B$7:$R$2843,12,0)</f>
        <v>65.306799999999996</v>
      </c>
      <c r="I34" s="66">
        <f t="shared" si="2"/>
        <v>1</v>
      </c>
      <c r="J34" s="65">
        <f>VLOOKUP($A34,'Return Data'!$B$7:$R$2843,13,0)</f>
        <v>110.87730000000001</v>
      </c>
      <c r="K34" s="66">
        <f t="shared" si="3"/>
        <v>1</v>
      </c>
      <c r="L34" s="65">
        <f>VLOOKUP($A34,'Return Data'!$B$7:$R$2843,17,0)</f>
        <v>39.655900000000003</v>
      </c>
      <c r="M34" s="66">
        <f t="shared" si="8"/>
        <v>1</v>
      </c>
      <c r="N34" s="65">
        <f>VLOOKUP($A34,'Return Data'!$B$7:$R$2843,14,0)</f>
        <v>26.872299999999999</v>
      </c>
      <c r="O34" s="66">
        <f t="shared" si="10"/>
        <v>1</v>
      </c>
      <c r="P34" s="65">
        <f>VLOOKUP($A34,'Return Data'!$B$7:$R$2843,15,0)</f>
        <v>22.726199999999999</v>
      </c>
      <c r="Q34" s="66">
        <f t="shared" si="11"/>
        <v>1</v>
      </c>
      <c r="R34" s="65">
        <f>VLOOKUP($A34,'Return Data'!$B$7:$R$2843,16,0)</f>
        <v>19.409300000000002</v>
      </c>
      <c r="S34" s="67">
        <f t="shared" si="6"/>
        <v>4</v>
      </c>
    </row>
    <row r="35" spans="1:19" x14ac:dyDescent="0.3">
      <c r="A35" s="63" t="s">
        <v>1817</v>
      </c>
      <c r="B35" s="64">
        <f>VLOOKUP($A35,'Return Data'!$B$7:$R$2843,3,0)</f>
        <v>44358</v>
      </c>
      <c r="C35" s="65">
        <f>VLOOKUP($A35,'Return Data'!$B$7:$R$2843,4,0)</f>
        <v>68.6417</v>
      </c>
      <c r="D35" s="65">
        <f>VLOOKUP($A35,'Return Data'!$B$7:$R$2843,10,0)</f>
        <v>5.8109999999999999</v>
      </c>
      <c r="E35" s="66">
        <f t="shared" si="0"/>
        <v>25</v>
      </c>
      <c r="F35" s="65">
        <f>VLOOKUP($A35,'Return Data'!$B$7:$R$2843,11,0)</f>
        <v>21.647099999999998</v>
      </c>
      <c r="G35" s="66">
        <f t="shared" si="1"/>
        <v>19</v>
      </c>
      <c r="H35" s="65">
        <f>VLOOKUP($A35,'Return Data'!$B$7:$R$2843,12,0)</f>
        <v>46.069499999999998</v>
      </c>
      <c r="I35" s="66">
        <f t="shared" si="2"/>
        <v>14</v>
      </c>
      <c r="J35" s="65">
        <f>VLOOKUP($A35,'Return Data'!$B$7:$R$2843,13,0)</f>
        <v>64.352199999999996</v>
      </c>
      <c r="K35" s="66">
        <f t="shared" si="3"/>
        <v>17</v>
      </c>
      <c r="L35" s="65">
        <f>VLOOKUP($A35,'Return Data'!$B$7:$R$2843,17,0)</f>
        <v>16.624300000000002</v>
      </c>
      <c r="M35" s="66">
        <f t="shared" si="8"/>
        <v>19</v>
      </c>
      <c r="N35" s="65">
        <f>VLOOKUP($A35,'Return Data'!$B$7:$R$2843,14,0)</f>
        <v>13.1676</v>
      </c>
      <c r="O35" s="66">
        <f t="shared" si="10"/>
        <v>17</v>
      </c>
      <c r="P35" s="65">
        <f>VLOOKUP($A35,'Return Data'!$B$7:$R$2843,15,0)</f>
        <v>14.6043</v>
      </c>
      <c r="Q35" s="66">
        <f t="shared" si="11"/>
        <v>15</v>
      </c>
      <c r="R35" s="65">
        <f>VLOOKUP($A35,'Return Data'!$B$7:$R$2843,16,0)</f>
        <v>13.014200000000001</v>
      </c>
      <c r="S35" s="67">
        <f t="shared" si="6"/>
        <v>26</v>
      </c>
    </row>
    <row r="36" spans="1:19" x14ac:dyDescent="0.3">
      <c r="A36" s="63" t="s">
        <v>1819</v>
      </c>
      <c r="B36" s="64">
        <f>VLOOKUP($A36,'Return Data'!$B$7:$R$2843,3,0)</f>
        <v>44358</v>
      </c>
      <c r="C36" s="65">
        <f>VLOOKUP($A36,'Return Data'!$B$7:$R$2843,4,0)</f>
        <v>13.283799999999999</v>
      </c>
      <c r="D36" s="65">
        <f>VLOOKUP($A36,'Return Data'!$B$7:$R$2843,10,0)</f>
        <v>3.5716999999999999</v>
      </c>
      <c r="E36" s="66">
        <f t="shared" si="0"/>
        <v>33</v>
      </c>
      <c r="F36" s="65">
        <f>VLOOKUP($A36,'Return Data'!$B$7:$R$2843,11,0)</f>
        <v>11.8231</v>
      </c>
      <c r="G36" s="66">
        <f t="shared" si="1"/>
        <v>34</v>
      </c>
      <c r="H36" s="65">
        <f>VLOOKUP($A36,'Return Data'!$B$7:$R$2843,12,0)</f>
        <v>28.124300000000002</v>
      </c>
      <c r="I36" s="66">
        <f t="shared" si="2"/>
        <v>34</v>
      </c>
      <c r="J36" s="65">
        <f>VLOOKUP($A36,'Return Data'!$B$7:$R$2843,13,0)</f>
        <v>45.163899999999998</v>
      </c>
      <c r="K36" s="66">
        <f t="shared" si="3"/>
        <v>33</v>
      </c>
      <c r="L36" s="65">
        <f>VLOOKUP($A36,'Return Data'!$B$7:$R$2843,17,0)</f>
        <v>10.782299999999999</v>
      </c>
      <c r="M36" s="66">
        <f t="shared" si="8"/>
        <v>31</v>
      </c>
      <c r="N36" s="65"/>
      <c r="O36" s="66"/>
      <c r="P36" s="65"/>
      <c r="Q36" s="66"/>
      <c r="R36" s="65">
        <f>VLOOKUP($A36,'Return Data'!$B$7:$R$2843,16,0)</f>
        <v>11.0722</v>
      </c>
      <c r="S36" s="67">
        <f t="shared" si="6"/>
        <v>32</v>
      </c>
    </row>
    <row r="37" spans="1:19" x14ac:dyDescent="0.3">
      <c r="A37" s="63" t="s">
        <v>1280</v>
      </c>
      <c r="B37" s="64">
        <f>VLOOKUP($A37,'Return Data'!$B$7:$R$2843,3,0)</f>
        <v>44358</v>
      </c>
      <c r="C37" s="65">
        <f>VLOOKUP($A37,'Return Data'!$B$7:$R$2843,4,0)</f>
        <v>14.6669</v>
      </c>
      <c r="D37" s="65">
        <f>VLOOKUP($A37,'Return Data'!$B$7:$R$2843,10,0)</f>
        <v>8.0371000000000006</v>
      </c>
      <c r="E37" s="66">
        <f t="shared" si="0"/>
        <v>10</v>
      </c>
      <c r="F37" s="65">
        <f>VLOOKUP($A37,'Return Data'!$B$7:$R$2843,11,0)</f>
        <v>25.080200000000001</v>
      </c>
      <c r="G37" s="66">
        <f t="shared" si="1"/>
        <v>10</v>
      </c>
      <c r="H37" s="65">
        <f>VLOOKUP($A37,'Return Data'!$B$7:$R$2843,12,0)</f>
        <v>44.555599999999998</v>
      </c>
      <c r="I37" s="66">
        <f t="shared" si="2"/>
        <v>18</v>
      </c>
      <c r="J37" s="65">
        <f>VLOOKUP($A37,'Return Data'!$B$7:$R$2843,13,0)</f>
        <v>65.832599999999999</v>
      </c>
      <c r="K37" s="66">
        <f t="shared" si="3"/>
        <v>15</v>
      </c>
      <c r="L37" s="65"/>
      <c r="M37" s="66"/>
      <c r="N37" s="65"/>
      <c r="O37" s="66"/>
      <c r="P37" s="65"/>
      <c r="Q37" s="66"/>
      <c r="R37" s="65">
        <f>VLOOKUP($A37,'Return Data'!$B$7:$R$2843,16,0)</f>
        <v>24.2441</v>
      </c>
      <c r="S37" s="67">
        <f t="shared" si="6"/>
        <v>1</v>
      </c>
    </row>
    <row r="38" spans="1:19" x14ac:dyDescent="0.3">
      <c r="A38" s="102" t="s">
        <v>1797</v>
      </c>
      <c r="B38" s="64">
        <f>VLOOKUP($A38,'Return Data'!$B$7:$R$2843,3,0)</f>
        <v>44358</v>
      </c>
      <c r="C38" s="65">
        <f>VLOOKUP($A38,'Return Data'!$B$7:$R$2843,4,0)</f>
        <v>14.512</v>
      </c>
      <c r="D38" s="65">
        <f>VLOOKUP($A38,'Return Data'!$B$7:$R$2843,10,0)</f>
        <v>5.8127000000000004</v>
      </c>
      <c r="E38" s="66">
        <f t="shared" si="0"/>
        <v>24</v>
      </c>
      <c r="F38" s="65">
        <f>VLOOKUP($A38,'Return Data'!$B$7:$R$2843,11,0)</f>
        <v>16.07</v>
      </c>
      <c r="G38" s="66">
        <f t="shared" si="1"/>
        <v>30</v>
      </c>
      <c r="H38" s="65">
        <f>VLOOKUP($A38,'Return Data'!$B$7:$R$2843,12,0)</f>
        <v>32.220599999999997</v>
      </c>
      <c r="I38" s="66">
        <f t="shared" si="2"/>
        <v>31</v>
      </c>
      <c r="J38" s="65">
        <f>VLOOKUP($A38,'Return Data'!$B$7:$R$2843,13,0)</f>
        <v>50.803800000000003</v>
      </c>
      <c r="K38" s="66">
        <f t="shared" si="3"/>
        <v>32</v>
      </c>
      <c r="L38" s="65">
        <f>VLOOKUP($A38,'Return Data'!$B$7:$R$2843,17,0)</f>
        <v>17.003599999999999</v>
      </c>
      <c r="M38" s="66">
        <f>RANK(L38,L$8:L$41,0)</f>
        <v>18</v>
      </c>
      <c r="N38" s="65"/>
      <c r="O38" s="66"/>
      <c r="P38" s="65"/>
      <c r="Q38" s="66"/>
      <c r="R38" s="65">
        <f>VLOOKUP($A38,'Return Data'!$B$7:$R$2843,16,0)</f>
        <v>14.420500000000001</v>
      </c>
      <c r="S38" s="67">
        <f t="shared" si="6"/>
        <v>22</v>
      </c>
    </row>
    <row r="39" spans="1:19" x14ac:dyDescent="0.3">
      <c r="A39" s="63" t="s">
        <v>1821</v>
      </c>
      <c r="B39" s="64">
        <f>VLOOKUP($A39,'Return Data'!$B$7:$R$2843,3,0)</f>
        <v>44358</v>
      </c>
      <c r="C39" s="65">
        <f>VLOOKUP($A39,'Return Data'!$B$7:$R$2843,4,0)</f>
        <v>136.71</v>
      </c>
      <c r="D39" s="65">
        <f>VLOOKUP($A39,'Return Data'!$B$7:$R$2843,10,0)</f>
        <v>6.7130000000000001</v>
      </c>
      <c r="E39" s="66">
        <f t="shared" si="0"/>
        <v>18</v>
      </c>
      <c r="F39" s="65">
        <f>VLOOKUP($A39,'Return Data'!$B$7:$R$2843,11,0)</f>
        <v>17.843299999999999</v>
      </c>
      <c r="G39" s="66">
        <f t="shared" si="1"/>
        <v>28</v>
      </c>
      <c r="H39" s="65">
        <f>VLOOKUP($A39,'Return Data'!$B$7:$R$2843,12,0)</f>
        <v>34.003100000000003</v>
      </c>
      <c r="I39" s="66">
        <f t="shared" si="2"/>
        <v>30</v>
      </c>
      <c r="J39" s="65">
        <f>VLOOKUP($A39,'Return Data'!$B$7:$R$2843,13,0)</f>
        <v>51.7988</v>
      </c>
      <c r="K39" s="66">
        <f t="shared" si="3"/>
        <v>31</v>
      </c>
      <c r="L39" s="65">
        <f>VLOOKUP($A39,'Return Data'!$B$7:$R$2843,17,0)</f>
        <v>9.2559000000000005</v>
      </c>
      <c r="M39" s="66">
        <f>RANK(L39,L$8:L$41,0)</f>
        <v>32</v>
      </c>
      <c r="N39" s="65">
        <f>VLOOKUP($A39,'Return Data'!$B$7:$R$2843,14,0)</f>
        <v>7.2455999999999996</v>
      </c>
      <c r="O39" s="66">
        <f>RANK(N39,N$8:N$41,0)</f>
        <v>29</v>
      </c>
      <c r="P39" s="65">
        <f>VLOOKUP($A39,'Return Data'!$B$7:$R$2843,15,0)</f>
        <v>9.2866999999999997</v>
      </c>
      <c r="Q39" s="66">
        <f>RANK(P39,P$8:P$41,0)</f>
        <v>27</v>
      </c>
      <c r="R39" s="65">
        <f>VLOOKUP($A39,'Return Data'!$B$7:$R$2843,16,0)</f>
        <v>10.0215</v>
      </c>
      <c r="S39" s="67">
        <f t="shared" si="6"/>
        <v>33</v>
      </c>
    </row>
    <row r="40" spans="1:19" x14ac:dyDescent="0.3">
      <c r="A40" s="63" t="s">
        <v>1807</v>
      </c>
      <c r="B40" s="64">
        <f>VLOOKUP($A40,'Return Data'!$B$7:$R$2843,3,0)</f>
        <v>44358</v>
      </c>
      <c r="C40" s="65">
        <f>VLOOKUP($A40,'Return Data'!$B$7:$R$2843,4,0)</f>
        <v>29.54</v>
      </c>
      <c r="D40" s="65">
        <f>VLOOKUP($A40,'Return Data'!$B$7:$R$2843,10,0)</f>
        <v>7.1454000000000004</v>
      </c>
      <c r="E40" s="66">
        <f t="shared" si="0"/>
        <v>15</v>
      </c>
      <c r="F40" s="65">
        <f>VLOOKUP($A40,'Return Data'!$B$7:$R$2843,11,0)</f>
        <v>22.6235</v>
      </c>
      <c r="G40" s="66">
        <f t="shared" si="1"/>
        <v>15</v>
      </c>
      <c r="H40" s="65">
        <f>VLOOKUP($A40,'Return Data'!$B$7:$R$2843,12,0)</f>
        <v>41.339700000000001</v>
      </c>
      <c r="I40" s="66">
        <f t="shared" si="2"/>
        <v>20</v>
      </c>
      <c r="J40" s="65">
        <f>VLOOKUP($A40,'Return Data'!$B$7:$R$2843,13,0)</f>
        <v>65.955100000000002</v>
      </c>
      <c r="K40" s="66">
        <f t="shared" si="3"/>
        <v>14</v>
      </c>
      <c r="L40" s="65">
        <f>VLOOKUP($A40,'Return Data'!$B$7:$R$2843,17,0)</f>
        <v>21.499500000000001</v>
      </c>
      <c r="M40" s="66">
        <f>RANK(L40,L$8:L$41,0)</f>
        <v>8</v>
      </c>
      <c r="N40" s="65">
        <f>VLOOKUP($A40,'Return Data'!$B$7:$R$2843,14,0)</f>
        <v>16.1995</v>
      </c>
      <c r="O40" s="66">
        <f>RANK(N40,N$8:N$41,0)</f>
        <v>8</v>
      </c>
      <c r="P40" s="65">
        <f>VLOOKUP($A40,'Return Data'!$B$7:$R$2843,15,0)</f>
        <v>14.620799999999999</v>
      </c>
      <c r="Q40" s="66">
        <f>RANK(P40,P$8:P$41,0)</f>
        <v>14</v>
      </c>
      <c r="R40" s="65">
        <f>VLOOKUP($A40,'Return Data'!$B$7:$R$2843,16,0)</f>
        <v>11.4268</v>
      </c>
      <c r="S40" s="67">
        <f t="shared" si="6"/>
        <v>31</v>
      </c>
    </row>
    <row r="41" spans="1:19" x14ac:dyDescent="0.3">
      <c r="A41" s="63" t="s">
        <v>1880</v>
      </c>
      <c r="B41" s="64">
        <f>VLOOKUP($A41,'Return Data'!$B$7:$R$2843,3,0)</f>
        <v>44358</v>
      </c>
      <c r="C41" s="65">
        <f>VLOOKUP($A41,'Return Data'!$B$7:$R$2843,4,0)</f>
        <v>229.6354</v>
      </c>
      <c r="D41" s="65">
        <f>VLOOKUP($A41,'Return Data'!$B$7:$R$2843,10,0)</f>
        <v>6.0319000000000003</v>
      </c>
      <c r="E41" s="66">
        <f t="shared" si="0"/>
        <v>22</v>
      </c>
      <c r="F41" s="65">
        <f>VLOOKUP($A41,'Return Data'!$B$7:$R$2843,11,0)</f>
        <v>21.6343</v>
      </c>
      <c r="G41" s="66">
        <f t="shared" si="1"/>
        <v>20</v>
      </c>
      <c r="H41" s="65">
        <f>VLOOKUP($A41,'Return Data'!$B$7:$R$2843,12,0)</f>
        <v>48.313200000000002</v>
      </c>
      <c r="I41" s="66">
        <f t="shared" si="2"/>
        <v>10</v>
      </c>
      <c r="J41" s="65">
        <f>VLOOKUP($A41,'Return Data'!$B$7:$R$2843,13,0)</f>
        <v>73.798299999999998</v>
      </c>
      <c r="K41" s="66">
        <f t="shared" si="3"/>
        <v>5</v>
      </c>
      <c r="L41" s="65">
        <f>VLOOKUP($A41,'Return Data'!$B$7:$R$2843,17,0)</f>
        <v>26.210599999999999</v>
      </c>
      <c r="M41" s="66">
        <f>RANK(L41,L$8:L$41,0)</f>
        <v>5</v>
      </c>
      <c r="N41" s="65">
        <f>VLOOKUP($A41,'Return Data'!$B$7:$R$2843,14,0)</f>
        <v>18.390899999999998</v>
      </c>
      <c r="O41" s="66">
        <f>RANK(N41,N$8:N$41,0)</f>
        <v>5</v>
      </c>
      <c r="P41" s="65">
        <f>VLOOKUP($A41,'Return Data'!$B$7:$R$2843,15,0)</f>
        <v>17.5595</v>
      </c>
      <c r="Q41" s="66">
        <f>RANK(P41,P$8:P$41,0)</f>
        <v>5</v>
      </c>
      <c r="R41" s="65">
        <f>VLOOKUP($A41,'Return Data'!$B$7:$R$2843,16,0)</f>
        <v>16.059899999999999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7.4406323529411775</v>
      </c>
      <c r="E43" s="74"/>
      <c r="F43" s="75">
        <f>AVERAGE(F8:F41)</f>
        <v>22.58042647058824</v>
      </c>
      <c r="G43" s="74"/>
      <c r="H43" s="75">
        <f>AVERAGE(H8:H41)</f>
        <v>43.785661764705878</v>
      </c>
      <c r="I43" s="74"/>
      <c r="J43" s="75">
        <f>AVERAGE(J8:J41)</f>
        <v>63.92330882352941</v>
      </c>
      <c r="K43" s="74"/>
      <c r="L43" s="75">
        <f>AVERAGE(L8:L41)</f>
        <v>18.681090624999996</v>
      </c>
      <c r="M43" s="74"/>
      <c r="N43" s="75">
        <f>AVERAGE(N8:N41)</f>
        <v>14.018341379310344</v>
      </c>
      <c r="O43" s="74"/>
      <c r="P43" s="75">
        <f>AVERAGE(P8:P41)</f>
        <v>14.79952962962963</v>
      </c>
      <c r="Q43" s="74"/>
      <c r="R43" s="75">
        <f>AVERAGE(R8:R41)</f>
        <v>15.618947058823528</v>
      </c>
      <c r="S43" s="76"/>
    </row>
    <row r="44" spans="1:19" x14ac:dyDescent="0.3">
      <c r="A44" s="73" t="s">
        <v>28</v>
      </c>
      <c r="B44" s="74"/>
      <c r="C44" s="74"/>
      <c r="D44" s="75">
        <f>MIN(D8:D41)</f>
        <v>1.6313</v>
      </c>
      <c r="E44" s="74"/>
      <c r="F44" s="75">
        <f>MIN(F8:F41)</f>
        <v>11.8231</v>
      </c>
      <c r="G44" s="74"/>
      <c r="H44" s="75">
        <f>MIN(H8:H41)</f>
        <v>28.124300000000002</v>
      </c>
      <c r="I44" s="74"/>
      <c r="J44" s="75">
        <f>MIN(J8:J41)</f>
        <v>44.0124</v>
      </c>
      <c r="K44" s="74"/>
      <c r="L44" s="75">
        <f>MIN(L8:L41)</f>
        <v>9.2559000000000005</v>
      </c>
      <c r="M44" s="74"/>
      <c r="N44" s="75">
        <f>MIN(N8:N41)</f>
        <v>7.2455999999999996</v>
      </c>
      <c r="O44" s="74"/>
      <c r="P44" s="75">
        <f>MIN(P8:P41)</f>
        <v>9.2866999999999997</v>
      </c>
      <c r="Q44" s="74"/>
      <c r="R44" s="75">
        <f>MIN(R8:R41)</f>
        <v>9.0793999999999997</v>
      </c>
      <c r="S44" s="76"/>
    </row>
    <row r="45" spans="1:19" ht="15" thickBot="1" x14ac:dyDescent="0.35">
      <c r="A45" s="77" t="s">
        <v>29</v>
      </c>
      <c r="B45" s="78"/>
      <c r="C45" s="78"/>
      <c r="D45" s="79">
        <f>MAX(D8:D41)</f>
        <v>22.9879</v>
      </c>
      <c r="E45" s="78"/>
      <c r="F45" s="79">
        <f>MAX(F8:F41)</f>
        <v>41.995800000000003</v>
      </c>
      <c r="G45" s="78"/>
      <c r="H45" s="79">
        <f>MAX(H8:H41)</f>
        <v>65.306799999999996</v>
      </c>
      <c r="I45" s="78"/>
      <c r="J45" s="79">
        <f>MAX(J8:J41)</f>
        <v>110.87730000000001</v>
      </c>
      <c r="K45" s="78"/>
      <c r="L45" s="79">
        <f>MAX(L8:L41)</f>
        <v>39.655900000000003</v>
      </c>
      <c r="M45" s="78"/>
      <c r="N45" s="79">
        <f>MAX(N8:N41)</f>
        <v>26.872299999999999</v>
      </c>
      <c r="O45" s="78"/>
      <c r="P45" s="79">
        <f>MAX(P8:P41)</f>
        <v>22.726199999999999</v>
      </c>
      <c r="Q45" s="78"/>
      <c r="R45" s="79">
        <f>MAX(R8:R41)</f>
        <v>24.2441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44358</v>
      </c>
      <c r="C8" s="65">
        <f>VLOOKUP($A8,'Return Data'!$B$7:$R$2843,4,0)</f>
        <v>67.612099999999998</v>
      </c>
      <c r="D8" s="65">
        <f>VLOOKUP($A8,'Return Data'!$B$7:$R$2843,10,0)</f>
        <v>11.5213</v>
      </c>
      <c r="E8" s="66">
        <f>RANK(D8,D$8:D$23,0)</f>
        <v>2</v>
      </c>
      <c r="F8" s="65">
        <f>VLOOKUP($A8,'Return Data'!$B$7:$R$2843,11,0)</f>
        <v>29.422499999999999</v>
      </c>
      <c r="G8" s="66">
        <f>RANK(F8,F$8:F$23,0)</f>
        <v>3</v>
      </c>
      <c r="H8" s="65">
        <f>VLOOKUP($A8,'Return Data'!$B$7:$R$2843,12,0)</f>
        <v>52.231200000000001</v>
      </c>
      <c r="I8" s="66">
        <f>RANK(H8,H$8:H$23,0)</f>
        <v>3</v>
      </c>
      <c r="J8" s="65">
        <f>VLOOKUP($A8,'Return Data'!$B$7:$R$2843,13,0)</f>
        <v>78.977400000000003</v>
      </c>
      <c r="K8" s="66">
        <f>RANK(J8,J$8:J$23,0)</f>
        <v>3</v>
      </c>
      <c r="L8" s="65">
        <f>VLOOKUP($A8,'Return Data'!$B$7:$R$2843,17,0)</f>
        <v>14.9564</v>
      </c>
      <c r="M8" s="66">
        <f>RANK(L8,L$8:L$23,0)</f>
        <v>12</v>
      </c>
      <c r="N8" s="65">
        <f>VLOOKUP($A8,'Return Data'!$B$7:$R$2843,14,0)</f>
        <v>4.3144</v>
      </c>
      <c r="O8" s="66">
        <f>RANK(N8,N$8:N$23,0)</f>
        <v>12</v>
      </c>
      <c r="P8" s="65">
        <f>VLOOKUP($A8,'Return Data'!$B$7:$R$2843,15,0)</f>
        <v>11.164999999999999</v>
      </c>
      <c r="Q8" s="66">
        <f>RANK(P8,P$8:P$23,0)</f>
        <v>11</v>
      </c>
      <c r="R8" s="65">
        <f>VLOOKUP($A8,'Return Data'!$B$7:$R$2843,16,0)</f>
        <v>15.5586</v>
      </c>
      <c r="S8" s="67">
        <f>RANK(R8,R$8:R$23,0)</f>
        <v>8</v>
      </c>
    </row>
    <row r="9" spans="1:20" x14ac:dyDescent="0.3">
      <c r="A9" s="63" t="s">
        <v>31</v>
      </c>
      <c r="B9" s="64">
        <f>VLOOKUP($A9,'Return Data'!$B$7:$R$2843,3,0)</f>
        <v>44358</v>
      </c>
      <c r="C9" s="65">
        <f>VLOOKUP($A9,'Return Data'!$B$7:$R$2843,4,0)</f>
        <v>382.185</v>
      </c>
      <c r="D9" s="65">
        <f>VLOOKUP($A9,'Return Data'!$B$7:$R$2843,10,0)</f>
        <v>5.7649999999999997</v>
      </c>
      <c r="E9" s="66">
        <f t="shared" ref="E9:E23" si="0">RANK(D9,D$8:D$23,0)</f>
        <v>14</v>
      </c>
      <c r="F9" s="65">
        <f>VLOOKUP($A9,'Return Data'!$B$7:$R$2843,11,0)</f>
        <v>22.366199999999999</v>
      </c>
      <c r="G9" s="66">
        <f t="shared" ref="G9:G23" si="1">RANK(F9,F$8:F$23,0)</f>
        <v>10</v>
      </c>
      <c r="H9" s="65">
        <f>VLOOKUP($A9,'Return Data'!$B$7:$R$2843,12,0)</f>
        <v>43.660200000000003</v>
      </c>
      <c r="I9" s="66">
        <f t="shared" ref="I9:I23" si="2">RANK(H9,H$8:H$23,0)</f>
        <v>11</v>
      </c>
      <c r="J9" s="65">
        <f>VLOOKUP($A9,'Return Data'!$B$7:$R$2843,13,0)</f>
        <v>67.501599999999996</v>
      </c>
      <c r="K9" s="66">
        <f t="shared" ref="K9:K23" si="3">RANK(J9,J$8:J$23,0)</f>
        <v>8</v>
      </c>
      <c r="L9" s="65">
        <f>VLOOKUP($A9,'Return Data'!$B$7:$R$2843,17,0)</f>
        <v>13.405099999999999</v>
      </c>
      <c r="M9" s="66">
        <f t="shared" ref="M9:M23" si="4">RANK(L9,L$8:L$23,0)</f>
        <v>16</v>
      </c>
      <c r="N9" s="65">
        <f>VLOOKUP($A9,'Return Data'!$B$7:$R$2843,14,0)</f>
        <v>9.3613</v>
      </c>
      <c r="O9" s="66">
        <f t="shared" ref="O9:O23" si="5">RANK(N9,N$8:N$23,0)</f>
        <v>9</v>
      </c>
      <c r="P9" s="65">
        <f>VLOOKUP($A9,'Return Data'!$B$7:$R$2843,15,0)</f>
        <v>13.3423</v>
      </c>
      <c r="Q9" s="66">
        <f t="shared" ref="Q9:Q23" si="6">RANK(P9,P$8:P$23,0)</f>
        <v>8</v>
      </c>
      <c r="R9" s="65">
        <f>VLOOKUP($A9,'Return Data'!$B$7:$R$2843,16,0)</f>
        <v>14.234999999999999</v>
      </c>
      <c r="S9" s="67">
        <f t="shared" ref="S9:S23" si="7">RANK(R9,R$8:R$23,0)</f>
        <v>11</v>
      </c>
    </row>
    <row r="10" spans="1:20" x14ac:dyDescent="0.3">
      <c r="A10" s="63" t="s">
        <v>32</v>
      </c>
      <c r="B10" s="64">
        <f>VLOOKUP($A10,'Return Data'!$B$7:$R$2843,3,0)</f>
        <v>44358</v>
      </c>
      <c r="C10" s="65">
        <f>VLOOKUP($A10,'Return Data'!$B$7:$R$2843,4,0)</f>
        <v>216.6</v>
      </c>
      <c r="D10" s="65">
        <f>VLOOKUP($A10,'Return Data'!$B$7:$R$2843,10,0)</f>
        <v>9.4547000000000008</v>
      </c>
      <c r="E10" s="66">
        <f t="shared" si="0"/>
        <v>3</v>
      </c>
      <c r="F10" s="65">
        <f>VLOOKUP($A10,'Return Data'!$B$7:$R$2843,11,0)</f>
        <v>26.3489</v>
      </c>
      <c r="G10" s="66">
        <f t="shared" si="1"/>
        <v>5</v>
      </c>
      <c r="H10" s="65">
        <f>VLOOKUP($A10,'Return Data'!$B$7:$R$2843,12,0)</f>
        <v>47.960900000000002</v>
      </c>
      <c r="I10" s="66">
        <f t="shared" si="2"/>
        <v>7</v>
      </c>
      <c r="J10" s="65">
        <f>VLOOKUP($A10,'Return Data'!$B$7:$R$2843,13,0)</f>
        <v>65.735699999999994</v>
      </c>
      <c r="K10" s="66">
        <f t="shared" si="3"/>
        <v>9</v>
      </c>
      <c r="L10" s="65">
        <f>VLOOKUP($A10,'Return Data'!$B$7:$R$2843,17,0)</f>
        <v>21.668900000000001</v>
      </c>
      <c r="M10" s="66">
        <f t="shared" si="4"/>
        <v>1</v>
      </c>
      <c r="N10" s="65">
        <f>VLOOKUP($A10,'Return Data'!$B$7:$R$2843,14,0)</f>
        <v>14.4072</v>
      </c>
      <c r="O10" s="66">
        <f t="shared" si="5"/>
        <v>2</v>
      </c>
      <c r="P10" s="65">
        <f>VLOOKUP($A10,'Return Data'!$B$7:$R$2843,15,0)</f>
        <v>13.2813</v>
      </c>
      <c r="Q10" s="66">
        <f t="shared" si="6"/>
        <v>9</v>
      </c>
      <c r="R10" s="65">
        <f>VLOOKUP($A10,'Return Data'!$B$7:$R$2843,16,0)</f>
        <v>20.049700000000001</v>
      </c>
      <c r="S10" s="67">
        <f t="shared" si="7"/>
        <v>1</v>
      </c>
    </row>
    <row r="11" spans="1:20" x14ac:dyDescent="0.3">
      <c r="A11" s="63" t="s">
        <v>33</v>
      </c>
      <c r="B11" s="64">
        <f>VLOOKUP($A11,'Return Data'!$B$7:$R$2843,3,0)</f>
        <v>44358</v>
      </c>
      <c r="C11" s="65">
        <f>VLOOKUP($A11,'Return Data'!$B$7:$R$2843,4,0)</f>
        <v>14.37</v>
      </c>
      <c r="D11" s="65">
        <f>VLOOKUP($A11,'Return Data'!$B$7:$R$2843,10,0)</f>
        <v>6.8400999999999996</v>
      </c>
      <c r="E11" s="66">
        <f t="shared" si="0"/>
        <v>10</v>
      </c>
      <c r="F11" s="65">
        <f>VLOOKUP($A11,'Return Data'!$B$7:$R$2843,11,0)</f>
        <v>25.831900000000001</v>
      </c>
      <c r="G11" s="66">
        <f t="shared" si="1"/>
        <v>6</v>
      </c>
      <c r="H11" s="65">
        <f>VLOOKUP($A11,'Return Data'!$B$7:$R$2843,12,0)</f>
        <v>44.713000000000001</v>
      </c>
      <c r="I11" s="66">
        <f t="shared" si="2"/>
        <v>10</v>
      </c>
      <c r="J11" s="65">
        <f>VLOOKUP($A11,'Return Data'!$B$7:$R$2843,13,0)</f>
        <v>64.982799999999997</v>
      </c>
      <c r="K11" s="66">
        <f t="shared" si="3"/>
        <v>10</v>
      </c>
      <c r="L11" s="65">
        <f>VLOOKUP($A11,'Return Data'!$B$7:$R$2843,17,0)</f>
        <v>16.4086</v>
      </c>
      <c r="M11" s="66">
        <f t="shared" si="4"/>
        <v>10</v>
      </c>
      <c r="N11" s="65"/>
      <c r="O11" s="66"/>
      <c r="P11" s="65"/>
      <c r="Q11" s="66"/>
      <c r="R11" s="65">
        <f>VLOOKUP($A11,'Return Data'!$B$7:$R$2843,16,0)</f>
        <v>13.7667</v>
      </c>
      <c r="S11" s="67">
        <f t="shared" si="7"/>
        <v>12</v>
      </c>
    </row>
    <row r="12" spans="1:20" x14ac:dyDescent="0.3">
      <c r="A12" s="63" t="s">
        <v>34</v>
      </c>
      <c r="B12" s="64">
        <f>VLOOKUP($A12,'Return Data'!$B$7:$R$2843,3,0)</f>
        <v>44358</v>
      </c>
      <c r="C12" s="65">
        <f>VLOOKUP($A12,'Return Data'!$B$7:$R$2843,4,0)</f>
        <v>75.739999999999995</v>
      </c>
      <c r="D12" s="65">
        <f>VLOOKUP($A12,'Return Data'!$B$7:$R$2843,10,0)</f>
        <v>14.827199999999999</v>
      </c>
      <c r="E12" s="66">
        <f t="shared" si="0"/>
        <v>1</v>
      </c>
      <c r="F12" s="65">
        <f>VLOOKUP($A12,'Return Data'!$B$7:$R$2843,11,0)</f>
        <v>41.358699999999999</v>
      </c>
      <c r="G12" s="66">
        <f t="shared" si="1"/>
        <v>1</v>
      </c>
      <c r="H12" s="65">
        <f>VLOOKUP($A12,'Return Data'!$B$7:$R$2843,12,0)</f>
        <v>74.475899999999996</v>
      </c>
      <c r="I12" s="66">
        <f t="shared" si="2"/>
        <v>1</v>
      </c>
      <c r="J12" s="65">
        <f>VLOOKUP($A12,'Return Data'!$B$7:$R$2843,13,0)</f>
        <v>109.9224</v>
      </c>
      <c r="K12" s="66">
        <f t="shared" si="3"/>
        <v>1</v>
      </c>
      <c r="L12" s="65">
        <f>VLOOKUP($A12,'Return Data'!$B$7:$R$2843,17,0)</f>
        <v>21.1691</v>
      </c>
      <c r="M12" s="66">
        <f t="shared" si="4"/>
        <v>2</v>
      </c>
      <c r="N12" s="65">
        <f>VLOOKUP($A12,'Return Data'!$B$7:$R$2843,14,0)</f>
        <v>11.200699999999999</v>
      </c>
      <c r="O12" s="66">
        <f t="shared" si="5"/>
        <v>6</v>
      </c>
      <c r="P12" s="65">
        <f>VLOOKUP($A12,'Return Data'!$B$7:$R$2843,15,0)</f>
        <v>16.728300000000001</v>
      </c>
      <c r="Q12" s="66">
        <f t="shared" si="6"/>
        <v>1</v>
      </c>
      <c r="R12" s="65">
        <f>VLOOKUP($A12,'Return Data'!$B$7:$R$2843,16,0)</f>
        <v>16.4818</v>
      </c>
      <c r="S12" s="67">
        <f t="shared" si="7"/>
        <v>5</v>
      </c>
    </row>
    <row r="13" spans="1:20" x14ac:dyDescent="0.3">
      <c r="A13" s="63" t="s">
        <v>35</v>
      </c>
      <c r="B13" s="64">
        <f>VLOOKUP($A13,'Return Data'!$B$7:$R$2843,3,0)</f>
        <v>44358</v>
      </c>
      <c r="C13" s="65">
        <f>VLOOKUP($A13,'Return Data'!$B$7:$R$2843,4,0)</f>
        <v>15.439399999999999</v>
      </c>
      <c r="D13" s="65">
        <f>VLOOKUP($A13,'Return Data'!$B$7:$R$2843,10,0)</f>
        <v>5.8384999999999998</v>
      </c>
      <c r="E13" s="66">
        <f t="shared" si="0"/>
        <v>13</v>
      </c>
      <c r="F13" s="65">
        <f>VLOOKUP($A13,'Return Data'!$B$7:$R$2843,11,0)</f>
        <v>16.056899999999999</v>
      </c>
      <c r="G13" s="66">
        <f t="shared" si="1"/>
        <v>16</v>
      </c>
      <c r="H13" s="65">
        <f>VLOOKUP($A13,'Return Data'!$B$7:$R$2843,12,0)</f>
        <v>35.776299999999999</v>
      </c>
      <c r="I13" s="66">
        <f t="shared" si="2"/>
        <v>14</v>
      </c>
      <c r="J13" s="65">
        <f>VLOOKUP($A13,'Return Data'!$B$7:$R$2843,13,0)</f>
        <v>55.711300000000001</v>
      </c>
      <c r="K13" s="66">
        <f t="shared" si="3"/>
        <v>13</v>
      </c>
      <c r="L13" s="65">
        <f>VLOOKUP($A13,'Return Data'!$B$7:$R$2843,17,0)</f>
        <v>13.7133</v>
      </c>
      <c r="M13" s="66">
        <f t="shared" si="4"/>
        <v>15</v>
      </c>
      <c r="N13" s="65">
        <f>VLOOKUP($A13,'Return Data'!$B$7:$R$2843,14,0)</f>
        <v>6.1698000000000004</v>
      </c>
      <c r="O13" s="66">
        <f t="shared" si="5"/>
        <v>11</v>
      </c>
      <c r="P13" s="65">
        <f>VLOOKUP($A13,'Return Data'!$B$7:$R$2843,15,0)</f>
        <v>9.2856000000000005</v>
      </c>
      <c r="Q13" s="66">
        <f t="shared" si="6"/>
        <v>12</v>
      </c>
      <c r="R13" s="65">
        <f>VLOOKUP($A13,'Return Data'!$B$7:$R$2843,16,0)</f>
        <v>7.8259999999999996</v>
      </c>
      <c r="S13" s="67">
        <f t="shared" si="7"/>
        <v>16</v>
      </c>
    </row>
    <row r="14" spans="1:20" x14ac:dyDescent="0.3">
      <c r="A14" s="63" t="s">
        <v>36</v>
      </c>
      <c r="B14" s="64">
        <f>VLOOKUP($A14,'Return Data'!$B$7:$R$2843,3,0)</f>
        <v>44358</v>
      </c>
      <c r="C14" s="65">
        <f>VLOOKUP($A14,'Return Data'!$B$7:$R$2843,4,0)</f>
        <v>370.03251865180403</v>
      </c>
      <c r="D14" s="65">
        <f>VLOOKUP($A14,'Return Data'!$B$7:$R$2843,10,0)</f>
        <v>6.3040000000000003</v>
      </c>
      <c r="E14" s="66">
        <f t="shared" si="0"/>
        <v>11</v>
      </c>
      <c r="F14" s="65">
        <f>VLOOKUP($A14,'Return Data'!$B$7:$R$2843,11,0)</f>
        <v>23.998000000000001</v>
      </c>
      <c r="G14" s="66">
        <f t="shared" si="1"/>
        <v>8</v>
      </c>
      <c r="H14" s="65">
        <f>VLOOKUP($A14,'Return Data'!$B$7:$R$2843,12,0)</f>
        <v>50.013199999999998</v>
      </c>
      <c r="I14" s="66">
        <f t="shared" si="2"/>
        <v>5</v>
      </c>
      <c r="J14" s="65">
        <f>VLOOKUP($A14,'Return Data'!$B$7:$R$2843,13,0)</f>
        <v>70.206999999999994</v>
      </c>
      <c r="K14" s="66">
        <f t="shared" si="3"/>
        <v>6</v>
      </c>
      <c r="L14" s="65">
        <f>VLOOKUP($A14,'Return Data'!$B$7:$R$2843,17,0)</f>
        <v>18.886900000000001</v>
      </c>
      <c r="M14" s="66">
        <f t="shared" si="4"/>
        <v>5</v>
      </c>
      <c r="N14" s="65">
        <f>VLOOKUP($A14,'Return Data'!$B$7:$R$2843,14,0)</f>
        <v>13.1076</v>
      </c>
      <c r="O14" s="66">
        <f t="shared" si="5"/>
        <v>4</v>
      </c>
      <c r="P14" s="65">
        <f>VLOOKUP($A14,'Return Data'!$B$7:$R$2843,15,0)</f>
        <v>16.2544</v>
      </c>
      <c r="Q14" s="66">
        <f t="shared" si="6"/>
        <v>2</v>
      </c>
      <c r="R14" s="65">
        <f>VLOOKUP($A14,'Return Data'!$B$7:$R$2843,16,0)</f>
        <v>16.206800000000001</v>
      </c>
      <c r="S14" s="67">
        <f t="shared" si="7"/>
        <v>6</v>
      </c>
    </row>
    <row r="15" spans="1:20" x14ac:dyDescent="0.3">
      <c r="A15" s="63" t="s">
        <v>37</v>
      </c>
      <c r="B15" s="64">
        <f>VLOOKUP($A15,'Return Data'!$B$7:$R$2843,3,0)</f>
        <v>44358</v>
      </c>
      <c r="C15" s="65">
        <f>VLOOKUP($A15,'Return Data'!$B$7:$R$2843,4,0)</f>
        <v>50.293999999999997</v>
      </c>
      <c r="D15" s="65">
        <f>VLOOKUP($A15,'Return Data'!$B$7:$R$2843,10,0)</f>
        <v>7.7213000000000003</v>
      </c>
      <c r="E15" s="66">
        <f t="shared" si="0"/>
        <v>6</v>
      </c>
      <c r="F15" s="65">
        <f>VLOOKUP($A15,'Return Data'!$B$7:$R$2843,11,0)</f>
        <v>25.019300000000001</v>
      </c>
      <c r="G15" s="66">
        <f t="shared" si="1"/>
        <v>7</v>
      </c>
      <c r="H15" s="65">
        <f>VLOOKUP($A15,'Return Data'!$B$7:$R$2843,12,0)</f>
        <v>45.358400000000003</v>
      </c>
      <c r="I15" s="66">
        <f t="shared" si="2"/>
        <v>8</v>
      </c>
      <c r="J15" s="65">
        <f>VLOOKUP($A15,'Return Data'!$B$7:$R$2843,13,0)</f>
        <v>71.540599999999998</v>
      </c>
      <c r="K15" s="66">
        <f t="shared" si="3"/>
        <v>5</v>
      </c>
      <c r="L15" s="65">
        <f>VLOOKUP($A15,'Return Data'!$B$7:$R$2843,17,0)</f>
        <v>17.306100000000001</v>
      </c>
      <c r="M15" s="66">
        <f t="shared" si="4"/>
        <v>8</v>
      </c>
      <c r="N15" s="65">
        <f>VLOOKUP($A15,'Return Data'!$B$7:$R$2843,14,0)</f>
        <v>11.3186</v>
      </c>
      <c r="O15" s="66">
        <f t="shared" si="5"/>
        <v>5</v>
      </c>
      <c r="P15" s="65">
        <f>VLOOKUP($A15,'Return Data'!$B$7:$R$2843,15,0)</f>
        <v>14.696999999999999</v>
      </c>
      <c r="Q15" s="66">
        <f t="shared" si="6"/>
        <v>4</v>
      </c>
      <c r="R15" s="65">
        <f>VLOOKUP($A15,'Return Data'!$B$7:$R$2843,16,0)</f>
        <v>15.1793</v>
      </c>
      <c r="S15" s="67">
        <f t="shared" si="7"/>
        <v>9</v>
      </c>
    </row>
    <row r="16" spans="1:20" x14ac:dyDescent="0.3">
      <c r="A16" s="63" t="s">
        <v>38</v>
      </c>
      <c r="B16" s="64">
        <f>VLOOKUP($A16,'Return Data'!$B$7:$R$2843,3,0)</f>
        <v>44358</v>
      </c>
      <c r="C16" s="65">
        <f>VLOOKUP($A16,'Return Data'!$B$7:$R$2843,4,0)</f>
        <v>108.0802</v>
      </c>
      <c r="D16" s="65">
        <f>VLOOKUP($A16,'Return Data'!$B$7:$R$2843,10,0)</f>
        <v>8.8132999999999999</v>
      </c>
      <c r="E16" s="66">
        <f t="shared" si="0"/>
        <v>4</v>
      </c>
      <c r="F16" s="65">
        <f>VLOOKUP($A16,'Return Data'!$B$7:$R$2843,11,0)</f>
        <v>28.097899999999999</v>
      </c>
      <c r="G16" s="66">
        <f t="shared" si="1"/>
        <v>4</v>
      </c>
      <c r="H16" s="65">
        <f>VLOOKUP($A16,'Return Data'!$B$7:$R$2843,12,0)</f>
        <v>50.262900000000002</v>
      </c>
      <c r="I16" s="66">
        <f t="shared" si="2"/>
        <v>4</v>
      </c>
      <c r="J16" s="65">
        <f>VLOOKUP($A16,'Return Data'!$B$7:$R$2843,13,0)</f>
        <v>76.779899999999998</v>
      </c>
      <c r="K16" s="66">
        <f t="shared" si="3"/>
        <v>4</v>
      </c>
      <c r="L16" s="65">
        <f>VLOOKUP($A16,'Return Data'!$B$7:$R$2843,17,0)</f>
        <v>19.500499999999999</v>
      </c>
      <c r="M16" s="66">
        <f t="shared" si="4"/>
        <v>4</v>
      </c>
      <c r="N16" s="65">
        <f>VLOOKUP($A16,'Return Data'!$B$7:$R$2843,14,0)</f>
        <v>14.2256</v>
      </c>
      <c r="O16" s="66">
        <f t="shared" si="5"/>
        <v>3</v>
      </c>
      <c r="P16" s="65">
        <f>VLOOKUP($A16,'Return Data'!$B$7:$R$2843,15,0)</f>
        <v>15.981299999999999</v>
      </c>
      <c r="Q16" s="66">
        <f t="shared" si="6"/>
        <v>3</v>
      </c>
      <c r="R16" s="65">
        <f>VLOOKUP($A16,'Return Data'!$B$7:$R$2843,16,0)</f>
        <v>16.0197</v>
      </c>
      <c r="S16" s="67">
        <f t="shared" si="7"/>
        <v>7</v>
      </c>
    </row>
    <row r="17" spans="1:19" x14ac:dyDescent="0.3">
      <c r="A17" s="63" t="s">
        <v>39</v>
      </c>
      <c r="B17" s="64">
        <f>VLOOKUP($A17,'Return Data'!$B$7:$R$2843,3,0)</f>
        <v>44358</v>
      </c>
      <c r="C17" s="65">
        <f>VLOOKUP($A17,'Return Data'!$B$7:$R$2843,4,0)</f>
        <v>72.39</v>
      </c>
      <c r="D17" s="65">
        <f>VLOOKUP($A17,'Return Data'!$B$7:$R$2843,10,0)</f>
        <v>7.4353999999999996</v>
      </c>
      <c r="E17" s="66">
        <f t="shared" si="0"/>
        <v>8</v>
      </c>
      <c r="F17" s="65">
        <f>VLOOKUP($A17,'Return Data'!$B$7:$R$2843,11,0)</f>
        <v>23.743600000000001</v>
      </c>
      <c r="G17" s="66">
        <f t="shared" si="1"/>
        <v>9</v>
      </c>
      <c r="H17" s="65">
        <f>VLOOKUP($A17,'Return Data'!$B$7:$R$2843,12,0)</f>
        <v>49.813699999999997</v>
      </c>
      <c r="I17" s="66">
        <f t="shared" si="2"/>
        <v>6</v>
      </c>
      <c r="J17" s="65">
        <f>VLOOKUP($A17,'Return Data'!$B$7:$R$2843,13,0)</f>
        <v>68.309700000000007</v>
      </c>
      <c r="K17" s="66">
        <f t="shared" si="3"/>
        <v>7</v>
      </c>
      <c r="L17" s="65">
        <f>VLOOKUP($A17,'Return Data'!$B$7:$R$2843,17,0)</f>
        <v>13.787699999999999</v>
      </c>
      <c r="M17" s="66">
        <f t="shared" si="4"/>
        <v>14</v>
      </c>
      <c r="N17" s="65">
        <f>VLOOKUP($A17,'Return Data'!$B$7:$R$2843,14,0)</f>
        <v>11.186299999999999</v>
      </c>
      <c r="O17" s="66">
        <f t="shared" si="5"/>
        <v>7</v>
      </c>
      <c r="P17" s="65">
        <f>VLOOKUP($A17,'Return Data'!$B$7:$R$2843,15,0)</f>
        <v>11.828099999999999</v>
      </c>
      <c r="Q17" s="66">
        <f t="shared" si="6"/>
        <v>10</v>
      </c>
      <c r="R17" s="65">
        <f>VLOOKUP($A17,'Return Data'!$B$7:$R$2843,16,0)</f>
        <v>13.6471</v>
      </c>
      <c r="S17" s="67">
        <f t="shared" si="7"/>
        <v>13</v>
      </c>
    </row>
    <row r="18" spans="1:19" x14ac:dyDescent="0.3">
      <c r="A18" s="63" t="s">
        <v>40</v>
      </c>
      <c r="B18" s="64">
        <f>VLOOKUP($A18,'Return Data'!$B$7:$R$2843,3,0)</f>
        <v>44358</v>
      </c>
      <c r="C18" s="65">
        <f>VLOOKUP($A18,'Return Data'!$B$7:$R$2843,4,0)</f>
        <v>176.9486</v>
      </c>
      <c r="D18" s="65">
        <f>VLOOKUP($A18,'Return Data'!$B$7:$R$2843,10,0)</f>
        <v>4.5799000000000003</v>
      </c>
      <c r="E18" s="66">
        <f t="shared" si="0"/>
        <v>16</v>
      </c>
      <c r="F18" s="65">
        <f>VLOOKUP($A18,'Return Data'!$B$7:$R$2843,11,0)</f>
        <v>16.837199999999999</v>
      </c>
      <c r="G18" s="66">
        <f t="shared" si="1"/>
        <v>15</v>
      </c>
      <c r="H18" s="65">
        <f>VLOOKUP($A18,'Return Data'!$B$7:$R$2843,12,0)</f>
        <v>35.0959</v>
      </c>
      <c r="I18" s="66">
        <f t="shared" si="2"/>
        <v>15</v>
      </c>
      <c r="J18" s="65">
        <f>VLOOKUP($A18,'Return Data'!$B$7:$R$2843,13,0)</f>
        <v>52.375599999999999</v>
      </c>
      <c r="K18" s="66">
        <f t="shared" si="3"/>
        <v>15</v>
      </c>
      <c r="L18" s="65">
        <f>VLOOKUP($A18,'Return Data'!$B$7:$R$2843,17,0)</f>
        <v>13.8962</v>
      </c>
      <c r="M18" s="66">
        <f t="shared" si="4"/>
        <v>13</v>
      </c>
      <c r="N18" s="65">
        <f>VLOOKUP($A18,'Return Data'!$B$7:$R$2843,14,0)</f>
        <v>8.3378999999999994</v>
      </c>
      <c r="O18" s="66">
        <f t="shared" si="5"/>
        <v>10</v>
      </c>
      <c r="P18" s="65">
        <f>VLOOKUP($A18,'Return Data'!$B$7:$R$2843,15,0)</f>
        <v>14.694800000000001</v>
      </c>
      <c r="Q18" s="66">
        <f t="shared" si="6"/>
        <v>5</v>
      </c>
      <c r="R18" s="65">
        <f>VLOOKUP($A18,'Return Data'!$B$7:$R$2843,16,0)</f>
        <v>18.459199999999999</v>
      </c>
      <c r="S18" s="67">
        <f t="shared" si="7"/>
        <v>2</v>
      </c>
    </row>
    <row r="19" spans="1:19" x14ac:dyDescent="0.3">
      <c r="A19" s="63" t="s">
        <v>41</v>
      </c>
      <c r="B19" s="64">
        <f>VLOOKUP($A19,'Return Data'!$B$7:$R$2843,3,0)</f>
        <v>44358</v>
      </c>
      <c r="C19" s="65">
        <f>VLOOKUP($A19,'Return Data'!$B$7:$R$2843,4,0)</f>
        <v>13.552</v>
      </c>
      <c r="D19" s="65">
        <f>VLOOKUP($A19,'Return Data'!$B$7:$R$2843,10,0)</f>
        <v>8.3952000000000009</v>
      </c>
      <c r="E19" s="66">
        <f t="shared" si="0"/>
        <v>5</v>
      </c>
      <c r="F19" s="65">
        <f>VLOOKUP($A19,'Return Data'!$B$7:$R$2843,11,0)</f>
        <v>21.274999999999999</v>
      </c>
      <c r="G19" s="66">
        <f t="shared" si="1"/>
        <v>11</v>
      </c>
      <c r="H19" s="65">
        <f>VLOOKUP($A19,'Return Data'!$B$7:$R$2843,12,0)</f>
        <v>38.802700000000002</v>
      </c>
      <c r="I19" s="66">
        <f t="shared" si="2"/>
        <v>13</v>
      </c>
      <c r="J19" s="65">
        <f>VLOOKUP($A19,'Return Data'!$B$7:$R$2843,13,0)</f>
        <v>55.375399999999999</v>
      </c>
      <c r="K19" s="66">
        <f t="shared" si="3"/>
        <v>14</v>
      </c>
      <c r="L19" s="65">
        <f>VLOOKUP($A19,'Return Data'!$B$7:$R$2843,17,0)</f>
        <v>16.540800000000001</v>
      </c>
      <c r="M19" s="66">
        <f t="shared" si="4"/>
        <v>9</v>
      </c>
      <c r="N19" s="65"/>
      <c r="O19" s="66"/>
      <c r="P19" s="65"/>
      <c r="Q19" s="66"/>
      <c r="R19" s="65">
        <f>VLOOKUP($A19,'Return Data'!$B$7:$R$2843,16,0)</f>
        <v>10.989800000000001</v>
      </c>
      <c r="S19" s="67">
        <f t="shared" si="7"/>
        <v>14</v>
      </c>
    </row>
    <row r="20" spans="1:19" x14ac:dyDescent="0.3">
      <c r="A20" s="63" t="s">
        <v>42</v>
      </c>
      <c r="B20" s="64">
        <f>VLOOKUP($A20,'Return Data'!$B$7:$R$2843,3,0)</f>
        <v>44358</v>
      </c>
      <c r="C20" s="65">
        <f>VLOOKUP($A20,'Return Data'!$B$7:$R$2843,4,0)</f>
        <v>12.9072</v>
      </c>
      <c r="D20" s="65">
        <f>VLOOKUP($A20,'Return Data'!$B$7:$R$2843,10,0)</f>
        <v>7.0843999999999996</v>
      </c>
      <c r="E20" s="66">
        <f t="shared" si="0"/>
        <v>9</v>
      </c>
      <c r="F20" s="65">
        <f>VLOOKUP($A20,'Return Data'!$B$7:$R$2843,11,0)</f>
        <v>18.4788</v>
      </c>
      <c r="G20" s="66">
        <f t="shared" si="1"/>
        <v>14</v>
      </c>
      <c r="H20" s="65">
        <f>VLOOKUP($A20,'Return Data'!$B$7:$R$2843,12,0)</f>
        <v>35.033700000000003</v>
      </c>
      <c r="I20" s="66">
        <f t="shared" si="2"/>
        <v>16</v>
      </c>
      <c r="J20" s="65">
        <f>VLOOKUP($A20,'Return Data'!$B$7:$R$2843,13,0)</f>
        <v>51.078000000000003</v>
      </c>
      <c r="K20" s="66">
        <f t="shared" si="3"/>
        <v>16</v>
      </c>
      <c r="L20" s="65">
        <f>VLOOKUP($A20,'Return Data'!$B$7:$R$2843,17,0)</f>
        <v>15.5236</v>
      </c>
      <c r="M20" s="66">
        <f t="shared" si="4"/>
        <v>11</v>
      </c>
      <c r="N20" s="65"/>
      <c r="O20" s="66"/>
      <c r="P20" s="65"/>
      <c r="Q20" s="66"/>
      <c r="R20" s="65">
        <f>VLOOKUP($A20,'Return Data'!$B$7:$R$2843,16,0)</f>
        <v>9.3416999999999994</v>
      </c>
      <c r="S20" s="67">
        <f t="shared" si="7"/>
        <v>15</v>
      </c>
    </row>
    <row r="21" spans="1:19" x14ac:dyDescent="0.3">
      <c r="A21" s="63" t="s">
        <v>43</v>
      </c>
      <c r="B21" s="64">
        <f>VLOOKUP($A21,'Return Data'!$B$7:$R$2843,3,0)</f>
        <v>44358</v>
      </c>
      <c r="C21" s="65">
        <f>VLOOKUP($A21,'Return Data'!$B$7:$R$2843,4,0)</f>
        <v>355.46890000000002</v>
      </c>
      <c r="D21" s="65">
        <f>VLOOKUP($A21,'Return Data'!$B$7:$R$2843,10,0)</f>
        <v>7.6707000000000001</v>
      </c>
      <c r="E21" s="66">
        <f t="shared" si="0"/>
        <v>7</v>
      </c>
      <c r="F21" s="65">
        <f>VLOOKUP($A21,'Return Data'!$B$7:$R$2843,11,0)</f>
        <v>32.566800000000001</v>
      </c>
      <c r="G21" s="66">
        <f t="shared" si="1"/>
        <v>2</v>
      </c>
      <c r="H21" s="65">
        <f>VLOOKUP($A21,'Return Data'!$B$7:$R$2843,12,0)</f>
        <v>64.750799999999998</v>
      </c>
      <c r="I21" s="66">
        <f t="shared" si="2"/>
        <v>2</v>
      </c>
      <c r="J21" s="65">
        <f>VLOOKUP($A21,'Return Data'!$B$7:$R$2843,13,0)</f>
        <v>88.133799999999994</v>
      </c>
      <c r="K21" s="66">
        <f t="shared" si="3"/>
        <v>2</v>
      </c>
      <c r="L21" s="65">
        <f>VLOOKUP($A21,'Return Data'!$B$7:$R$2843,17,0)</f>
        <v>18.031700000000001</v>
      </c>
      <c r="M21" s="66">
        <f t="shared" si="4"/>
        <v>6</v>
      </c>
      <c r="N21" s="65">
        <f>VLOOKUP($A21,'Return Data'!$B$7:$R$2843,14,0)</f>
        <v>10.642300000000001</v>
      </c>
      <c r="O21" s="66">
        <f t="shared" si="5"/>
        <v>8</v>
      </c>
      <c r="P21" s="65">
        <f>VLOOKUP($A21,'Return Data'!$B$7:$R$2843,15,0)</f>
        <v>13.6769</v>
      </c>
      <c r="Q21" s="66">
        <f t="shared" si="6"/>
        <v>7</v>
      </c>
      <c r="R21" s="65">
        <f>VLOOKUP($A21,'Return Data'!$B$7:$R$2843,16,0)</f>
        <v>17.378399999999999</v>
      </c>
      <c r="S21" s="67">
        <f t="shared" si="7"/>
        <v>3</v>
      </c>
    </row>
    <row r="22" spans="1:19" x14ac:dyDescent="0.3">
      <c r="A22" s="63" t="s">
        <v>44</v>
      </c>
      <c r="B22" s="64">
        <f>VLOOKUP($A22,'Return Data'!$B$7:$R$2843,3,0)</f>
        <v>44358</v>
      </c>
      <c r="C22" s="65">
        <f>VLOOKUP($A22,'Return Data'!$B$7:$R$2843,4,0)</f>
        <v>14.9</v>
      </c>
      <c r="D22" s="65">
        <f>VLOOKUP($A22,'Return Data'!$B$7:$R$2843,10,0)</f>
        <v>5.3747999999999996</v>
      </c>
      <c r="E22" s="66">
        <f t="shared" si="0"/>
        <v>15</v>
      </c>
      <c r="F22" s="65">
        <f>VLOOKUP($A22,'Return Data'!$B$7:$R$2843,11,0)</f>
        <v>20.843499999999999</v>
      </c>
      <c r="G22" s="66">
        <f t="shared" si="1"/>
        <v>12</v>
      </c>
      <c r="H22" s="65">
        <f>VLOOKUP($A22,'Return Data'!$B$7:$R$2843,12,0)</f>
        <v>40.301299999999998</v>
      </c>
      <c r="I22" s="66">
        <f t="shared" si="2"/>
        <v>12</v>
      </c>
      <c r="J22" s="65">
        <f>VLOOKUP($A22,'Return Data'!$B$7:$R$2843,13,0)</f>
        <v>61.255400000000002</v>
      </c>
      <c r="K22" s="66">
        <f t="shared" si="3"/>
        <v>12</v>
      </c>
      <c r="L22" s="65">
        <f>VLOOKUP($A22,'Return Data'!$B$7:$R$2843,17,0)</f>
        <v>17.7042</v>
      </c>
      <c r="M22" s="66">
        <f t="shared" si="4"/>
        <v>7</v>
      </c>
      <c r="N22" s="65"/>
      <c r="O22" s="66"/>
      <c r="P22" s="65"/>
      <c r="Q22" s="66"/>
      <c r="R22" s="65">
        <f>VLOOKUP($A22,'Return Data'!$B$7:$R$2843,16,0)</f>
        <v>17.1614</v>
      </c>
      <c r="S22" s="67">
        <f t="shared" si="7"/>
        <v>4</v>
      </c>
    </row>
    <row r="23" spans="1:19" x14ac:dyDescent="0.3">
      <c r="A23" s="63" t="s">
        <v>45</v>
      </c>
      <c r="B23" s="64">
        <f>VLOOKUP($A23,'Return Data'!$B$7:$R$2843,3,0)</f>
        <v>44358</v>
      </c>
      <c r="C23" s="65">
        <f>VLOOKUP($A23,'Return Data'!$B$7:$R$2843,4,0)</f>
        <v>90.238399999999999</v>
      </c>
      <c r="D23" s="65">
        <f>VLOOKUP($A23,'Return Data'!$B$7:$R$2843,10,0)</f>
        <v>6.0282</v>
      </c>
      <c r="E23" s="66">
        <f t="shared" si="0"/>
        <v>12</v>
      </c>
      <c r="F23" s="65">
        <f>VLOOKUP($A23,'Return Data'!$B$7:$R$2843,11,0)</f>
        <v>20.7699</v>
      </c>
      <c r="G23" s="66">
        <f t="shared" si="1"/>
        <v>13</v>
      </c>
      <c r="H23" s="65">
        <f>VLOOKUP($A23,'Return Data'!$B$7:$R$2843,12,0)</f>
        <v>45.287100000000002</v>
      </c>
      <c r="I23" s="66">
        <f t="shared" si="2"/>
        <v>9</v>
      </c>
      <c r="J23" s="65">
        <f>VLOOKUP($A23,'Return Data'!$B$7:$R$2843,13,0)</f>
        <v>64.683899999999994</v>
      </c>
      <c r="K23" s="66">
        <f t="shared" si="3"/>
        <v>11</v>
      </c>
      <c r="L23" s="65">
        <f>VLOOKUP($A23,'Return Data'!$B$7:$R$2843,17,0)</f>
        <v>20.500499999999999</v>
      </c>
      <c r="M23" s="66">
        <f t="shared" si="4"/>
        <v>3</v>
      </c>
      <c r="N23" s="65">
        <f>VLOOKUP($A23,'Return Data'!$B$7:$R$2843,14,0)</f>
        <v>14.4445</v>
      </c>
      <c r="O23" s="66">
        <f t="shared" si="5"/>
        <v>1</v>
      </c>
      <c r="P23" s="65">
        <f>VLOOKUP($A23,'Return Data'!$B$7:$R$2843,15,0)</f>
        <v>14.279500000000001</v>
      </c>
      <c r="Q23" s="66">
        <f t="shared" si="6"/>
        <v>6</v>
      </c>
      <c r="R23" s="65">
        <f>VLOOKUP($A23,'Return Data'!$B$7:$R$2843,16,0)</f>
        <v>14.8344</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7.7283749999999989</v>
      </c>
      <c r="E25" s="74"/>
      <c r="F25" s="75">
        <f>AVERAGE(F8:F23)</f>
        <v>24.563443749999994</v>
      </c>
      <c r="G25" s="74"/>
      <c r="H25" s="75">
        <f>AVERAGE(H8:H23)</f>
        <v>47.096074999999992</v>
      </c>
      <c r="I25" s="74"/>
      <c r="J25" s="75">
        <f>AVERAGE(J8:J23)</f>
        <v>68.910656249999988</v>
      </c>
      <c r="K25" s="74"/>
      <c r="L25" s="75">
        <f>AVERAGE(L8:L23)</f>
        <v>17.062474999999996</v>
      </c>
      <c r="M25" s="74"/>
      <c r="N25" s="75">
        <f>AVERAGE(N8:N23)</f>
        <v>10.726350000000002</v>
      </c>
      <c r="O25" s="74"/>
      <c r="P25" s="75">
        <f>AVERAGE(P8:P23)</f>
        <v>13.767875000000002</v>
      </c>
      <c r="Q25" s="74"/>
      <c r="R25" s="75">
        <f>AVERAGE(R8:R23)</f>
        <v>14.820974999999999</v>
      </c>
      <c r="S25" s="76"/>
    </row>
    <row r="26" spans="1:19" x14ac:dyDescent="0.3">
      <c r="A26" s="73" t="s">
        <v>28</v>
      </c>
      <c r="B26" s="74"/>
      <c r="C26" s="74"/>
      <c r="D26" s="75">
        <f>MIN(D8:D23)</f>
        <v>4.5799000000000003</v>
      </c>
      <c r="E26" s="74"/>
      <c r="F26" s="75">
        <f>MIN(F8:F23)</f>
        <v>16.056899999999999</v>
      </c>
      <c r="G26" s="74"/>
      <c r="H26" s="75">
        <f>MIN(H8:H23)</f>
        <v>35.033700000000003</v>
      </c>
      <c r="I26" s="74"/>
      <c r="J26" s="75">
        <f>MIN(J8:J23)</f>
        <v>51.078000000000003</v>
      </c>
      <c r="K26" s="74"/>
      <c r="L26" s="75">
        <f>MIN(L8:L23)</f>
        <v>13.405099999999999</v>
      </c>
      <c r="M26" s="74"/>
      <c r="N26" s="75">
        <f>MIN(N8:N23)</f>
        <v>4.3144</v>
      </c>
      <c r="O26" s="74"/>
      <c r="P26" s="75">
        <f>MIN(P8:P23)</f>
        <v>9.2856000000000005</v>
      </c>
      <c r="Q26" s="74"/>
      <c r="R26" s="75">
        <f>MIN(R8:R23)</f>
        <v>7.8259999999999996</v>
      </c>
      <c r="S26" s="76"/>
    </row>
    <row r="27" spans="1:19" ht="15" thickBot="1" x14ac:dyDescent="0.35">
      <c r="A27" s="77" t="s">
        <v>29</v>
      </c>
      <c r="B27" s="78"/>
      <c r="C27" s="78"/>
      <c r="D27" s="79">
        <f>MAX(D8:D23)</f>
        <v>14.827199999999999</v>
      </c>
      <c r="E27" s="78"/>
      <c r="F27" s="79">
        <f>MAX(F8:F23)</f>
        <v>41.358699999999999</v>
      </c>
      <c r="G27" s="78"/>
      <c r="H27" s="79">
        <f>MAX(H8:H23)</f>
        <v>74.475899999999996</v>
      </c>
      <c r="I27" s="78"/>
      <c r="J27" s="79">
        <f>MAX(J8:J23)</f>
        <v>109.9224</v>
      </c>
      <c r="K27" s="78"/>
      <c r="L27" s="79">
        <f>MAX(L8:L23)</f>
        <v>21.668900000000001</v>
      </c>
      <c r="M27" s="78"/>
      <c r="N27" s="79">
        <f>MAX(N8:N23)</f>
        <v>14.4445</v>
      </c>
      <c r="O27" s="78"/>
      <c r="P27" s="79">
        <f>MAX(P8:P23)</f>
        <v>16.728300000000001</v>
      </c>
      <c r="Q27" s="78"/>
      <c r="R27" s="79">
        <f>MAX(R8:R23)</f>
        <v>20.049700000000001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44358</v>
      </c>
      <c r="C8" s="65">
        <f>VLOOKUP($A8,'Return Data'!$B$7:$R$2843,4,0)</f>
        <v>640.57000000000005</v>
      </c>
      <c r="D8" s="65">
        <f>VLOOKUP($A8,'Return Data'!$B$7:$R$2843,10,0)</f>
        <v>6.4104999999999999</v>
      </c>
      <c r="E8" s="66">
        <f>RANK(D8,D$8:D$34,0)</f>
        <v>23</v>
      </c>
      <c r="F8" s="65">
        <f>VLOOKUP($A8,'Return Data'!$B$7:$R$2843,11,0)</f>
        <v>24.957599999999999</v>
      </c>
      <c r="G8" s="66">
        <f>RANK(F8,F$8:F$34,0)</f>
        <v>15</v>
      </c>
      <c r="H8" s="65">
        <f>VLOOKUP($A8,'Return Data'!$B$7:$R$2843,12,0)</f>
        <v>50.308599999999998</v>
      </c>
      <c r="I8" s="66">
        <f>RANK(H8,H$8:H$34,0)</f>
        <v>10</v>
      </c>
      <c r="J8" s="65">
        <f>VLOOKUP($A8,'Return Data'!$B$7:$R$2843,13,0)</f>
        <v>75.095699999999994</v>
      </c>
      <c r="K8" s="66">
        <f>RANK(J8,J$8:J$34,0)</f>
        <v>5</v>
      </c>
      <c r="L8" s="65">
        <f>VLOOKUP($A8,'Return Data'!$B$7:$R$2843,17,0)</f>
        <v>20.680700000000002</v>
      </c>
      <c r="M8" s="66">
        <f>RANK(L8,L$8:L$34,0)</f>
        <v>12</v>
      </c>
      <c r="N8" s="65">
        <f>VLOOKUP($A8,'Return Data'!$B$7:$R$2843,14,0)</f>
        <v>13.8477</v>
      </c>
      <c r="O8" s="66">
        <f>RANK(N8,N$8:N$34,0)</f>
        <v>14</v>
      </c>
      <c r="P8" s="65">
        <f>VLOOKUP($A8,'Return Data'!$B$7:$R$2843,15,0)</f>
        <v>15.630599999999999</v>
      </c>
      <c r="Q8" s="66">
        <f>RANK(P8,P$8:P$34,0)</f>
        <v>15</v>
      </c>
      <c r="R8" s="65">
        <f>VLOOKUP($A8,'Return Data'!$B$7:$R$2843,16,0)</f>
        <v>17.522400000000001</v>
      </c>
      <c r="S8" s="67">
        <f>RANK(R8,R$8:R$34,0)</f>
        <v>11</v>
      </c>
    </row>
    <row r="9" spans="1:20" x14ac:dyDescent="0.3">
      <c r="A9" s="63" t="s">
        <v>900</v>
      </c>
      <c r="B9" s="64">
        <f>VLOOKUP($A9,'Return Data'!$B$7:$R$2843,3,0)</f>
        <v>44358</v>
      </c>
      <c r="C9" s="65">
        <f>VLOOKUP($A9,'Return Data'!$B$7:$R$2843,4,0)</f>
        <v>18.79</v>
      </c>
      <c r="D9" s="65">
        <f>VLOOKUP($A9,'Return Data'!$B$7:$R$2843,10,0)</f>
        <v>10.140700000000001</v>
      </c>
      <c r="E9" s="66">
        <f t="shared" ref="E9:E34" si="0">RANK(D9,D$8:D$34,0)</f>
        <v>5</v>
      </c>
      <c r="F9" s="65">
        <f>VLOOKUP($A9,'Return Data'!$B$7:$R$2843,11,0)</f>
        <v>26.276900000000001</v>
      </c>
      <c r="G9" s="66">
        <f t="shared" ref="G9:G34" si="1">RANK(F9,F$8:F$34,0)</f>
        <v>12</v>
      </c>
      <c r="H9" s="65">
        <f>VLOOKUP($A9,'Return Data'!$B$7:$R$2843,12,0)</f>
        <v>48.420200000000001</v>
      </c>
      <c r="I9" s="66">
        <f t="shared" ref="I9:I34" si="2">RANK(H9,H$8:H$34,0)</f>
        <v>13</v>
      </c>
      <c r="J9" s="65">
        <f>VLOOKUP($A9,'Return Data'!$B$7:$R$2843,13,0)</f>
        <v>67.468800000000002</v>
      </c>
      <c r="K9" s="66">
        <f t="shared" ref="K9:K34" si="3">RANK(J9,J$8:J$34,0)</f>
        <v>17</v>
      </c>
      <c r="L9" s="65">
        <f>VLOOKUP($A9,'Return Data'!$B$7:$R$2843,17,0)</f>
        <v>30.002099999999999</v>
      </c>
      <c r="M9" s="66">
        <f t="shared" ref="M9:M34" si="4">RANK(L9,L$8:L$34,0)</f>
        <v>1</v>
      </c>
      <c r="N9" s="65"/>
      <c r="O9" s="66"/>
      <c r="P9" s="65"/>
      <c r="Q9" s="66"/>
      <c r="R9" s="65">
        <f>VLOOKUP($A9,'Return Data'!$B$7:$R$2843,16,0)</f>
        <v>27.0062</v>
      </c>
      <c r="S9" s="67">
        <f t="shared" ref="S9:S34" si="5">RANK(R9,R$8:R$34,0)</f>
        <v>4</v>
      </c>
    </row>
    <row r="10" spans="1:20" x14ac:dyDescent="0.3">
      <c r="A10" s="63" t="s">
        <v>902</v>
      </c>
      <c r="B10" s="64">
        <f>VLOOKUP($A10,'Return Data'!$B$7:$R$2843,3,0)</f>
        <v>44358</v>
      </c>
      <c r="C10" s="65">
        <f>VLOOKUP($A10,'Return Data'!$B$7:$R$2843,4,0)</f>
        <v>54.87</v>
      </c>
      <c r="D10" s="65">
        <f>VLOOKUP($A10,'Return Data'!$B$7:$R$2843,10,0)</f>
        <v>11.9796</v>
      </c>
      <c r="E10" s="66">
        <f t="shared" si="0"/>
        <v>2</v>
      </c>
      <c r="F10" s="65">
        <f>VLOOKUP($A10,'Return Data'!$B$7:$R$2843,11,0)</f>
        <v>23.888000000000002</v>
      </c>
      <c r="G10" s="66">
        <f t="shared" si="1"/>
        <v>17</v>
      </c>
      <c r="H10" s="65">
        <f>VLOOKUP($A10,'Return Data'!$B$7:$R$2843,12,0)</f>
        <v>45.814500000000002</v>
      </c>
      <c r="I10" s="66">
        <f t="shared" si="2"/>
        <v>17</v>
      </c>
      <c r="J10" s="65">
        <f>VLOOKUP($A10,'Return Data'!$B$7:$R$2843,13,0)</f>
        <v>67.133700000000005</v>
      </c>
      <c r="K10" s="66">
        <f t="shared" si="3"/>
        <v>18</v>
      </c>
      <c r="L10" s="65">
        <f>VLOOKUP($A10,'Return Data'!$B$7:$R$2843,17,0)</f>
        <v>22.0745</v>
      </c>
      <c r="M10" s="66">
        <f t="shared" si="4"/>
        <v>8</v>
      </c>
      <c r="N10" s="65">
        <f>VLOOKUP($A10,'Return Data'!$B$7:$R$2843,14,0)</f>
        <v>11.6235</v>
      </c>
      <c r="O10" s="66">
        <f t="shared" ref="O10:O34" si="6">RANK(N10,N$8:N$34,0)</f>
        <v>20</v>
      </c>
      <c r="P10" s="65">
        <f>VLOOKUP($A10,'Return Data'!$B$7:$R$2843,15,0)</f>
        <v>14.2879</v>
      </c>
      <c r="Q10" s="66">
        <f t="shared" ref="Q10:Q34" si="7">RANK(P10,P$8:P$34,0)</f>
        <v>17</v>
      </c>
      <c r="R10" s="65">
        <f>VLOOKUP($A10,'Return Data'!$B$7:$R$2843,16,0)</f>
        <v>13.7803</v>
      </c>
      <c r="S10" s="67">
        <f t="shared" si="5"/>
        <v>24</v>
      </c>
    </row>
    <row r="11" spans="1:20" x14ac:dyDescent="0.3">
      <c r="A11" s="63" t="s">
        <v>904</v>
      </c>
      <c r="B11" s="64">
        <f>VLOOKUP($A11,'Return Data'!$B$7:$R$2843,3,0)</f>
        <v>44358</v>
      </c>
      <c r="C11" s="65">
        <f>VLOOKUP($A11,'Return Data'!$B$7:$R$2843,4,0)</f>
        <v>155.9</v>
      </c>
      <c r="D11" s="65">
        <f>VLOOKUP($A11,'Return Data'!$B$7:$R$2843,10,0)</f>
        <v>7.0007000000000001</v>
      </c>
      <c r="E11" s="66">
        <f t="shared" si="0"/>
        <v>18</v>
      </c>
      <c r="F11" s="65">
        <f>VLOOKUP($A11,'Return Data'!$B$7:$R$2843,11,0)</f>
        <v>23.280100000000001</v>
      </c>
      <c r="G11" s="66">
        <f t="shared" si="1"/>
        <v>18</v>
      </c>
      <c r="H11" s="65">
        <f>VLOOKUP($A11,'Return Data'!$B$7:$R$2843,12,0)</f>
        <v>44.700200000000002</v>
      </c>
      <c r="I11" s="66">
        <f t="shared" si="2"/>
        <v>20</v>
      </c>
      <c r="J11" s="65">
        <f>VLOOKUP($A11,'Return Data'!$B$7:$R$2843,13,0)</f>
        <v>69.936800000000005</v>
      </c>
      <c r="K11" s="66">
        <f t="shared" si="3"/>
        <v>13</v>
      </c>
      <c r="L11" s="65">
        <f>VLOOKUP($A11,'Return Data'!$B$7:$R$2843,17,0)</f>
        <v>23.400700000000001</v>
      </c>
      <c r="M11" s="66">
        <f t="shared" si="4"/>
        <v>5</v>
      </c>
      <c r="N11" s="65">
        <f>VLOOKUP($A11,'Return Data'!$B$7:$R$2843,14,0)</f>
        <v>16.341699999999999</v>
      </c>
      <c r="O11" s="66">
        <f t="shared" si="6"/>
        <v>7</v>
      </c>
      <c r="P11" s="65">
        <f>VLOOKUP($A11,'Return Data'!$B$7:$R$2843,15,0)</f>
        <v>19.745100000000001</v>
      </c>
      <c r="Q11" s="66">
        <f t="shared" si="7"/>
        <v>2</v>
      </c>
      <c r="R11" s="65">
        <f>VLOOKUP($A11,'Return Data'!$B$7:$R$2843,16,0)</f>
        <v>22.682099999999998</v>
      </c>
      <c r="S11" s="67">
        <f t="shared" si="5"/>
        <v>6</v>
      </c>
    </row>
    <row r="12" spans="1:20" x14ac:dyDescent="0.3">
      <c r="A12" s="63" t="s">
        <v>906</v>
      </c>
      <c r="B12" s="64">
        <f>VLOOKUP($A12,'Return Data'!$B$7:$R$2843,3,0)</f>
        <v>44358</v>
      </c>
      <c r="C12" s="65">
        <f>VLOOKUP($A12,'Return Data'!$B$7:$R$2843,4,0)</f>
        <v>354.80200000000002</v>
      </c>
      <c r="D12" s="65">
        <f>VLOOKUP($A12,'Return Data'!$B$7:$R$2843,10,0)</f>
        <v>10.6854</v>
      </c>
      <c r="E12" s="66">
        <f t="shared" si="0"/>
        <v>4</v>
      </c>
      <c r="F12" s="65">
        <f>VLOOKUP($A12,'Return Data'!$B$7:$R$2843,11,0)</f>
        <v>27.159600000000001</v>
      </c>
      <c r="G12" s="66">
        <f t="shared" si="1"/>
        <v>8</v>
      </c>
      <c r="H12" s="65">
        <f>VLOOKUP($A12,'Return Data'!$B$7:$R$2843,12,0)</f>
        <v>50.883299999999998</v>
      </c>
      <c r="I12" s="66">
        <f t="shared" si="2"/>
        <v>8</v>
      </c>
      <c r="J12" s="65">
        <f>VLOOKUP($A12,'Return Data'!$B$7:$R$2843,13,0)</f>
        <v>70.825900000000004</v>
      </c>
      <c r="K12" s="66">
        <f t="shared" si="3"/>
        <v>11</v>
      </c>
      <c r="L12" s="65">
        <f>VLOOKUP($A12,'Return Data'!$B$7:$R$2843,17,0)</f>
        <v>22.796900000000001</v>
      </c>
      <c r="M12" s="66">
        <f t="shared" si="4"/>
        <v>7</v>
      </c>
      <c r="N12" s="65">
        <f>VLOOKUP($A12,'Return Data'!$B$7:$R$2843,14,0)</f>
        <v>16.401700000000002</v>
      </c>
      <c r="O12" s="66">
        <f t="shared" si="6"/>
        <v>6</v>
      </c>
      <c r="P12" s="65">
        <f>VLOOKUP($A12,'Return Data'!$B$7:$R$2843,15,0)</f>
        <v>17.7989</v>
      </c>
      <c r="Q12" s="66">
        <f t="shared" si="7"/>
        <v>5</v>
      </c>
      <c r="R12" s="65">
        <f>VLOOKUP($A12,'Return Data'!$B$7:$R$2843,16,0)</f>
        <v>17.537700000000001</v>
      </c>
      <c r="S12" s="67">
        <f t="shared" si="5"/>
        <v>10</v>
      </c>
    </row>
    <row r="13" spans="1:20" x14ac:dyDescent="0.3">
      <c r="A13" s="63" t="s">
        <v>908</v>
      </c>
      <c r="B13" s="64">
        <f>VLOOKUP($A13,'Return Data'!$B$7:$R$2843,3,0)</f>
        <v>44358</v>
      </c>
      <c r="C13" s="65">
        <f>VLOOKUP($A13,'Return Data'!$B$7:$R$2843,4,0)</f>
        <v>51.618000000000002</v>
      </c>
      <c r="D13" s="65">
        <f>VLOOKUP($A13,'Return Data'!$B$7:$R$2843,10,0)</f>
        <v>6.6444000000000001</v>
      </c>
      <c r="E13" s="66">
        <f t="shared" si="0"/>
        <v>21</v>
      </c>
      <c r="F13" s="65">
        <f>VLOOKUP($A13,'Return Data'!$B$7:$R$2843,11,0)</f>
        <v>26.008199999999999</v>
      </c>
      <c r="G13" s="66">
        <f t="shared" si="1"/>
        <v>14</v>
      </c>
      <c r="H13" s="65">
        <f>VLOOKUP($A13,'Return Data'!$B$7:$R$2843,12,0)</f>
        <v>46.675400000000003</v>
      </c>
      <c r="I13" s="66">
        <f t="shared" si="2"/>
        <v>15</v>
      </c>
      <c r="J13" s="65">
        <f>VLOOKUP($A13,'Return Data'!$B$7:$R$2843,13,0)</f>
        <v>71.238100000000003</v>
      </c>
      <c r="K13" s="66">
        <f t="shared" si="3"/>
        <v>10</v>
      </c>
      <c r="L13" s="65">
        <f>VLOOKUP($A13,'Return Data'!$B$7:$R$2843,17,0)</f>
        <v>22.804600000000001</v>
      </c>
      <c r="M13" s="66">
        <f t="shared" si="4"/>
        <v>6</v>
      </c>
      <c r="N13" s="65">
        <f>VLOOKUP($A13,'Return Data'!$B$7:$R$2843,14,0)</f>
        <v>17.1174</v>
      </c>
      <c r="O13" s="66">
        <f t="shared" si="6"/>
        <v>4</v>
      </c>
      <c r="P13" s="65">
        <f>VLOOKUP($A13,'Return Data'!$B$7:$R$2843,15,0)</f>
        <v>16.981400000000001</v>
      </c>
      <c r="Q13" s="66">
        <f t="shared" si="7"/>
        <v>7</v>
      </c>
      <c r="R13" s="65">
        <f>VLOOKUP($A13,'Return Data'!$B$7:$R$2843,16,0)</f>
        <v>16.422000000000001</v>
      </c>
      <c r="S13" s="67">
        <f t="shared" si="5"/>
        <v>17</v>
      </c>
    </row>
    <row r="14" spans="1:20" x14ac:dyDescent="0.3">
      <c r="A14" s="63" t="s">
        <v>911</v>
      </c>
      <c r="B14" s="64">
        <f>VLOOKUP($A14,'Return Data'!$B$7:$R$2843,3,0)</f>
        <v>44358</v>
      </c>
      <c r="C14" s="65">
        <f>VLOOKUP($A14,'Return Data'!$B$7:$R$2843,4,0)</f>
        <v>118.45959999999999</v>
      </c>
      <c r="D14" s="65">
        <f>VLOOKUP($A14,'Return Data'!$B$7:$R$2843,10,0)</f>
        <v>8.3415999999999997</v>
      </c>
      <c r="E14" s="66">
        <f t="shared" si="0"/>
        <v>12</v>
      </c>
      <c r="F14" s="65">
        <f>VLOOKUP($A14,'Return Data'!$B$7:$R$2843,11,0)</f>
        <v>27.260400000000001</v>
      </c>
      <c r="G14" s="66">
        <f t="shared" si="1"/>
        <v>7</v>
      </c>
      <c r="H14" s="65">
        <f>VLOOKUP($A14,'Return Data'!$B$7:$R$2843,12,0)</f>
        <v>58.182600000000001</v>
      </c>
      <c r="I14" s="66">
        <f t="shared" si="2"/>
        <v>1</v>
      </c>
      <c r="J14" s="65">
        <f>VLOOKUP($A14,'Return Data'!$B$7:$R$2843,13,0)</f>
        <v>80.696799999999996</v>
      </c>
      <c r="K14" s="66">
        <f t="shared" si="3"/>
        <v>1</v>
      </c>
      <c r="L14" s="65">
        <f>VLOOKUP($A14,'Return Data'!$B$7:$R$2843,17,0)</f>
        <v>18.185600000000001</v>
      </c>
      <c r="M14" s="66">
        <f t="shared" si="4"/>
        <v>19</v>
      </c>
      <c r="N14" s="65">
        <f>VLOOKUP($A14,'Return Data'!$B$7:$R$2843,14,0)</f>
        <v>12.090400000000001</v>
      </c>
      <c r="O14" s="66">
        <f t="shared" si="6"/>
        <v>19</v>
      </c>
      <c r="P14" s="65">
        <f>VLOOKUP($A14,'Return Data'!$B$7:$R$2843,15,0)</f>
        <v>13.1153</v>
      </c>
      <c r="Q14" s="66">
        <f t="shared" si="7"/>
        <v>21</v>
      </c>
      <c r="R14" s="65">
        <f>VLOOKUP($A14,'Return Data'!$B$7:$R$2843,16,0)</f>
        <v>15.263</v>
      </c>
      <c r="S14" s="67">
        <f t="shared" si="5"/>
        <v>18</v>
      </c>
    </row>
    <row r="15" spans="1:20" x14ac:dyDescent="0.3">
      <c r="A15" s="63" t="s">
        <v>912</v>
      </c>
      <c r="B15" s="64">
        <f>VLOOKUP($A15,'Return Data'!$B$7:$R$2843,3,0)</f>
        <v>44358</v>
      </c>
      <c r="C15" s="65">
        <f>VLOOKUP($A15,'Return Data'!$B$7:$R$2843,4,0)</f>
        <v>167.643</v>
      </c>
      <c r="D15" s="65">
        <f>VLOOKUP($A15,'Return Data'!$B$7:$R$2843,10,0)</f>
        <v>8.6453000000000007</v>
      </c>
      <c r="E15" s="66">
        <f t="shared" si="0"/>
        <v>9</v>
      </c>
      <c r="F15" s="65">
        <f>VLOOKUP($A15,'Return Data'!$B$7:$R$2843,11,0)</f>
        <v>29.087199999999999</v>
      </c>
      <c r="G15" s="66">
        <f t="shared" si="1"/>
        <v>3</v>
      </c>
      <c r="H15" s="65">
        <f>VLOOKUP($A15,'Return Data'!$B$7:$R$2843,12,0)</f>
        <v>51.669199999999996</v>
      </c>
      <c r="I15" s="66">
        <f t="shared" si="2"/>
        <v>5</v>
      </c>
      <c r="J15" s="65">
        <f>VLOOKUP($A15,'Return Data'!$B$7:$R$2843,13,0)</f>
        <v>77.407499999999999</v>
      </c>
      <c r="K15" s="66">
        <f t="shared" si="3"/>
        <v>3</v>
      </c>
      <c r="L15" s="65">
        <f>VLOOKUP($A15,'Return Data'!$B$7:$R$2843,17,0)</f>
        <v>20.215599999999998</v>
      </c>
      <c r="M15" s="66">
        <f t="shared" si="4"/>
        <v>14</v>
      </c>
      <c r="N15" s="65">
        <f>VLOOKUP($A15,'Return Data'!$B$7:$R$2843,14,0)</f>
        <v>14.616300000000001</v>
      </c>
      <c r="O15" s="66">
        <f t="shared" si="6"/>
        <v>11</v>
      </c>
      <c r="P15" s="65">
        <f>VLOOKUP($A15,'Return Data'!$B$7:$R$2843,15,0)</f>
        <v>13.950900000000001</v>
      </c>
      <c r="Q15" s="66">
        <f t="shared" si="7"/>
        <v>18</v>
      </c>
      <c r="R15" s="65">
        <f>VLOOKUP($A15,'Return Data'!$B$7:$R$2843,16,0)</f>
        <v>11.484</v>
      </c>
      <c r="S15" s="67">
        <f t="shared" si="5"/>
        <v>27</v>
      </c>
    </row>
    <row r="16" spans="1:20" x14ac:dyDescent="0.3">
      <c r="A16" s="63" t="s">
        <v>914</v>
      </c>
      <c r="B16" s="64">
        <f>VLOOKUP($A16,'Return Data'!$B$7:$R$2843,3,0)</f>
        <v>44358</v>
      </c>
      <c r="C16" s="65">
        <f>VLOOKUP($A16,'Return Data'!$B$7:$R$2843,4,0)</f>
        <v>14.689299999999999</v>
      </c>
      <c r="D16" s="65">
        <f>VLOOKUP($A16,'Return Data'!$B$7:$R$2843,10,0)</f>
        <v>6.8818000000000001</v>
      </c>
      <c r="E16" s="66">
        <f t="shared" si="0"/>
        <v>19</v>
      </c>
      <c r="F16" s="65">
        <f>VLOOKUP($A16,'Return Data'!$B$7:$R$2843,11,0)</f>
        <v>22.7987</v>
      </c>
      <c r="G16" s="66">
        <f t="shared" si="1"/>
        <v>19</v>
      </c>
      <c r="H16" s="65">
        <f>VLOOKUP($A16,'Return Data'!$B$7:$R$2843,12,0)</f>
        <v>46.127299999999998</v>
      </c>
      <c r="I16" s="66">
        <f t="shared" si="2"/>
        <v>16</v>
      </c>
      <c r="J16" s="65">
        <f>VLOOKUP($A16,'Return Data'!$B$7:$R$2843,13,0)</f>
        <v>66.916300000000007</v>
      </c>
      <c r="K16" s="66">
        <f t="shared" si="3"/>
        <v>19</v>
      </c>
      <c r="L16" s="65">
        <f>VLOOKUP($A16,'Return Data'!$B$7:$R$2843,17,0)</f>
        <v>20.896799999999999</v>
      </c>
      <c r="M16" s="66">
        <f t="shared" si="4"/>
        <v>11</v>
      </c>
      <c r="N16" s="65"/>
      <c r="O16" s="66"/>
      <c r="P16" s="65"/>
      <c r="Q16" s="66"/>
      <c r="R16" s="65">
        <f>VLOOKUP($A16,'Return Data'!$B$7:$R$2843,16,0)</f>
        <v>19.021899999999999</v>
      </c>
      <c r="S16" s="67">
        <f t="shared" si="5"/>
        <v>8</v>
      </c>
    </row>
    <row r="17" spans="1:19" x14ac:dyDescent="0.3">
      <c r="A17" s="63" t="s">
        <v>917</v>
      </c>
      <c r="B17" s="64">
        <f>VLOOKUP($A17,'Return Data'!$B$7:$R$2843,3,0)</f>
        <v>44358</v>
      </c>
      <c r="C17" s="65">
        <f>VLOOKUP($A17,'Return Data'!$B$7:$R$2843,4,0)</f>
        <v>495.24</v>
      </c>
      <c r="D17" s="65">
        <f>VLOOKUP($A17,'Return Data'!$B$7:$R$2843,10,0)</f>
        <v>8.6052999999999997</v>
      </c>
      <c r="E17" s="66">
        <f t="shared" si="0"/>
        <v>10</v>
      </c>
      <c r="F17" s="65">
        <f>VLOOKUP($A17,'Return Data'!$B$7:$R$2843,11,0)</f>
        <v>26.082599999999999</v>
      </c>
      <c r="G17" s="66">
        <f t="shared" si="1"/>
        <v>13</v>
      </c>
      <c r="H17" s="65">
        <f>VLOOKUP($A17,'Return Data'!$B$7:$R$2843,12,0)</f>
        <v>51.565399999999997</v>
      </c>
      <c r="I17" s="66">
        <f t="shared" si="2"/>
        <v>6</v>
      </c>
      <c r="J17" s="65">
        <f>VLOOKUP($A17,'Return Data'!$B$7:$R$2843,13,0)</f>
        <v>69.515699999999995</v>
      </c>
      <c r="K17" s="66">
        <f t="shared" si="3"/>
        <v>15</v>
      </c>
      <c r="L17" s="65">
        <f>VLOOKUP($A17,'Return Data'!$B$7:$R$2843,17,0)</f>
        <v>18.4924</v>
      </c>
      <c r="M17" s="66">
        <f t="shared" si="4"/>
        <v>18</v>
      </c>
      <c r="N17" s="65">
        <f>VLOOKUP($A17,'Return Data'!$B$7:$R$2843,14,0)</f>
        <v>13.935600000000001</v>
      </c>
      <c r="O17" s="66">
        <f t="shared" si="6"/>
        <v>13</v>
      </c>
      <c r="P17" s="65">
        <f>VLOOKUP($A17,'Return Data'!$B$7:$R$2843,15,0)</f>
        <v>15.2361</v>
      </c>
      <c r="Q17" s="66">
        <f t="shared" si="7"/>
        <v>16</v>
      </c>
      <c r="R17" s="65">
        <f>VLOOKUP($A17,'Return Data'!$B$7:$R$2843,16,0)</f>
        <v>14.804600000000001</v>
      </c>
      <c r="S17" s="67">
        <f t="shared" si="5"/>
        <v>20</v>
      </c>
    </row>
    <row r="18" spans="1:19" x14ac:dyDescent="0.3">
      <c r="A18" s="63" t="s">
        <v>918</v>
      </c>
      <c r="B18" s="64">
        <f>VLOOKUP($A18,'Return Data'!$B$7:$R$2843,3,0)</f>
        <v>44358</v>
      </c>
      <c r="C18" s="65">
        <f>VLOOKUP($A18,'Return Data'!$B$7:$R$2843,4,0)</f>
        <v>69.89</v>
      </c>
      <c r="D18" s="65">
        <f>VLOOKUP($A18,'Return Data'!$B$7:$R$2843,10,0)</f>
        <v>8.4406999999999996</v>
      </c>
      <c r="E18" s="66">
        <f t="shared" si="0"/>
        <v>11</v>
      </c>
      <c r="F18" s="65">
        <f>VLOOKUP($A18,'Return Data'!$B$7:$R$2843,11,0)</f>
        <v>24.759</v>
      </c>
      <c r="G18" s="66">
        <f t="shared" si="1"/>
        <v>16</v>
      </c>
      <c r="H18" s="65">
        <f>VLOOKUP($A18,'Return Data'!$B$7:$R$2843,12,0)</f>
        <v>48.575699999999998</v>
      </c>
      <c r="I18" s="66">
        <f t="shared" si="2"/>
        <v>12</v>
      </c>
      <c r="J18" s="65">
        <f>VLOOKUP($A18,'Return Data'!$B$7:$R$2843,13,0)</f>
        <v>72.482699999999994</v>
      </c>
      <c r="K18" s="66">
        <f t="shared" si="3"/>
        <v>8</v>
      </c>
      <c r="L18" s="65">
        <f>VLOOKUP($A18,'Return Data'!$B$7:$R$2843,17,0)</f>
        <v>18.880099999999999</v>
      </c>
      <c r="M18" s="66">
        <f t="shared" si="4"/>
        <v>17</v>
      </c>
      <c r="N18" s="65">
        <f>VLOOKUP($A18,'Return Data'!$B$7:$R$2843,14,0)</f>
        <v>12.9085</v>
      </c>
      <c r="O18" s="66">
        <f t="shared" si="6"/>
        <v>17</v>
      </c>
      <c r="P18" s="65">
        <f>VLOOKUP($A18,'Return Data'!$B$7:$R$2843,15,0)</f>
        <v>16.036799999999999</v>
      </c>
      <c r="Q18" s="66">
        <f t="shared" si="7"/>
        <v>13</v>
      </c>
      <c r="R18" s="65">
        <f>VLOOKUP($A18,'Return Data'!$B$7:$R$2843,16,0)</f>
        <v>14.179</v>
      </c>
      <c r="S18" s="67">
        <f t="shared" si="5"/>
        <v>22</v>
      </c>
    </row>
    <row r="19" spans="1:19" x14ac:dyDescent="0.3">
      <c r="A19" s="63" t="s">
        <v>921</v>
      </c>
      <c r="B19" s="64">
        <f>VLOOKUP($A19,'Return Data'!$B$7:$R$2843,3,0)</f>
        <v>44358</v>
      </c>
      <c r="C19" s="65">
        <f>VLOOKUP($A19,'Return Data'!$B$7:$R$2843,4,0)</f>
        <v>52.85</v>
      </c>
      <c r="D19" s="65">
        <f>VLOOKUP($A19,'Return Data'!$B$7:$R$2843,10,0)</f>
        <v>4.9236000000000004</v>
      </c>
      <c r="E19" s="66">
        <f t="shared" si="0"/>
        <v>26</v>
      </c>
      <c r="F19" s="65">
        <f>VLOOKUP($A19,'Return Data'!$B$7:$R$2843,11,0)</f>
        <v>19.273299999999999</v>
      </c>
      <c r="G19" s="66">
        <f t="shared" si="1"/>
        <v>25</v>
      </c>
      <c r="H19" s="65">
        <f>VLOOKUP($A19,'Return Data'!$B$7:$R$2843,12,0)</f>
        <v>37.6661</v>
      </c>
      <c r="I19" s="66">
        <f t="shared" si="2"/>
        <v>26</v>
      </c>
      <c r="J19" s="65">
        <f>VLOOKUP($A19,'Return Data'!$B$7:$R$2843,13,0)</f>
        <v>56.592599999999997</v>
      </c>
      <c r="K19" s="66">
        <f t="shared" si="3"/>
        <v>26</v>
      </c>
      <c r="L19" s="65">
        <f>VLOOKUP($A19,'Return Data'!$B$7:$R$2843,17,0)</f>
        <v>17.8123</v>
      </c>
      <c r="M19" s="66">
        <f t="shared" si="4"/>
        <v>20</v>
      </c>
      <c r="N19" s="65">
        <f>VLOOKUP($A19,'Return Data'!$B$7:$R$2843,14,0)</f>
        <v>13.629200000000001</v>
      </c>
      <c r="O19" s="66">
        <f t="shared" si="6"/>
        <v>15</v>
      </c>
      <c r="P19" s="65">
        <f>VLOOKUP($A19,'Return Data'!$B$7:$R$2843,15,0)</f>
        <v>16.763400000000001</v>
      </c>
      <c r="Q19" s="66">
        <f t="shared" si="7"/>
        <v>9</v>
      </c>
      <c r="R19" s="65">
        <f>VLOOKUP($A19,'Return Data'!$B$7:$R$2843,16,0)</f>
        <v>17.271100000000001</v>
      </c>
      <c r="S19" s="67">
        <f t="shared" si="5"/>
        <v>13</v>
      </c>
    </row>
    <row r="20" spans="1:19" x14ac:dyDescent="0.3">
      <c r="A20" s="63" t="s">
        <v>923</v>
      </c>
      <c r="B20" s="64">
        <f>VLOOKUP($A20,'Return Data'!$B$7:$R$2843,3,0)</f>
        <v>44358</v>
      </c>
      <c r="C20" s="65">
        <f>VLOOKUP($A20,'Return Data'!$B$7:$R$2843,4,0)</f>
        <v>192.99</v>
      </c>
      <c r="D20" s="65">
        <f>VLOOKUP($A20,'Return Data'!$B$7:$R$2843,10,0)</f>
        <v>6.6337000000000002</v>
      </c>
      <c r="E20" s="66">
        <f t="shared" si="0"/>
        <v>22</v>
      </c>
      <c r="F20" s="65">
        <f>VLOOKUP($A20,'Return Data'!$B$7:$R$2843,11,0)</f>
        <v>21.684999999999999</v>
      </c>
      <c r="G20" s="66">
        <f t="shared" si="1"/>
        <v>22</v>
      </c>
      <c r="H20" s="65">
        <f>VLOOKUP($A20,'Return Data'!$B$7:$R$2843,12,0)</f>
        <v>43.5745</v>
      </c>
      <c r="I20" s="66">
        <f t="shared" si="2"/>
        <v>22</v>
      </c>
      <c r="J20" s="65">
        <f>VLOOKUP($A20,'Return Data'!$B$7:$R$2843,13,0)</f>
        <v>62.698700000000002</v>
      </c>
      <c r="K20" s="66">
        <f t="shared" si="3"/>
        <v>23</v>
      </c>
      <c r="L20" s="65">
        <f>VLOOKUP($A20,'Return Data'!$B$7:$R$2843,17,0)</f>
        <v>21.0215</v>
      </c>
      <c r="M20" s="66">
        <f t="shared" si="4"/>
        <v>10</v>
      </c>
      <c r="N20" s="65">
        <f>VLOOKUP($A20,'Return Data'!$B$7:$R$2843,14,0)</f>
        <v>16.739599999999999</v>
      </c>
      <c r="O20" s="66">
        <f t="shared" si="6"/>
        <v>5</v>
      </c>
      <c r="P20" s="65">
        <f>VLOOKUP($A20,'Return Data'!$B$7:$R$2843,15,0)</f>
        <v>17.6755</v>
      </c>
      <c r="Q20" s="66">
        <f t="shared" si="7"/>
        <v>6</v>
      </c>
      <c r="R20" s="65">
        <f>VLOOKUP($A20,'Return Data'!$B$7:$R$2843,16,0)</f>
        <v>17.1309</v>
      </c>
      <c r="S20" s="67">
        <f t="shared" si="5"/>
        <v>14</v>
      </c>
    </row>
    <row r="21" spans="1:19" x14ac:dyDescent="0.3">
      <c r="A21" s="63" t="s">
        <v>924</v>
      </c>
      <c r="B21" s="64">
        <f>VLOOKUP($A21,'Return Data'!$B$7:$R$2843,3,0)</f>
        <v>44358</v>
      </c>
      <c r="C21" s="65">
        <f>VLOOKUP($A21,'Return Data'!$B$7:$R$2843,4,0)</f>
        <v>66.888999999999996</v>
      </c>
      <c r="D21" s="65">
        <f>VLOOKUP($A21,'Return Data'!$B$7:$R$2843,10,0)</f>
        <v>8.0230999999999995</v>
      </c>
      <c r="E21" s="66">
        <f t="shared" si="0"/>
        <v>14</v>
      </c>
      <c r="F21" s="65">
        <f>VLOOKUP($A21,'Return Data'!$B$7:$R$2843,11,0)</f>
        <v>17.353200000000001</v>
      </c>
      <c r="G21" s="66">
        <f t="shared" si="1"/>
        <v>27</v>
      </c>
      <c r="H21" s="65">
        <f>VLOOKUP($A21,'Return Data'!$B$7:$R$2843,12,0)</f>
        <v>31.816600000000001</v>
      </c>
      <c r="I21" s="66">
        <f t="shared" si="2"/>
        <v>27</v>
      </c>
      <c r="J21" s="65">
        <f>VLOOKUP($A21,'Return Data'!$B$7:$R$2843,13,0)</f>
        <v>54.342599999999997</v>
      </c>
      <c r="K21" s="66">
        <f t="shared" si="3"/>
        <v>27</v>
      </c>
      <c r="L21" s="65">
        <f>VLOOKUP($A21,'Return Data'!$B$7:$R$2843,17,0)</f>
        <v>15.8119</v>
      </c>
      <c r="M21" s="66">
        <f t="shared" si="4"/>
        <v>24</v>
      </c>
      <c r="N21" s="65">
        <f>VLOOKUP($A21,'Return Data'!$B$7:$R$2843,14,0)</f>
        <v>9.3996999999999993</v>
      </c>
      <c r="O21" s="66">
        <f t="shared" si="6"/>
        <v>22</v>
      </c>
      <c r="P21" s="65">
        <f>VLOOKUP($A21,'Return Data'!$B$7:$R$2843,15,0)</f>
        <v>13.323399999999999</v>
      </c>
      <c r="Q21" s="66">
        <f t="shared" si="7"/>
        <v>20</v>
      </c>
      <c r="R21" s="65">
        <f>VLOOKUP($A21,'Return Data'!$B$7:$R$2843,16,0)</f>
        <v>14.3598</v>
      </c>
      <c r="S21" s="67">
        <f t="shared" si="5"/>
        <v>21</v>
      </c>
    </row>
    <row r="22" spans="1:19" x14ac:dyDescent="0.3">
      <c r="A22" s="63" t="s">
        <v>926</v>
      </c>
      <c r="B22" s="64">
        <f>VLOOKUP($A22,'Return Data'!$B$7:$R$2843,3,0)</f>
        <v>44358</v>
      </c>
      <c r="C22" s="65">
        <f>VLOOKUP($A22,'Return Data'!$B$7:$R$2843,4,0)</f>
        <v>22.906400000000001</v>
      </c>
      <c r="D22" s="65">
        <f>VLOOKUP($A22,'Return Data'!$B$7:$R$2843,10,0)</f>
        <v>6.6997</v>
      </c>
      <c r="E22" s="66">
        <f t="shared" si="0"/>
        <v>20</v>
      </c>
      <c r="F22" s="65">
        <f>VLOOKUP($A22,'Return Data'!$B$7:$R$2843,11,0)</f>
        <v>18.6768</v>
      </c>
      <c r="G22" s="66">
        <f t="shared" si="1"/>
        <v>26</v>
      </c>
      <c r="H22" s="65">
        <f>VLOOKUP($A22,'Return Data'!$B$7:$R$2843,12,0)</f>
        <v>40.081499999999998</v>
      </c>
      <c r="I22" s="66">
        <f t="shared" si="2"/>
        <v>24</v>
      </c>
      <c r="J22" s="65">
        <f>VLOOKUP($A22,'Return Data'!$B$7:$R$2843,13,0)</f>
        <v>60.922800000000002</v>
      </c>
      <c r="K22" s="66">
        <f t="shared" si="3"/>
        <v>25</v>
      </c>
      <c r="L22" s="65">
        <f>VLOOKUP($A22,'Return Data'!$B$7:$R$2843,17,0)</f>
        <v>20.001799999999999</v>
      </c>
      <c r="M22" s="66">
        <f t="shared" si="4"/>
        <v>15</v>
      </c>
      <c r="N22" s="65">
        <f>VLOOKUP($A22,'Return Data'!$B$7:$R$2843,14,0)</f>
        <v>14.7157</v>
      </c>
      <c r="O22" s="66">
        <f t="shared" si="6"/>
        <v>10</v>
      </c>
      <c r="P22" s="65">
        <f>VLOOKUP($A22,'Return Data'!$B$7:$R$2843,15,0)</f>
        <v>18.2925</v>
      </c>
      <c r="Q22" s="66">
        <f t="shared" si="7"/>
        <v>4</v>
      </c>
      <c r="R22" s="65">
        <f>VLOOKUP($A22,'Return Data'!$B$7:$R$2843,16,0)</f>
        <v>14.070499999999999</v>
      </c>
      <c r="S22" s="67">
        <f t="shared" si="5"/>
        <v>23</v>
      </c>
    </row>
    <row r="23" spans="1:19" x14ac:dyDescent="0.3">
      <c r="A23" s="63" t="s">
        <v>928</v>
      </c>
      <c r="B23" s="64">
        <f>VLOOKUP($A23,'Return Data'!$B$7:$R$2843,3,0)</f>
        <v>44358</v>
      </c>
      <c r="C23" s="65">
        <f>VLOOKUP($A23,'Return Data'!$B$7:$R$2843,4,0)</f>
        <v>15.043799999999999</v>
      </c>
      <c r="D23" s="65">
        <f>VLOOKUP($A23,'Return Data'!$B$7:$R$2843,10,0)</f>
        <v>9.6727000000000007</v>
      </c>
      <c r="E23" s="66">
        <f t="shared" si="0"/>
        <v>7</v>
      </c>
      <c r="F23" s="65">
        <f>VLOOKUP($A23,'Return Data'!$B$7:$R$2843,11,0)</f>
        <v>30.0534</v>
      </c>
      <c r="G23" s="66">
        <f t="shared" si="1"/>
        <v>2</v>
      </c>
      <c r="H23" s="65">
        <f>VLOOKUP($A23,'Return Data'!$B$7:$R$2843,12,0)</f>
        <v>51.154499999999999</v>
      </c>
      <c r="I23" s="66">
        <f t="shared" si="2"/>
        <v>7</v>
      </c>
      <c r="J23" s="65">
        <f>VLOOKUP($A23,'Return Data'!$B$7:$R$2843,13,0)</f>
        <v>73.977099999999993</v>
      </c>
      <c r="K23" s="66">
        <f t="shared" si="3"/>
        <v>7</v>
      </c>
      <c r="L23" s="65"/>
      <c r="M23" s="66"/>
      <c r="N23" s="65"/>
      <c r="O23" s="66"/>
      <c r="P23" s="65"/>
      <c r="Q23" s="66"/>
      <c r="R23" s="65">
        <f>VLOOKUP($A23,'Return Data'!$B$7:$R$2843,16,0)</f>
        <v>32.548099999999998</v>
      </c>
      <c r="S23" s="67">
        <f t="shared" si="5"/>
        <v>1</v>
      </c>
    </row>
    <row r="24" spans="1:19" x14ac:dyDescent="0.3">
      <c r="A24" s="63" t="s">
        <v>930</v>
      </c>
      <c r="B24" s="64">
        <f>VLOOKUP($A24,'Return Data'!$B$7:$R$2843,3,0)</f>
        <v>44358</v>
      </c>
      <c r="C24" s="65">
        <f>VLOOKUP($A24,'Return Data'!$B$7:$R$2843,4,0)</f>
        <v>93.873000000000005</v>
      </c>
      <c r="D24" s="65">
        <f>VLOOKUP($A24,'Return Data'!$B$7:$R$2843,10,0)</f>
        <v>8.2783999999999995</v>
      </c>
      <c r="E24" s="66">
        <f t="shared" si="0"/>
        <v>13</v>
      </c>
      <c r="F24" s="65">
        <f>VLOOKUP($A24,'Return Data'!$B$7:$R$2843,11,0)</f>
        <v>26.997800000000002</v>
      </c>
      <c r="G24" s="66">
        <f t="shared" si="1"/>
        <v>9</v>
      </c>
      <c r="H24" s="65">
        <f>VLOOKUP($A24,'Return Data'!$B$7:$R$2843,12,0)</f>
        <v>50.807299999999998</v>
      </c>
      <c r="I24" s="66">
        <f t="shared" si="2"/>
        <v>9</v>
      </c>
      <c r="J24" s="65">
        <f>VLOOKUP($A24,'Return Data'!$B$7:$R$2843,13,0)</f>
        <v>78.696799999999996</v>
      </c>
      <c r="K24" s="66">
        <f t="shared" si="3"/>
        <v>2</v>
      </c>
      <c r="L24" s="65">
        <f>VLOOKUP($A24,'Return Data'!$B$7:$R$2843,17,0)</f>
        <v>27.2836</v>
      </c>
      <c r="M24" s="66">
        <f t="shared" si="4"/>
        <v>3</v>
      </c>
      <c r="N24" s="65">
        <f>VLOOKUP($A24,'Return Data'!$B$7:$R$2843,14,0)</f>
        <v>22.008099999999999</v>
      </c>
      <c r="O24" s="66">
        <f t="shared" si="6"/>
        <v>1</v>
      </c>
      <c r="P24" s="65">
        <f>VLOOKUP($A24,'Return Data'!$B$7:$R$2843,15,0)</f>
        <v>22.576499999999999</v>
      </c>
      <c r="Q24" s="66">
        <f t="shared" si="7"/>
        <v>1</v>
      </c>
      <c r="R24" s="65">
        <f>VLOOKUP($A24,'Return Data'!$B$7:$R$2843,16,0)</f>
        <v>25.2468</v>
      </c>
      <c r="S24" s="67">
        <f t="shared" si="5"/>
        <v>5</v>
      </c>
    </row>
    <row r="25" spans="1:19" x14ac:dyDescent="0.3">
      <c r="A25" s="63" t="s">
        <v>932</v>
      </c>
      <c r="B25" s="64">
        <f>VLOOKUP($A25,'Return Data'!$B$7:$R$2843,3,0)</f>
        <v>44358</v>
      </c>
      <c r="C25" s="65">
        <f>VLOOKUP($A25,'Return Data'!$B$7:$R$2843,4,0)</f>
        <v>15.010300000000001</v>
      </c>
      <c r="D25" s="65">
        <f>VLOOKUP($A25,'Return Data'!$B$7:$R$2843,10,0)</f>
        <v>7.9318999999999997</v>
      </c>
      <c r="E25" s="66">
        <f t="shared" si="0"/>
        <v>15</v>
      </c>
      <c r="F25" s="65">
        <f>VLOOKUP($A25,'Return Data'!$B$7:$R$2843,11,0)</f>
        <v>27.622299999999999</v>
      </c>
      <c r="G25" s="66">
        <f t="shared" si="1"/>
        <v>4</v>
      </c>
      <c r="H25" s="65">
        <f>VLOOKUP($A25,'Return Data'!$B$7:$R$2843,12,0)</f>
        <v>52.965000000000003</v>
      </c>
      <c r="I25" s="66">
        <f t="shared" si="2"/>
        <v>4</v>
      </c>
      <c r="J25" s="65">
        <f>VLOOKUP($A25,'Return Data'!$B$7:$R$2843,13,0)</f>
        <v>69.757499999999993</v>
      </c>
      <c r="K25" s="66">
        <f t="shared" si="3"/>
        <v>14</v>
      </c>
      <c r="L25" s="65"/>
      <c r="M25" s="66"/>
      <c r="N25" s="65"/>
      <c r="O25" s="66"/>
      <c r="P25" s="65"/>
      <c r="Q25" s="66"/>
      <c r="R25" s="65">
        <f>VLOOKUP($A25,'Return Data'!$B$7:$R$2843,16,0)</f>
        <v>27.8703</v>
      </c>
      <c r="S25" s="67">
        <f t="shared" si="5"/>
        <v>3</v>
      </c>
    </row>
    <row r="26" spans="1:19" x14ac:dyDescent="0.3">
      <c r="A26" s="63" t="s">
        <v>2021</v>
      </c>
      <c r="B26" s="64">
        <f>VLOOKUP($A26,'Return Data'!$B$7:$R$2843,3,0)</f>
        <v>44358</v>
      </c>
      <c r="C26" s="65">
        <f>VLOOKUP($A26,'Return Data'!$B$7:$R$2843,4,0)</f>
        <v>23.201000000000001</v>
      </c>
      <c r="D26" s="65">
        <f>VLOOKUP($A26,'Return Data'!$B$7:$R$2843,10,0)</f>
        <v>7.7267000000000001</v>
      </c>
      <c r="E26" s="66">
        <f t="shared" si="0"/>
        <v>16</v>
      </c>
      <c r="F26" s="65">
        <f>VLOOKUP($A26,'Return Data'!$B$7:$R$2843,11,0)</f>
        <v>27.338100000000001</v>
      </c>
      <c r="G26" s="66">
        <f t="shared" si="1"/>
        <v>6</v>
      </c>
      <c r="H26" s="65">
        <f>VLOOKUP($A26,'Return Data'!$B$7:$R$2843,12,0)</f>
        <v>45.811900000000001</v>
      </c>
      <c r="I26" s="66">
        <f t="shared" si="2"/>
        <v>18</v>
      </c>
      <c r="J26" s="65">
        <f>VLOOKUP($A26,'Return Data'!$B$7:$R$2843,13,0)</f>
        <v>67.515000000000001</v>
      </c>
      <c r="K26" s="66">
        <f t="shared" si="3"/>
        <v>16</v>
      </c>
      <c r="L26" s="65">
        <f>VLOOKUP($A26,'Return Data'!$B$7:$R$2843,17,0)</f>
        <v>17.282299999999999</v>
      </c>
      <c r="M26" s="66">
        <f t="shared" si="4"/>
        <v>21</v>
      </c>
      <c r="N26" s="65">
        <f>VLOOKUP($A26,'Return Data'!$B$7:$R$2843,14,0)</f>
        <v>14.386799999999999</v>
      </c>
      <c r="O26" s="66">
        <f t="shared" si="6"/>
        <v>12</v>
      </c>
      <c r="P26" s="65">
        <f>VLOOKUP($A26,'Return Data'!$B$7:$R$2843,15,0)</f>
        <v>16.418199999999999</v>
      </c>
      <c r="Q26" s="66">
        <f t="shared" si="7"/>
        <v>10</v>
      </c>
      <c r="R26" s="65">
        <f>VLOOKUP($A26,'Return Data'!$B$7:$R$2843,16,0)</f>
        <v>16.4861</v>
      </c>
      <c r="S26" s="67">
        <f t="shared" si="5"/>
        <v>16</v>
      </c>
    </row>
    <row r="27" spans="1:19" x14ac:dyDescent="0.3">
      <c r="A27" s="63" t="s">
        <v>935</v>
      </c>
      <c r="B27" s="64">
        <f>VLOOKUP($A27,'Return Data'!$B$7:$R$2843,3,0)</f>
        <v>44358</v>
      </c>
      <c r="C27" s="65">
        <f>VLOOKUP($A27,'Return Data'!$B$7:$R$2843,4,0)</f>
        <v>765.88139999999999</v>
      </c>
      <c r="D27" s="65">
        <f>VLOOKUP($A27,'Return Data'!$B$7:$R$2843,10,0)</f>
        <v>5.2754000000000003</v>
      </c>
      <c r="E27" s="66">
        <f t="shared" si="0"/>
        <v>25</v>
      </c>
      <c r="F27" s="65">
        <f>VLOOKUP($A27,'Return Data'!$B$7:$R$2843,11,0)</f>
        <v>22.77</v>
      </c>
      <c r="G27" s="66">
        <f t="shared" si="1"/>
        <v>20</v>
      </c>
      <c r="H27" s="65">
        <f>VLOOKUP($A27,'Return Data'!$B$7:$R$2843,12,0)</f>
        <v>44.597499999999997</v>
      </c>
      <c r="I27" s="66">
        <f t="shared" si="2"/>
        <v>21</v>
      </c>
      <c r="J27" s="65">
        <f>VLOOKUP($A27,'Return Data'!$B$7:$R$2843,13,0)</f>
        <v>70.1828</v>
      </c>
      <c r="K27" s="66">
        <f t="shared" si="3"/>
        <v>12</v>
      </c>
      <c r="L27" s="65">
        <f>VLOOKUP($A27,'Return Data'!$B$7:$R$2843,17,0)</f>
        <v>16.310199999999998</v>
      </c>
      <c r="M27" s="66">
        <f t="shared" si="4"/>
        <v>23</v>
      </c>
      <c r="N27" s="65">
        <f>VLOOKUP($A27,'Return Data'!$B$7:$R$2843,14,0)</f>
        <v>11.478</v>
      </c>
      <c r="O27" s="66">
        <f t="shared" si="6"/>
        <v>21</v>
      </c>
      <c r="P27" s="65">
        <f>VLOOKUP($A27,'Return Data'!$B$7:$R$2843,15,0)</f>
        <v>11.835000000000001</v>
      </c>
      <c r="Q27" s="66">
        <f t="shared" si="7"/>
        <v>22</v>
      </c>
      <c r="R27" s="65">
        <f>VLOOKUP($A27,'Return Data'!$B$7:$R$2843,16,0)</f>
        <v>13.0383</v>
      </c>
      <c r="S27" s="67">
        <f t="shared" si="5"/>
        <v>26</v>
      </c>
    </row>
    <row r="28" spans="1:19" x14ac:dyDescent="0.3">
      <c r="A28" s="63" t="s">
        <v>937</v>
      </c>
      <c r="B28" s="64">
        <f>VLOOKUP($A28,'Return Data'!$B$7:$R$2843,3,0)</f>
        <v>44358</v>
      </c>
      <c r="C28" s="65">
        <f>VLOOKUP($A28,'Return Data'!$B$7:$R$2843,4,0)</f>
        <v>173.46</v>
      </c>
      <c r="D28" s="65">
        <f>VLOOKUP($A28,'Return Data'!$B$7:$R$2843,10,0)</f>
        <v>9.2111000000000001</v>
      </c>
      <c r="E28" s="66">
        <f t="shared" si="0"/>
        <v>8</v>
      </c>
      <c r="F28" s="65">
        <f>VLOOKUP($A28,'Return Data'!$B$7:$R$2843,11,0)</f>
        <v>26.548500000000001</v>
      </c>
      <c r="G28" s="66">
        <f t="shared" si="1"/>
        <v>10</v>
      </c>
      <c r="H28" s="65">
        <f>VLOOKUP($A28,'Return Data'!$B$7:$R$2843,12,0)</f>
        <v>48.231099999999998</v>
      </c>
      <c r="I28" s="66">
        <f t="shared" si="2"/>
        <v>14</v>
      </c>
      <c r="J28" s="65">
        <f>VLOOKUP($A28,'Return Data'!$B$7:$R$2843,13,0)</f>
        <v>74.559700000000007</v>
      </c>
      <c r="K28" s="66">
        <f t="shared" si="3"/>
        <v>6</v>
      </c>
      <c r="L28" s="65">
        <f>VLOOKUP($A28,'Return Data'!$B$7:$R$2843,17,0)</f>
        <v>24.5671</v>
      </c>
      <c r="M28" s="66">
        <f t="shared" si="4"/>
        <v>4</v>
      </c>
      <c r="N28" s="65">
        <f>VLOOKUP($A28,'Return Data'!$B$7:$R$2843,14,0)</f>
        <v>15.4261</v>
      </c>
      <c r="O28" s="66">
        <f t="shared" si="6"/>
        <v>9</v>
      </c>
      <c r="P28" s="65">
        <f>VLOOKUP($A28,'Return Data'!$B$7:$R$2843,15,0)</f>
        <v>19.203700000000001</v>
      </c>
      <c r="Q28" s="66">
        <f t="shared" si="7"/>
        <v>3</v>
      </c>
      <c r="R28" s="65">
        <f>VLOOKUP($A28,'Return Data'!$B$7:$R$2843,16,0)</f>
        <v>21.187100000000001</v>
      </c>
      <c r="S28" s="67">
        <f t="shared" si="5"/>
        <v>7</v>
      </c>
    </row>
    <row r="29" spans="1:19" x14ac:dyDescent="0.3">
      <c r="A29" s="63" t="s">
        <v>939</v>
      </c>
      <c r="B29" s="64">
        <f>VLOOKUP($A29,'Return Data'!$B$7:$R$2843,3,0)</f>
        <v>44358</v>
      </c>
      <c r="C29" s="65">
        <f>VLOOKUP($A29,'Return Data'!$B$7:$R$2843,4,0)</f>
        <v>61.036700000000003</v>
      </c>
      <c r="D29" s="65">
        <f>VLOOKUP($A29,'Return Data'!$B$7:$R$2843,10,0)</f>
        <v>16.595300000000002</v>
      </c>
      <c r="E29" s="66">
        <f t="shared" si="0"/>
        <v>1</v>
      </c>
      <c r="F29" s="65">
        <f>VLOOKUP($A29,'Return Data'!$B$7:$R$2843,11,0)</f>
        <v>27.559699999999999</v>
      </c>
      <c r="G29" s="66">
        <f t="shared" si="1"/>
        <v>5</v>
      </c>
      <c r="H29" s="65">
        <f>VLOOKUP($A29,'Return Data'!$B$7:$R$2843,12,0)</f>
        <v>50.010800000000003</v>
      </c>
      <c r="I29" s="66">
        <f t="shared" si="2"/>
        <v>11</v>
      </c>
      <c r="J29" s="65">
        <f>VLOOKUP($A29,'Return Data'!$B$7:$R$2843,13,0)</f>
        <v>61.089199999999998</v>
      </c>
      <c r="K29" s="66">
        <f t="shared" si="3"/>
        <v>24</v>
      </c>
      <c r="L29" s="65">
        <f>VLOOKUP($A29,'Return Data'!$B$7:$R$2843,17,0)</f>
        <v>27.3735</v>
      </c>
      <c r="M29" s="66">
        <f t="shared" si="4"/>
        <v>2</v>
      </c>
      <c r="N29" s="65">
        <f>VLOOKUP($A29,'Return Data'!$B$7:$R$2843,14,0)</f>
        <v>17.654299999999999</v>
      </c>
      <c r="O29" s="66">
        <f t="shared" si="6"/>
        <v>2</v>
      </c>
      <c r="P29" s="65">
        <f>VLOOKUP($A29,'Return Data'!$B$7:$R$2843,15,0)</f>
        <v>16.161899999999999</v>
      </c>
      <c r="Q29" s="66">
        <f t="shared" si="7"/>
        <v>11</v>
      </c>
      <c r="R29" s="65">
        <f>VLOOKUP($A29,'Return Data'!$B$7:$R$2843,16,0)</f>
        <v>18.558800000000002</v>
      </c>
      <c r="S29" s="67">
        <f t="shared" si="5"/>
        <v>9</v>
      </c>
    </row>
    <row r="30" spans="1:19" x14ac:dyDescent="0.3">
      <c r="A30" s="63" t="s">
        <v>1908</v>
      </c>
      <c r="B30" s="64">
        <f>VLOOKUP($A30,'Return Data'!$B$7:$R$2843,3,0)</f>
        <v>44358</v>
      </c>
      <c r="C30" s="65">
        <f>VLOOKUP($A30,'Return Data'!$B$7:$R$2843,4,0)</f>
        <v>341.09840000000003</v>
      </c>
      <c r="D30" s="65">
        <f>VLOOKUP($A30,'Return Data'!$B$7:$R$2843,10,0)</f>
        <v>11.0686</v>
      </c>
      <c r="E30" s="66">
        <f t="shared" si="0"/>
        <v>3</v>
      </c>
      <c r="F30" s="65">
        <f>VLOOKUP($A30,'Return Data'!$B$7:$R$2843,11,0)</f>
        <v>26.429400000000001</v>
      </c>
      <c r="G30" s="66">
        <f t="shared" si="1"/>
        <v>11</v>
      </c>
      <c r="H30" s="65">
        <f>VLOOKUP($A30,'Return Data'!$B$7:$R$2843,12,0)</f>
        <v>53.16</v>
      </c>
      <c r="I30" s="66">
        <f t="shared" si="2"/>
        <v>3</v>
      </c>
      <c r="J30" s="65">
        <f>VLOOKUP($A30,'Return Data'!$B$7:$R$2843,13,0)</f>
        <v>72.287800000000004</v>
      </c>
      <c r="K30" s="66">
        <f t="shared" si="3"/>
        <v>9</v>
      </c>
      <c r="L30" s="65">
        <f>VLOOKUP($A30,'Return Data'!$B$7:$R$2843,17,0)</f>
        <v>21.314299999999999</v>
      </c>
      <c r="M30" s="66">
        <f t="shared" si="4"/>
        <v>9</v>
      </c>
      <c r="N30" s="65">
        <f>VLOOKUP($A30,'Return Data'!$B$7:$R$2843,14,0)</f>
        <v>15.934100000000001</v>
      </c>
      <c r="O30" s="66">
        <f t="shared" si="6"/>
        <v>8</v>
      </c>
      <c r="P30" s="65">
        <f>VLOOKUP($A30,'Return Data'!$B$7:$R$2843,15,0)</f>
        <v>16.1389</v>
      </c>
      <c r="Q30" s="66">
        <f t="shared" si="7"/>
        <v>12</v>
      </c>
      <c r="R30" s="65">
        <f>VLOOKUP($A30,'Return Data'!$B$7:$R$2843,16,0)</f>
        <v>17.3005</v>
      </c>
      <c r="S30" s="67">
        <f t="shared" si="5"/>
        <v>12</v>
      </c>
    </row>
    <row r="31" spans="1:19" x14ac:dyDescent="0.3">
      <c r="A31" s="63" t="s">
        <v>941</v>
      </c>
      <c r="B31" s="64">
        <f>VLOOKUP($A31,'Return Data'!$B$7:$R$2843,3,0)</f>
        <v>44358</v>
      </c>
      <c r="C31" s="65">
        <f>VLOOKUP($A31,'Return Data'!$B$7:$R$2843,4,0)</f>
        <v>50.4559</v>
      </c>
      <c r="D31" s="65">
        <f>VLOOKUP($A31,'Return Data'!$B$7:$R$2843,10,0)</f>
        <v>3.6402000000000001</v>
      </c>
      <c r="E31" s="66">
        <f t="shared" si="0"/>
        <v>27</v>
      </c>
      <c r="F31" s="65">
        <f>VLOOKUP($A31,'Return Data'!$B$7:$R$2843,11,0)</f>
        <v>22.394500000000001</v>
      </c>
      <c r="G31" s="66">
        <f t="shared" si="1"/>
        <v>21</v>
      </c>
      <c r="H31" s="65">
        <f>VLOOKUP($A31,'Return Data'!$B$7:$R$2843,12,0)</f>
        <v>40.497199999999999</v>
      </c>
      <c r="I31" s="66">
        <f t="shared" si="2"/>
        <v>23</v>
      </c>
      <c r="J31" s="65">
        <f>VLOOKUP($A31,'Return Data'!$B$7:$R$2843,13,0)</f>
        <v>63.491900000000001</v>
      </c>
      <c r="K31" s="66">
        <f t="shared" si="3"/>
        <v>22</v>
      </c>
      <c r="L31" s="65">
        <f>VLOOKUP($A31,'Return Data'!$B$7:$R$2843,17,0)</f>
        <v>16.809000000000001</v>
      </c>
      <c r="M31" s="66">
        <f t="shared" si="4"/>
        <v>22</v>
      </c>
      <c r="N31" s="65">
        <f>VLOOKUP($A31,'Return Data'!$B$7:$R$2843,14,0)</f>
        <v>13.250299999999999</v>
      </c>
      <c r="O31" s="66">
        <f t="shared" si="6"/>
        <v>16</v>
      </c>
      <c r="P31" s="65">
        <f>VLOOKUP($A31,'Return Data'!$B$7:$R$2843,15,0)</f>
        <v>16.9024</v>
      </c>
      <c r="Q31" s="66">
        <f t="shared" si="7"/>
        <v>8</v>
      </c>
      <c r="R31" s="65">
        <f>VLOOKUP($A31,'Return Data'!$B$7:$R$2843,16,0)</f>
        <v>15.15</v>
      </c>
      <c r="S31" s="67">
        <f t="shared" si="5"/>
        <v>19</v>
      </c>
    </row>
    <row r="32" spans="1:19" x14ac:dyDescent="0.3">
      <c r="A32" s="63" t="s">
        <v>943</v>
      </c>
      <c r="B32" s="64">
        <f>VLOOKUP($A32,'Return Data'!$B$7:$R$2843,3,0)</f>
        <v>44358</v>
      </c>
      <c r="C32" s="65">
        <f>VLOOKUP($A32,'Return Data'!$B$7:$R$2843,4,0)</f>
        <v>329.38900000000001</v>
      </c>
      <c r="D32" s="65">
        <f>VLOOKUP($A32,'Return Data'!$B$7:$R$2843,10,0)</f>
        <v>5.5724</v>
      </c>
      <c r="E32" s="66">
        <f t="shared" si="0"/>
        <v>24</v>
      </c>
      <c r="F32" s="65">
        <f>VLOOKUP($A32,'Return Data'!$B$7:$R$2843,11,0)</f>
        <v>21.5716</v>
      </c>
      <c r="G32" s="66">
        <f t="shared" si="1"/>
        <v>23</v>
      </c>
      <c r="H32" s="65">
        <f>VLOOKUP($A32,'Return Data'!$B$7:$R$2843,12,0)</f>
        <v>44.849200000000003</v>
      </c>
      <c r="I32" s="66">
        <f t="shared" si="2"/>
        <v>19</v>
      </c>
      <c r="J32" s="65">
        <f>VLOOKUP($A32,'Return Data'!$B$7:$R$2843,13,0)</f>
        <v>64.123999999999995</v>
      </c>
      <c r="K32" s="66">
        <f t="shared" si="3"/>
        <v>20</v>
      </c>
      <c r="L32" s="65">
        <f>VLOOKUP($A32,'Return Data'!$B$7:$R$2843,17,0)</f>
        <v>20.327000000000002</v>
      </c>
      <c r="M32" s="66">
        <f t="shared" si="4"/>
        <v>13</v>
      </c>
      <c r="N32" s="65">
        <f>VLOOKUP($A32,'Return Data'!$B$7:$R$2843,14,0)</f>
        <v>17.263999999999999</v>
      </c>
      <c r="O32" s="66">
        <f t="shared" si="6"/>
        <v>3</v>
      </c>
      <c r="P32" s="65">
        <f>VLOOKUP($A32,'Return Data'!$B$7:$R$2843,15,0)</f>
        <v>15.9274</v>
      </c>
      <c r="Q32" s="66">
        <f t="shared" si="7"/>
        <v>14</v>
      </c>
      <c r="R32" s="65">
        <f>VLOOKUP($A32,'Return Data'!$B$7:$R$2843,16,0)</f>
        <v>16.792100000000001</v>
      </c>
      <c r="S32" s="67">
        <f t="shared" si="5"/>
        <v>15</v>
      </c>
    </row>
    <row r="33" spans="1:19" x14ac:dyDescent="0.3">
      <c r="A33" s="63" t="s">
        <v>944</v>
      </c>
      <c r="B33" s="64">
        <f>VLOOKUP($A33,'Return Data'!$B$7:$R$2843,3,0)</f>
        <v>44358</v>
      </c>
      <c r="C33" s="65">
        <f>VLOOKUP($A33,'Return Data'!$B$7:$R$2843,4,0)</f>
        <v>14.59</v>
      </c>
      <c r="D33" s="65">
        <f>VLOOKUP($A33,'Return Data'!$B$7:$R$2843,10,0)</f>
        <v>7.2793999999999999</v>
      </c>
      <c r="E33" s="66">
        <f t="shared" si="0"/>
        <v>17</v>
      </c>
      <c r="F33" s="65">
        <f>VLOOKUP($A33,'Return Data'!$B$7:$R$2843,11,0)</f>
        <v>20.8782</v>
      </c>
      <c r="G33" s="66">
        <f t="shared" si="1"/>
        <v>24</v>
      </c>
      <c r="H33" s="65">
        <f>VLOOKUP($A33,'Return Data'!$B$7:$R$2843,12,0)</f>
        <v>39.217599999999997</v>
      </c>
      <c r="I33" s="66">
        <f t="shared" si="2"/>
        <v>25</v>
      </c>
      <c r="J33" s="65">
        <f>VLOOKUP($A33,'Return Data'!$B$7:$R$2843,13,0)</f>
        <v>63.748600000000003</v>
      </c>
      <c r="K33" s="66">
        <f t="shared" si="3"/>
        <v>21</v>
      </c>
      <c r="L33" s="65"/>
      <c r="M33" s="66"/>
      <c r="N33" s="65"/>
      <c r="O33" s="66"/>
      <c r="P33" s="65"/>
      <c r="Q33" s="66"/>
      <c r="R33" s="65">
        <f>VLOOKUP($A33,'Return Data'!$B$7:$R$2843,16,0)</f>
        <v>28.316500000000001</v>
      </c>
      <c r="S33" s="67">
        <f t="shared" si="5"/>
        <v>2</v>
      </c>
    </row>
    <row r="34" spans="1:19" x14ac:dyDescent="0.3">
      <c r="A34" s="63" t="s">
        <v>946</v>
      </c>
      <c r="B34" s="64">
        <f>VLOOKUP($A34,'Return Data'!$B$7:$R$2843,3,0)</f>
        <v>44358</v>
      </c>
      <c r="C34" s="65">
        <f>VLOOKUP($A34,'Return Data'!$B$7:$R$2843,4,0)</f>
        <v>92.661600000000007</v>
      </c>
      <c r="D34" s="65">
        <f>VLOOKUP($A34,'Return Data'!$B$7:$R$2843,10,0)</f>
        <v>9.7208000000000006</v>
      </c>
      <c r="E34" s="66">
        <f t="shared" si="0"/>
        <v>6</v>
      </c>
      <c r="F34" s="65">
        <f>VLOOKUP($A34,'Return Data'!$B$7:$R$2843,11,0)</f>
        <v>31.125399999999999</v>
      </c>
      <c r="G34" s="66">
        <f t="shared" si="1"/>
        <v>1</v>
      </c>
      <c r="H34" s="65">
        <f>VLOOKUP($A34,'Return Data'!$B$7:$R$2843,12,0)</f>
        <v>54.4069</v>
      </c>
      <c r="I34" s="66">
        <f t="shared" si="2"/>
        <v>2</v>
      </c>
      <c r="J34" s="65">
        <f>VLOOKUP($A34,'Return Data'!$B$7:$R$2843,13,0)</f>
        <v>76.592799999999997</v>
      </c>
      <c r="K34" s="66">
        <f t="shared" si="3"/>
        <v>4</v>
      </c>
      <c r="L34" s="65">
        <f>VLOOKUP($A34,'Return Data'!$B$7:$R$2843,17,0)</f>
        <v>19.976900000000001</v>
      </c>
      <c r="M34" s="66">
        <f t="shared" si="4"/>
        <v>16</v>
      </c>
      <c r="N34" s="65">
        <f>VLOOKUP($A34,'Return Data'!$B$7:$R$2843,14,0)</f>
        <v>12.6778</v>
      </c>
      <c r="O34" s="66">
        <f t="shared" si="6"/>
        <v>18</v>
      </c>
      <c r="P34" s="65">
        <f>VLOOKUP($A34,'Return Data'!$B$7:$R$2843,15,0)</f>
        <v>13.558400000000001</v>
      </c>
      <c r="Q34" s="66">
        <f t="shared" si="7"/>
        <v>19</v>
      </c>
      <c r="R34" s="65">
        <f>VLOOKUP($A34,'Return Data'!$B$7:$R$2843,16,0)</f>
        <v>13.6471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8.2232962962962954</v>
      </c>
      <c r="E36" s="74"/>
      <c r="F36" s="75">
        <f>AVERAGE(F8:F34)</f>
        <v>24.808722222222222</v>
      </c>
      <c r="G36" s="74"/>
      <c r="H36" s="75">
        <f>AVERAGE(H8:H34)</f>
        <v>47.102596296296298</v>
      </c>
      <c r="I36" s="74"/>
      <c r="J36" s="75">
        <f>AVERAGE(J8:J34)</f>
        <v>68.862885185185178</v>
      </c>
      <c r="K36" s="74"/>
      <c r="L36" s="75">
        <f>AVERAGE(L8:L34)</f>
        <v>21.013391666666667</v>
      </c>
      <c r="M36" s="74"/>
      <c r="N36" s="75">
        <f>AVERAGE(N8:N34)</f>
        <v>14.702113636363634</v>
      </c>
      <c r="O36" s="74"/>
      <c r="P36" s="75">
        <f>AVERAGE(P8:P34)</f>
        <v>16.252736363636362</v>
      </c>
      <c r="Q36" s="74"/>
      <c r="R36" s="75">
        <f>AVERAGE(R8:R34)</f>
        <v>18.469525925925925</v>
      </c>
      <c r="S36" s="76"/>
    </row>
    <row r="37" spans="1:19" x14ac:dyDescent="0.3">
      <c r="A37" s="73" t="s">
        <v>28</v>
      </c>
      <c r="B37" s="74"/>
      <c r="C37" s="74"/>
      <c r="D37" s="75">
        <f>MIN(D8:D34)</f>
        <v>3.6402000000000001</v>
      </c>
      <c r="E37" s="74"/>
      <c r="F37" s="75">
        <f>MIN(F8:F34)</f>
        <v>17.353200000000001</v>
      </c>
      <c r="G37" s="74"/>
      <c r="H37" s="75">
        <f>MIN(H8:H34)</f>
        <v>31.816600000000001</v>
      </c>
      <c r="I37" s="74"/>
      <c r="J37" s="75">
        <f>MIN(J8:J34)</f>
        <v>54.342599999999997</v>
      </c>
      <c r="K37" s="74"/>
      <c r="L37" s="75">
        <f>MIN(L8:L34)</f>
        <v>15.8119</v>
      </c>
      <c r="M37" s="74"/>
      <c r="N37" s="75">
        <f>MIN(N8:N34)</f>
        <v>9.3996999999999993</v>
      </c>
      <c r="O37" s="74"/>
      <c r="P37" s="75">
        <f>MIN(P8:P34)</f>
        <v>11.835000000000001</v>
      </c>
      <c r="Q37" s="74"/>
      <c r="R37" s="75">
        <f>MIN(R8:R34)</f>
        <v>11.484</v>
      </c>
      <c r="S37" s="76"/>
    </row>
    <row r="38" spans="1:19" ht="15" thickBot="1" x14ac:dyDescent="0.35">
      <c r="A38" s="77" t="s">
        <v>29</v>
      </c>
      <c r="B38" s="78"/>
      <c r="C38" s="78"/>
      <c r="D38" s="79">
        <f>MAX(D8:D34)</f>
        <v>16.595300000000002</v>
      </c>
      <c r="E38" s="78"/>
      <c r="F38" s="79">
        <f>MAX(F8:F34)</f>
        <v>31.125399999999999</v>
      </c>
      <c r="G38" s="78"/>
      <c r="H38" s="79">
        <f>MAX(H8:H34)</f>
        <v>58.182600000000001</v>
      </c>
      <c r="I38" s="78"/>
      <c r="J38" s="79">
        <f>MAX(J8:J34)</f>
        <v>80.696799999999996</v>
      </c>
      <c r="K38" s="78"/>
      <c r="L38" s="79">
        <f>MAX(L8:L34)</f>
        <v>30.002099999999999</v>
      </c>
      <c r="M38" s="78"/>
      <c r="N38" s="79">
        <f>MAX(N8:N34)</f>
        <v>22.008099999999999</v>
      </c>
      <c r="O38" s="78"/>
      <c r="P38" s="79">
        <f>MAX(P8:P34)</f>
        <v>22.576499999999999</v>
      </c>
      <c r="Q38" s="78"/>
      <c r="R38" s="79">
        <f>MAX(R8:R34)</f>
        <v>32.548099999999998</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44358</v>
      </c>
      <c r="C8" s="65">
        <f>VLOOKUP($A8,'Return Data'!$B$7:$R$2843,4,0)</f>
        <v>718.74270654775501</v>
      </c>
      <c r="D8" s="65">
        <f>VLOOKUP($A8,'Return Data'!$B$7:$R$2843,10,0)</f>
        <v>6.1801000000000004</v>
      </c>
      <c r="E8" s="66">
        <f t="shared" ref="E8:E34" si="0">RANK(D8,D$8:D$34,0)</f>
        <v>23</v>
      </c>
      <c r="F8" s="65">
        <f>VLOOKUP($A8,'Return Data'!$B$7:$R$2843,11,0)</f>
        <v>24.426300000000001</v>
      </c>
      <c r="G8" s="66">
        <f t="shared" ref="G8:G34" si="1">RANK(F8,F$8:F$34,0)</f>
        <v>15</v>
      </c>
      <c r="H8" s="65">
        <f>VLOOKUP($A8,'Return Data'!$B$7:$R$2843,12,0)</f>
        <v>49.310899999999997</v>
      </c>
      <c r="I8" s="66">
        <f>RANK(H8,H$8:H$34,0)</f>
        <v>9</v>
      </c>
      <c r="J8" s="65">
        <f>VLOOKUP($A8,'Return Data'!$B$7:$R$2843,13,0)</f>
        <v>73.501800000000003</v>
      </c>
      <c r="K8" s="66">
        <f>RANK(J8,J$8:J$34,0)</f>
        <v>5</v>
      </c>
      <c r="L8" s="65">
        <f>VLOOKUP($A8,'Return Data'!$B$7:$R$2843,17,0)</f>
        <v>19.590800000000002</v>
      </c>
      <c r="M8" s="66">
        <f>RANK(L8,L$8:L$34,0)</f>
        <v>13</v>
      </c>
      <c r="N8" s="65">
        <f>VLOOKUP($A8,'Return Data'!$B$7:$R$2843,14,0)</f>
        <v>12.8019</v>
      </c>
      <c r="O8" s="66">
        <f>RANK(N8,N$8:N$34,0)</f>
        <v>13</v>
      </c>
      <c r="P8" s="65">
        <f>VLOOKUP($A8,'Return Data'!$B$7:$R$2843,15,0)</f>
        <v>14.4236</v>
      </c>
      <c r="Q8" s="66">
        <f>RANK(P8,P$8:P$34,0)</f>
        <v>14</v>
      </c>
      <c r="R8" s="65">
        <f>VLOOKUP($A8,'Return Data'!$B$7:$R$2843,16,0)</f>
        <v>17.918099999999999</v>
      </c>
      <c r="S8" s="67">
        <f>RANK(R8,R$8:R$34,0)</f>
        <v>11</v>
      </c>
    </row>
    <row r="9" spans="1:20" x14ac:dyDescent="0.3">
      <c r="A9" s="63" t="s">
        <v>901</v>
      </c>
      <c r="B9" s="64">
        <f>VLOOKUP($A9,'Return Data'!$B$7:$R$2843,3,0)</f>
        <v>44358</v>
      </c>
      <c r="C9" s="65">
        <f>VLOOKUP($A9,'Return Data'!$B$7:$R$2843,4,0)</f>
        <v>17.96</v>
      </c>
      <c r="D9" s="65">
        <f>VLOOKUP($A9,'Return Data'!$B$7:$R$2843,10,0)</f>
        <v>9.7128999999999994</v>
      </c>
      <c r="E9" s="66">
        <f t="shared" si="0"/>
        <v>5</v>
      </c>
      <c r="F9" s="65">
        <f>VLOOKUP($A9,'Return Data'!$B$7:$R$2843,11,0)</f>
        <v>25.331499999999998</v>
      </c>
      <c r="G9" s="66">
        <f t="shared" si="1"/>
        <v>13</v>
      </c>
      <c r="H9" s="65">
        <f>VLOOKUP($A9,'Return Data'!$B$7:$R$2843,12,0)</f>
        <v>46.851999999999997</v>
      </c>
      <c r="I9" s="66">
        <f t="shared" ref="I9:I34" si="2">RANK(H9,H$8:H$34,0)</f>
        <v>14</v>
      </c>
      <c r="J9" s="65">
        <f>VLOOKUP($A9,'Return Data'!$B$7:$R$2843,13,0)</f>
        <v>65.073499999999996</v>
      </c>
      <c r="K9" s="66">
        <f t="shared" ref="K9:K34" si="3">RANK(J9,J$8:J$34,0)</f>
        <v>17</v>
      </c>
      <c r="L9" s="65">
        <f>VLOOKUP($A9,'Return Data'!$B$7:$R$2843,17,0)</f>
        <v>27.909700000000001</v>
      </c>
      <c r="M9" s="66">
        <f t="shared" ref="M9:M34" si="4">RANK(L9,L$8:L$34,0)</f>
        <v>1</v>
      </c>
      <c r="N9" s="65"/>
      <c r="O9" s="66"/>
      <c r="P9" s="65"/>
      <c r="Q9" s="66"/>
      <c r="R9" s="65">
        <f>VLOOKUP($A9,'Return Data'!$B$7:$R$2843,16,0)</f>
        <v>24.849900000000002</v>
      </c>
      <c r="S9" s="67">
        <f t="shared" ref="S9:S34" si="5">RANK(R9,R$8:R$34,0)</f>
        <v>4</v>
      </c>
    </row>
    <row r="10" spans="1:20" x14ac:dyDescent="0.3">
      <c r="A10" s="63" t="s">
        <v>903</v>
      </c>
      <c r="B10" s="64">
        <f>VLOOKUP($A10,'Return Data'!$B$7:$R$2843,3,0)</f>
        <v>44358</v>
      </c>
      <c r="C10" s="65">
        <f>VLOOKUP($A10,'Return Data'!$B$7:$R$2843,4,0)</f>
        <v>49.87</v>
      </c>
      <c r="D10" s="65">
        <f>VLOOKUP($A10,'Return Data'!$B$7:$R$2843,10,0)</f>
        <v>11.690899999999999</v>
      </c>
      <c r="E10" s="66">
        <f t="shared" si="0"/>
        <v>2</v>
      </c>
      <c r="F10" s="65">
        <f>VLOOKUP($A10,'Return Data'!$B$7:$R$2843,11,0)</f>
        <v>23.2271</v>
      </c>
      <c r="G10" s="66">
        <f t="shared" si="1"/>
        <v>17</v>
      </c>
      <c r="H10" s="65">
        <f>VLOOKUP($A10,'Return Data'!$B$7:$R$2843,12,0)</f>
        <v>44.634599999999999</v>
      </c>
      <c r="I10" s="66">
        <f t="shared" si="2"/>
        <v>16</v>
      </c>
      <c r="J10" s="65">
        <f>VLOOKUP($A10,'Return Data'!$B$7:$R$2843,13,0)</f>
        <v>65.351500000000001</v>
      </c>
      <c r="K10" s="66">
        <f t="shared" si="3"/>
        <v>16</v>
      </c>
      <c r="L10" s="65">
        <f>VLOOKUP($A10,'Return Data'!$B$7:$R$2843,17,0)</f>
        <v>20.671399999999998</v>
      </c>
      <c r="M10" s="66">
        <f t="shared" si="4"/>
        <v>8</v>
      </c>
      <c r="N10" s="65">
        <f>VLOOKUP($A10,'Return Data'!$B$7:$R$2843,14,0)</f>
        <v>10.322900000000001</v>
      </c>
      <c r="O10" s="66">
        <f t="shared" ref="O10:O34" si="6">RANK(N10,N$8:N$34,0)</f>
        <v>21</v>
      </c>
      <c r="P10" s="65">
        <f>VLOOKUP($A10,'Return Data'!$B$7:$R$2843,15,0)</f>
        <v>12.949400000000001</v>
      </c>
      <c r="Q10" s="66">
        <f t="shared" ref="Q10:Q34" si="7">RANK(P10,P$8:P$34,0)</f>
        <v>19</v>
      </c>
      <c r="R10" s="65">
        <f>VLOOKUP($A10,'Return Data'!$B$7:$R$2843,16,0)</f>
        <v>13.5482</v>
      </c>
      <c r="S10" s="67">
        <f t="shared" si="5"/>
        <v>17</v>
      </c>
    </row>
    <row r="11" spans="1:20" x14ac:dyDescent="0.3">
      <c r="A11" s="63" t="s">
        <v>905</v>
      </c>
      <c r="B11" s="64">
        <f>VLOOKUP($A11,'Return Data'!$B$7:$R$2843,3,0)</f>
        <v>44358</v>
      </c>
      <c r="C11" s="65">
        <f>VLOOKUP($A11,'Return Data'!$B$7:$R$2843,4,0)</f>
        <v>142.47</v>
      </c>
      <c r="D11" s="65">
        <f>VLOOKUP($A11,'Return Data'!$B$7:$R$2843,10,0)</f>
        <v>6.6791</v>
      </c>
      <c r="E11" s="66">
        <f t="shared" si="0"/>
        <v>18</v>
      </c>
      <c r="F11" s="65">
        <f>VLOOKUP($A11,'Return Data'!$B$7:$R$2843,11,0)</f>
        <v>22.5443</v>
      </c>
      <c r="G11" s="66">
        <f t="shared" si="1"/>
        <v>18</v>
      </c>
      <c r="H11" s="65">
        <f>VLOOKUP($A11,'Return Data'!$B$7:$R$2843,12,0)</f>
        <v>43.416499999999999</v>
      </c>
      <c r="I11" s="66">
        <f t="shared" si="2"/>
        <v>21</v>
      </c>
      <c r="J11" s="65">
        <f>VLOOKUP($A11,'Return Data'!$B$7:$R$2843,13,0)</f>
        <v>67.927899999999994</v>
      </c>
      <c r="K11" s="66">
        <f t="shared" si="3"/>
        <v>14</v>
      </c>
      <c r="L11" s="65">
        <f>VLOOKUP($A11,'Return Data'!$B$7:$R$2843,17,0)</f>
        <v>21.941500000000001</v>
      </c>
      <c r="M11" s="66">
        <f t="shared" si="4"/>
        <v>5</v>
      </c>
      <c r="N11" s="65">
        <f>VLOOKUP($A11,'Return Data'!$B$7:$R$2843,14,0)</f>
        <v>15.0002</v>
      </c>
      <c r="O11" s="66">
        <f t="shared" si="6"/>
        <v>8</v>
      </c>
      <c r="P11" s="65">
        <f>VLOOKUP($A11,'Return Data'!$B$7:$R$2843,15,0)</f>
        <v>18.300999999999998</v>
      </c>
      <c r="Q11" s="66">
        <f t="shared" si="7"/>
        <v>2</v>
      </c>
      <c r="R11" s="65">
        <f>VLOOKUP($A11,'Return Data'!$B$7:$R$2843,16,0)</f>
        <v>17.744700000000002</v>
      </c>
      <c r="S11" s="67">
        <f t="shared" si="5"/>
        <v>12</v>
      </c>
    </row>
    <row r="12" spans="1:20" x14ac:dyDescent="0.3">
      <c r="A12" s="63" t="s">
        <v>907</v>
      </c>
      <c r="B12" s="64">
        <f>VLOOKUP($A12,'Return Data'!$B$7:$R$2843,3,0)</f>
        <v>44358</v>
      </c>
      <c r="C12" s="65">
        <f>VLOOKUP($A12,'Return Data'!$B$7:$R$2843,4,0)</f>
        <v>330.57</v>
      </c>
      <c r="D12" s="65">
        <f>VLOOKUP($A12,'Return Data'!$B$7:$R$2843,10,0)</f>
        <v>10.4152</v>
      </c>
      <c r="E12" s="66">
        <f t="shared" si="0"/>
        <v>4</v>
      </c>
      <c r="F12" s="65">
        <f>VLOOKUP($A12,'Return Data'!$B$7:$R$2843,11,0)</f>
        <v>26.5519</v>
      </c>
      <c r="G12" s="66">
        <f t="shared" si="1"/>
        <v>6</v>
      </c>
      <c r="H12" s="65">
        <f>VLOOKUP($A12,'Return Data'!$B$7:$R$2843,12,0)</f>
        <v>49.814399999999999</v>
      </c>
      <c r="I12" s="66">
        <f t="shared" si="2"/>
        <v>7</v>
      </c>
      <c r="J12" s="65">
        <f>VLOOKUP($A12,'Return Data'!$B$7:$R$2843,13,0)</f>
        <v>69.209800000000001</v>
      </c>
      <c r="K12" s="66">
        <f t="shared" si="3"/>
        <v>11</v>
      </c>
      <c r="L12" s="65">
        <f>VLOOKUP($A12,'Return Data'!$B$7:$R$2843,17,0)</f>
        <v>21.640599999999999</v>
      </c>
      <c r="M12" s="66">
        <f t="shared" si="4"/>
        <v>6</v>
      </c>
      <c r="N12" s="65">
        <f>VLOOKUP($A12,'Return Data'!$B$7:$R$2843,14,0)</f>
        <v>15.2806</v>
      </c>
      <c r="O12" s="66">
        <f t="shared" si="6"/>
        <v>6</v>
      </c>
      <c r="P12" s="65">
        <f>VLOOKUP($A12,'Return Data'!$B$7:$R$2843,15,0)</f>
        <v>16.6127</v>
      </c>
      <c r="Q12" s="66">
        <f t="shared" si="7"/>
        <v>4</v>
      </c>
      <c r="R12" s="65">
        <f>VLOOKUP($A12,'Return Data'!$B$7:$R$2843,16,0)</f>
        <v>18.046900000000001</v>
      </c>
      <c r="S12" s="67">
        <f t="shared" si="5"/>
        <v>10</v>
      </c>
    </row>
    <row r="13" spans="1:20" x14ac:dyDescent="0.3">
      <c r="A13" s="63" t="s">
        <v>909</v>
      </c>
      <c r="B13" s="64">
        <f>VLOOKUP($A13,'Return Data'!$B$7:$R$2843,3,0)</f>
        <v>44358</v>
      </c>
      <c r="C13" s="65">
        <f>VLOOKUP($A13,'Return Data'!$B$7:$R$2843,4,0)</f>
        <v>46.741999999999997</v>
      </c>
      <c r="D13" s="65">
        <f>VLOOKUP($A13,'Return Data'!$B$7:$R$2843,10,0)</f>
        <v>6.2196999999999996</v>
      </c>
      <c r="E13" s="66">
        <f t="shared" si="0"/>
        <v>22</v>
      </c>
      <c r="F13" s="65">
        <f>VLOOKUP($A13,'Return Data'!$B$7:$R$2843,11,0)</f>
        <v>25.042100000000001</v>
      </c>
      <c r="G13" s="66">
        <f t="shared" si="1"/>
        <v>14</v>
      </c>
      <c r="H13" s="65">
        <f>VLOOKUP($A13,'Return Data'!$B$7:$R$2843,12,0)</f>
        <v>45.017400000000002</v>
      </c>
      <c r="I13" s="66">
        <f t="shared" si="2"/>
        <v>15</v>
      </c>
      <c r="J13" s="65">
        <f>VLOOKUP($A13,'Return Data'!$B$7:$R$2843,13,0)</f>
        <v>68.640199999999993</v>
      </c>
      <c r="K13" s="66">
        <f t="shared" si="3"/>
        <v>12</v>
      </c>
      <c r="L13" s="65">
        <f>VLOOKUP($A13,'Return Data'!$B$7:$R$2843,17,0)</f>
        <v>20.914400000000001</v>
      </c>
      <c r="M13" s="66">
        <f t="shared" si="4"/>
        <v>7</v>
      </c>
      <c r="N13" s="65">
        <f>VLOOKUP($A13,'Return Data'!$B$7:$R$2843,14,0)</f>
        <v>15.3687</v>
      </c>
      <c r="O13" s="66">
        <f t="shared" si="6"/>
        <v>5</v>
      </c>
      <c r="P13" s="65">
        <f>VLOOKUP($A13,'Return Data'!$B$7:$R$2843,15,0)</f>
        <v>15.575699999999999</v>
      </c>
      <c r="Q13" s="66">
        <f t="shared" si="7"/>
        <v>9</v>
      </c>
      <c r="R13" s="65">
        <f>VLOOKUP($A13,'Return Data'!$B$7:$R$2843,16,0)</f>
        <v>11.6418</v>
      </c>
      <c r="S13" s="67">
        <f t="shared" si="5"/>
        <v>26</v>
      </c>
    </row>
    <row r="14" spans="1:20" x14ac:dyDescent="0.3">
      <c r="A14" s="63" t="s">
        <v>910</v>
      </c>
      <c r="B14" s="64">
        <f>VLOOKUP($A14,'Return Data'!$B$7:$R$2843,3,0)</f>
        <v>44358</v>
      </c>
      <c r="C14" s="65">
        <f>VLOOKUP($A14,'Return Data'!$B$7:$R$2843,4,0)</f>
        <v>111.13249999999999</v>
      </c>
      <c r="D14" s="65">
        <f>VLOOKUP($A14,'Return Data'!$B$7:$R$2843,10,0)</f>
        <v>8.1427999999999994</v>
      </c>
      <c r="E14" s="66">
        <f t="shared" si="0"/>
        <v>11</v>
      </c>
      <c r="F14" s="65">
        <f>VLOOKUP($A14,'Return Data'!$B$7:$R$2843,11,0)</f>
        <v>26.784600000000001</v>
      </c>
      <c r="G14" s="66">
        <f t="shared" si="1"/>
        <v>4</v>
      </c>
      <c r="H14" s="65">
        <f>VLOOKUP($A14,'Return Data'!$B$7:$R$2843,12,0)</f>
        <v>57.25</v>
      </c>
      <c r="I14" s="66">
        <f t="shared" si="2"/>
        <v>1</v>
      </c>
      <c r="J14" s="65">
        <f>VLOOKUP($A14,'Return Data'!$B$7:$R$2843,13,0)</f>
        <v>79.182699999999997</v>
      </c>
      <c r="K14" s="66">
        <f t="shared" si="3"/>
        <v>1</v>
      </c>
      <c r="L14" s="65">
        <f>VLOOKUP($A14,'Return Data'!$B$7:$R$2843,17,0)</f>
        <v>17.176500000000001</v>
      </c>
      <c r="M14" s="66">
        <f t="shared" si="4"/>
        <v>19</v>
      </c>
      <c r="N14" s="65">
        <f>VLOOKUP($A14,'Return Data'!$B$7:$R$2843,14,0)</f>
        <v>11.184699999999999</v>
      </c>
      <c r="O14" s="66">
        <f t="shared" si="6"/>
        <v>19</v>
      </c>
      <c r="P14" s="65">
        <f>VLOOKUP($A14,'Return Data'!$B$7:$R$2843,15,0)</f>
        <v>12.206799999999999</v>
      </c>
      <c r="Q14" s="66">
        <f t="shared" si="7"/>
        <v>21</v>
      </c>
      <c r="R14" s="65">
        <f>VLOOKUP($A14,'Return Data'!$B$7:$R$2843,16,0)</f>
        <v>15.9339</v>
      </c>
      <c r="S14" s="67">
        <f t="shared" si="5"/>
        <v>14</v>
      </c>
    </row>
    <row r="15" spans="1:20" x14ac:dyDescent="0.3">
      <c r="A15" s="63" t="s">
        <v>913</v>
      </c>
      <c r="B15" s="64">
        <f>VLOOKUP($A15,'Return Data'!$B$7:$R$2843,3,0)</f>
        <v>44358</v>
      </c>
      <c r="C15" s="65">
        <f>VLOOKUP($A15,'Return Data'!$B$7:$R$2843,4,0)</f>
        <v>221.92730976804401</v>
      </c>
      <c r="D15" s="65">
        <f>VLOOKUP($A15,'Return Data'!$B$7:$R$2843,10,0)</f>
        <v>8.4336000000000002</v>
      </c>
      <c r="E15" s="66">
        <f t="shared" si="0"/>
        <v>9</v>
      </c>
      <c r="F15" s="65">
        <f>VLOOKUP($A15,'Return Data'!$B$7:$R$2843,11,0)</f>
        <v>28.676100000000002</v>
      </c>
      <c r="G15" s="66">
        <f t="shared" si="1"/>
        <v>3</v>
      </c>
      <c r="H15" s="65">
        <f>VLOOKUP($A15,'Return Data'!$B$7:$R$2843,12,0)</f>
        <v>51.053100000000001</v>
      </c>
      <c r="I15" s="66">
        <f t="shared" si="2"/>
        <v>4</v>
      </c>
      <c r="J15" s="65">
        <f>VLOOKUP($A15,'Return Data'!$B$7:$R$2843,13,0)</f>
        <v>76.552000000000007</v>
      </c>
      <c r="K15" s="66">
        <f t="shared" si="3"/>
        <v>3</v>
      </c>
      <c r="L15" s="65">
        <f>VLOOKUP($A15,'Return Data'!$B$7:$R$2843,17,0)</f>
        <v>19.787299999999998</v>
      </c>
      <c r="M15" s="66">
        <f t="shared" si="4"/>
        <v>11</v>
      </c>
      <c r="N15" s="65">
        <f>VLOOKUP($A15,'Return Data'!$B$7:$R$2843,14,0)</f>
        <v>14.2905</v>
      </c>
      <c r="O15" s="66">
        <f t="shared" si="6"/>
        <v>9</v>
      </c>
      <c r="P15" s="65">
        <f>VLOOKUP($A15,'Return Data'!$B$7:$R$2843,15,0)</f>
        <v>13.704700000000001</v>
      </c>
      <c r="Q15" s="66">
        <f t="shared" si="7"/>
        <v>17</v>
      </c>
      <c r="R15" s="65">
        <f>VLOOKUP($A15,'Return Data'!$B$7:$R$2843,16,0)</f>
        <v>12.0108</v>
      </c>
      <c r="S15" s="67">
        <f t="shared" si="5"/>
        <v>24</v>
      </c>
    </row>
    <row r="16" spans="1:20" x14ac:dyDescent="0.3">
      <c r="A16" s="63" t="s">
        <v>915</v>
      </c>
      <c r="B16" s="64">
        <f>VLOOKUP($A16,'Return Data'!$B$7:$R$2843,3,0)</f>
        <v>44358</v>
      </c>
      <c r="C16" s="65">
        <f>VLOOKUP($A16,'Return Data'!$B$7:$R$2843,4,0)</f>
        <v>14.165900000000001</v>
      </c>
      <c r="D16" s="65">
        <f>VLOOKUP($A16,'Return Data'!$B$7:$R$2843,10,0)</f>
        <v>6.4192999999999998</v>
      </c>
      <c r="E16" s="66">
        <f t="shared" si="0"/>
        <v>19</v>
      </c>
      <c r="F16" s="65">
        <f>VLOOKUP($A16,'Return Data'!$B$7:$R$2843,11,0)</f>
        <v>21.765000000000001</v>
      </c>
      <c r="G16" s="66">
        <f t="shared" si="1"/>
        <v>20</v>
      </c>
      <c r="H16" s="65">
        <f>VLOOKUP($A16,'Return Data'!$B$7:$R$2843,12,0)</f>
        <v>44.293799999999997</v>
      </c>
      <c r="I16" s="66">
        <f t="shared" si="2"/>
        <v>17</v>
      </c>
      <c r="J16" s="65">
        <f>VLOOKUP($A16,'Return Data'!$B$7:$R$2843,13,0)</f>
        <v>64.133799999999994</v>
      </c>
      <c r="K16" s="66">
        <f t="shared" si="3"/>
        <v>19</v>
      </c>
      <c r="L16" s="65">
        <f>VLOOKUP($A16,'Return Data'!$B$7:$R$2843,17,0)</f>
        <v>18.910900000000002</v>
      </c>
      <c r="M16" s="66">
        <f t="shared" si="4"/>
        <v>15</v>
      </c>
      <c r="N16" s="65"/>
      <c r="O16" s="66"/>
      <c r="P16" s="65"/>
      <c r="Q16" s="66"/>
      <c r="R16" s="65">
        <f>VLOOKUP($A16,'Return Data'!$B$7:$R$2843,16,0)</f>
        <v>17.0824</v>
      </c>
      <c r="S16" s="67">
        <f t="shared" si="5"/>
        <v>13</v>
      </c>
    </row>
    <row r="17" spans="1:19" x14ac:dyDescent="0.3">
      <c r="A17" s="63" t="s">
        <v>916</v>
      </c>
      <c r="B17" s="64">
        <f>VLOOKUP($A17,'Return Data'!$B$7:$R$2843,3,0)</f>
        <v>44358</v>
      </c>
      <c r="C17" s="65">
        <f>VLOOKUP($A17,'Return Data'!$B$7:$R$2843,4,0)</f>
        <v>459.13</v>
      </c>
      <c r="D17" s="65">
        <f>VLOOKUP($A17,'Return Data'!$B$7:$R$2843,10,0)</f>
        <v>8.4107000000000003</v>
      </c>
      <c r="E17" s="66">
        <f t="shared" si="0"/>
        <v>10</v>
      </c>
      <c r="F17" s="65">
        <f>VLOOKUP($A17,'Return Data'!$B$7:$R$2843,11,0)</f>
        <v>25.627300000000002</v>
      </c>
      <c r="G17" s="66">
        <f t="shared" si="1"/>
        <v>12</v>
      </c>
      <c r="H17" s="65">
        <f>VLOOKUP($A17,'Return Data'!$B$7:$R$2843,12,0)</f>
        <v>50.717300000000002</v>
      </c>
      <c r="I17" s="66">
        <f t="shared" si="2"/>
        <v>6</v>
      </c>
      <c r="J17" s="65">
        <f>VLOOKUP($A17,'Return Data'!$B$7:$R$2843,13,0)</f>
        <v>68.191800000000001</v>
      </c>
      <c r="K17" s="66">
        <f t="shared" si="3"/>
        <v>13</v>
      </c>
      <c r="L17" s="65">
        <f>VLOOKUP($A17,'Return Data'!$B$7:$R$2843,17,0)</f>
        <v>17.5946</v>
      </c>
      <c r="M17" s="66">
        <f t="shared" si="4"/>
        <v>17</v>
      </c>
      <c r="N17" s="65">
        <f>VLOOKUP($A17,'Return Data'!$B$7:$R$2843,14,0)</f>
        <v>12.987399999999999</v>
      </c>
      <c r="O17" s="66">
        <f t="shared" si="6"/>
        <v>12</v>
      </c>
      <c r="P17" s="65">
        <f>VLOOKUP($A17,'Return Data'!$B$7:$R$2843,15,0)</f>
        <v>14.100300000000001</v>
      </c>
      <c r="Q17" s="66">
        <f t="shared" si="7"/>
        <v>16</v>
      </c>
      <c r="R17" s="65">
        <f>VLOOKUP($A17,'Return Data'!$B$7:$R$2843,16,0)</f>
        <v>18.1539</v>
      </c>
      <c r="S17" s="67">
        <f t="shared" si="5"/>
        <v>9</v>
      </c>
    </row>
    <row r="18" spans="1:19" x14ac:dyDescent="0.3">
      <c r="A18" s="63" t="s">
        <v>919</v>
      </c>
      <c r="B18" s="64">
        <f>VLOOKUP($A18,'Return Data'!$B$7:$R$2843,3,0)</f>
        <v>44358</v>
      </c>
      <c r="C18" s="65">
        <f>VLOOKUP($A18,'Return Data'!$B$7:$R$2843,4,0)</f>
        <v>62.93</v>
      </c>
      <c r="D18" s="65">
        <f>VLOOKUP($A18,'Return Data'!$B$7:$R$2843,10,0)</f>
        <v>8.1085999999999991</v>
      </c>
      <c r="E18" s="66">
        <f t="shared" si="0"/>
        <v>12</v>
      </c>
      <c r="F18" s="65">
        <f>VLOOKUP($A18,'Return Data'!$B$7:$R$2843,11,0)</f>
        <v>24</v>
      </c>
      <c r="G18" s="66">
        <f t="shared" si="1"/>
        <v>16</v>
      </c>
      <c r="H18" s="65">
        <f>VLOOKUP($A18,'Return Data'!$B$7:$R$2843,12,0)</f>
        <v>47.239100000000001</v>
      </c>
      <c r="I18" s="66">
        <f t="shared" si="2"/>
        <v>12</v>
      </c>
      <c r="J18" s="65">
        <f>VLOOKUP($A18,'Return Data'!$B$7:$R$2843,13,0)</f>
        <v>70.403499999999994</v>
      </c>
      <c r="K18" s="66">
        <f t="shared" si="3"/>
        <v>9</v>
      </c>
      <c r="L18" s="65">
        <f>VLOOKUP($A18,'Return Data'!$B$7:$R$2843,17,0)</f>
        <v>17.475100000000001</v>
      </c>
      <c r="M18" s="66">
        <f t="shared" si="4"/>
        <v>18</v>
      </c>
      <c r="N18" s="65">
        <f>VLOOKUP($A18,'Return Data'!$B$7:$R$2843,14,0)</f>
        <v>11.5458</v>
      </c>
      <c r="O18" s="66">
        <f t="shared" si="6"/>
        <v>18</v>
      </c>
      <c r="P18" s="65">
        <f>VLOOKUP($A18,'Return Data'!$B$7:$R$2843,15,0)</f>
        <v>14.4451</v>
      </c>
      <c r="Q18" s="66">
        <f t="shared" si="7"/>
        <v>13</v>
      </c>
      <c r="R18" s="65">
        <f>VLOOKUP($A18,'Return Data'!$B$7:$R$2843,16,0)</f>
        <v>12.306100000000001</v>
      </c>
      <c r="S18" s="67">
        <f t="shared" si="5"/>
        <v>23</v>
      </c>
    </row>
    <row r="19" spans="1:19" x14ac:dyDescent="0.3">
      <c r="A19" s="63" t="s">
        <v>920</v>
      </c>
      <c r="B19" s="64">
        <f>VLOOKUP($A19,'Return Data'!$B$7:$R$2843,3,0)</f>
        <v>44358</v>
      </c>
      <c r="C19" s="65">
        <f>VLOOKUP($A19,'Return Data'!$B$7:$R$2843,4,0)</f>
        <v>46.93</v>
      </c>
      <c r="D19" s="65">
        <f>VLOOKUP($A19,'Return Data'!$B$7:$R$2843,10,0)</f>
        <v>4.5444000000000004</v>
      </c>
      <c r="E19" s="66">
        <f t="shared" si="0"/>
        <v>26</v>
      </c>
      <c r="F19" s="65">
        <f>VLOOKUP($A19,'Return Data'!$B$7:$R$2843,11,0)</f>
        <v>18.420400000000001</v>
      </c>
      <c r="G19" s="66">
        <f t="shared" si="1"/>
        <v>25</v>
      </c>
      <c r="H19" s="65">
        <f>VLOOKUP($A19,'Return Data'!$B$7:$R$2843,12,0)</f>
        <v>36.186900000000001</v>
      </c>
      <c r="I19" s="66">
        <f t="shared" si="2"/>
        <v>26</v>
      </c>
      <c r="J19" s="65">
        <f>VLOOKUP($A19,'Return Data'!$B$7:$R$2843,13,0)</f>
        <v>54.425800000000002</v>
      </c>
      <c r="K19" s="66">
        <f t="shared" si="3"/>
        <v>26</v>
      </c>
      <c r="L19" s="65">
        <f>VLOOKUP($A19,'Return Data'!$B$7:$R$2843,17,0)</f>
        <v>16.388100000000001</v>
      </c>
      <c r="M19" s="66">
        <f t="shared" si="4"/>
        <v>20</v>
      </c>
      <c r="N19" s="65">
        <f>VLOOKUP($A19,'Return Data'!$B$7:$R$2843,14,0)</f>
        <v>12.228199999999999</v>
      </c>
      <c r="O19" s="66">
        <f t="shared" si="6"/>
        <v>15</v>
      </c>
      <c r="P19" s="65">
        <f>VLOOKUP($A19,'Return Data'!$B$7:$R$2843,15,0)</f>
        <v>15.113300000000001</v>
      </c>
      <c r="Q19" s="66">
        <f t="shared" si="7"/>
        <v>11</v>
      </c>
      <c r="R19" s="65">
        <f>VLOOKUP($A19,'Return Data'!$B$7:$R$2843,16,0)</f>
        <v>11.810499999999999</v>
      </c>
      <c r="S19" s="67">
        <f t="shared" si="5"/>
        <v>25</v>
      </c>
    </row>
    <row r="20" spans="1:19" x14ac:dyDescent="0.3">
      <c r="A20" s="63" t="s">
        <v>922</v>
      </c>
      <c r="B20" s="64">
        <f>VLOOKUP($A20,'Return Data'!$B$7:$R$2843,3,0)</f>
        <v>44358</v>
      </c>
      <c r="C20" s="65">
        <f>VLOOKUP($A20,'Return Data'!$B$7:$R$2843,4,0)</f>
        <v>176.28</v>
      </c>
      <c r="D20" s="65">
        <f>VLOOKUP($A20,'Return Data'!$B$7:$R$2843,10,0)</f>
        <v>6.3055000000000003</v>
      </c>
      <c r="E20" s="66">
        <f t="shared" si="0"/>
        <v>20</v>
      </c>
      <c r="F20" s="65">
        <f>VLOOKUP($A20,'Return Data'!$B$7:$R$2843,11,0)</f>
        <v>20.951799999999999</v>
      </c>
      <c r="G20" s="66">
        <f t="shared" si="1"/>
        <v>22</v>
      </c>
      <c r="H20" s="65">
        <f>VLOOKUP($A20,'Return Data'!$B$7:$R$2843,12,0)</f>
        <v>42.297899999999998</v>
      </c>
      <c r="I20" s="66">
        <f t="shared" si="2"/>
        <v>22</v>
      </c>
      <c r="J20" s="65">
        <f>VLOOKUP($A20,'Return Data'!$B$7:$R$2843,13,0)</f>
        <v>60.771900000000002</v>
      </c>
      <c r="K20" s="66">
        <f t="shared" si="3"/>
        <v>23</v>
      </c>
      <c r="L20" s="65">
        <f>VLOOKUP($A20,'Return Data'!$B$7:$R$2843,17,0)</f>
        <v>19.6614</v>
      </c>
      <c r="M20" s="66">
        <f t="shared" si="4"/>
        <v>12</v>
      </c>
      <c r="N20" s="65">
        <f>VLOOKUP($A20,'Return Data'!$B$7:$R$2843,14,0)</f>
        <v>15.456</v>
      </c>
      <c r="O20" s="66">
        <f t="shared" si="6"/>
        <v>4</v>
      </c>
      <c r="P20" s="65">
        <f>VLOOKUP($A20,'Return Data'!$B$7:$R$2843,15,0)</f>
        <v>16.263999999999999</v>
      </c>
      <c r="Q20" s="66">
        <f t="shared" si="7"/>
        <v>6</v>
      </c>
      <c r="R20" s="65">
        <f>VLOOKUP($A20,'Return Data'!$B$7:$R$2843,16,0)</f>
        <v>18.668700000000001</v>
      </c>
      <c r="S20" s="67">
        <f t="shared" si="5"/>
        <v>7</v>
      </c>
    </row>
    <row r="21" spans="1:19" x14ac:dyDescent="0.3">
      <c r="A21" s="63" t="s">
        <v>925</v>
      </c>
      <c r="B21" s="64">
        <f>VLOOKUP($A21,'Return Data'!$B$7:$R$2843,3,0)</f>
        <v>44358</v>
      </c>
      <c r="C21" s="65">
        <f>VLOOKUP($A21,'Return Data'!$B$7:$R$2843,4,0)</f>
        <v>62.709000000000003</v>
      </c>
      <c r="D21" s="65">
        <f>VLOOKUP($A21,'Return Data'!$B$7:$R$2843,10,0)</f>
        <v>7.7751999999999999</v>
      </c>
      <c r="E21" s="66">
        <f t="shared" si="0"/>
        <v>14</v>
      </c>
      <c r="F21" s="65">
        <f>VLOOKUP($A21,'Return Data'!$B$7:$R$2843,11,0)</f>
        <v>16.8462</v>
      </c>
      <c r="G21" s="66">
        <f t="shared" si="1"/>
        <v>27</v>
      </c>
      <c r="H21" s="65">
        <f>VLOOKUP($A21,'Return Data'!$B$7:$R$2843,12,0)</f>
        <v>30.9602</v>
      </c>
      <c r="I21" s="66">
        <f t="shared" si="2"/>
        <v>27</v>
      </c>
      <c r="J21" s="65">
        <f>VLOOKUP($A21,'Return Data'!$B$7:$R$2843,13,0)</f>
        <v>52.993600000000001</v>
      </c>
      <c r="K21" s="66">
        <f t="shared" si="3"/>
        <v>27</v>
      </c>
      <c r="L21" s="65">
        <f>VLOOKUP($A21,'Return Data'!$B$7:$R$2843,17,0)</f>
        <v>14.8294</v>
      </c>
      <c r="M21" s="66">
        <f t="shared" si="4"/>
        <v>24</v>
      </c>
      <c r="N21" s="65">
        <f>VLOOKUP($A21,'Return Data'!$B$7:$R$2843,14,0)</f>
        <v>8.4789999999999992</v>
      </c>
      <c r="O21" s="66">
        <f t="shared" si="6"/>
        <v>22</v>
      </c>
      <c r="P21" s="65">
        <f>VLOOKUP($A21,'Return Data'!$B$7:$R$2843,15,0)</f>
        <v>12.3973</v>
      </c>
      <c r="Q21" s="66">
        <f t="shared" si="7"/>
        <v>20</v>
      </c>
      <c r="R21" s="65">
        <f>VLOOKUP($A21,'Return Data'!$B$7:$R$2843,16,0)</f>
        <v>12.9596</v>
      </c>
      <c r="S21" s="67">
        <f t="shared" si="5"/>
        <v>19</v>
      </c>
    </row>
    <row r="22" spans="1:19" x14ac:dyDescent="0.3">
      <c r="A22" s="63" t="s">
        <v>927</v>
      </c>
      <c r="B22" s="64">
        <f>VLOOKUP($A22,'Return Data'!$B$7:$R$2843,3,0)</f>
        <v>44358</v>
      </c>
      <c r="C22" s="65">
        <f>VLOOKUP($A22,'Return Data'!$B$7:$R$2843,4,0)</f>
        <v>21.068899999999999</v>
      </c>
      <c r="D22" s="65">
        <f>VLOOKUP($A22,'Return Data'!$B$7:$R$2843,10,0)</f>
        <v>6.2496999999999998</v>
      </c>
      <c r="E22" s="66">
        <f t="shared" si="0"/>
        <v>21</v>
      </c>
      <c r="F22" s="65">
        <f>VLOOKUP($A22,'Return Data'!$B$7:$R$2843,11,0)</f>
        <v>17.724399999999999</v>
      </c>
      <c r="G22" s="66">
        <f t="shared" si="1"/>
        <v>26</v>
      </c>
      <c r="H22" s="65">
        <f>VLOOKUP($A22,'Return Data'!$B$7:$R$2843,12,0)</f>
        <v>38.426299999999998</v>
      </c>
      <c r="I22" s="66">
        <f t="shared" si="2"/>
        <v>24</v>
      </c>
      <c r="J22" s="65">
        <f>VLOOKUP($A22,'Return Data'!$B$7:$R$2843,13,0)</f>
        <v>58.379399999999997</v>
      </c>
      <c r="K22" s="66">
        <f t="shared" si="3"/>
        <v>25</v>
      </c>
      <c r="L22" s="65">
        <f>VLOOKUP($A22,'Return Data'!$B$7:$R$2843,17,0)</f>
        <v>18.189399999999999</v>
      </c>
      <c r="M22" s="66">
        <f t="shared" si="4"/>
        <v>16</v>
      </c>
      <c r="N22" s="65">
        <f>VLOOKUP($A22,'Return Data'!$B$7:$R$2843,14,0)</f>
        <v>13.101000000000001</v>
      </c>
      <c r="O22" s="66">
        <f t="shared" si="6"/>
        <v>11</v>
      </c>
      <c r="P22" s="65">
        <f>VLOOKUP($A22,'Return Data'!$B$7:$R$2843,15,0)</f>
        <v>16.559999999999999</v>
      </c>
      <c r="Q22" s="66">
        <f t="shared" si="7"/>
        <v>5</v>
      </c>
      <c r="R22" s="65">
        <f>VLOOKUP($A22,'Return Data'!$B$7:$R$2843,16,0)</f>
        <v>12.5655</v>
      </c>
      <c r="S22" s="67">
        <f t="shared" si="5"/>
        <v>21</v>
      </c>
    </row>
    <row r="23" spans="1:19" x14ac:dyDescent="0.3">
      <c r="A23" s="63" t="s">
        <v>929</v>
      </c>
      <c r="B23" s="64">
        <f>VLOOKUP($A23,'Return Data'!$B$7:$R$2843,3,0)</f>
        <v>44358</v>
      </c>
      <c r="C23" s="65">
        <f>VLOOKUP($A23,'Return Data'!$B$7:$R$2843,4,0)</f>
        <v>14.652900000000001</v>
      </c>
      <c r="D23" s="65">
        <f>VLOOKUP($A23,'Return Data'!$B$7:$R$2843,10,0)</f>
        <v>9.1423000000000005</v>
      </c>
      <c r="E23" s="66">
        <f t="shared" si="0"/>
        <v>7</v>
      </c>
      <c r="F23" s="65">
        <f>VLOOKUP($A23,'Return Data'!$B$7:$R$2843,11,0)</f>
        <v>28.8507</v>
      </c>
      <c r="G23" s="66">
        <f t="shared" si="1"/>
        <v>2</v>
      </c>
      <c r="H23" s="65">
        <f>VLOOKUP($A23,'Return Data'!$B$7:$R$2843,12,0)</f>
        <v>49.072200000000002</v>
      </c>
      <c r="I23" s="66">
        <f t="shared" si="2"/>
        <v>10</v>
      </c>
      <c r="J23" s="65">
        <f>VLOOKUP($A23,'Return Data'!$B$7:$R$2843,13,0)</f>
        <v>70.757800000000003</v>
      </c>
      <c r="K23" s="66">
        <f t="shared" si="3"/>
        <v>8</v>
      </c>
      <c r="L23" s="65"/>
      <c r="M23" s="66"/>
      <c r="N23" s="65"/>
      <c r="O23" s="66"/>
      <c r="P23" s="65"/>
      <c r="Q23" s="66"/>
      <c r="R23" s="65">
        <f>VLOOKUP($A23,'Return Data'!$B$7:$R$2843,16,0)</f>
        <v>30.161999999999999</v>
      </c>
      <c r="S23" s="67">
        <f t="shared" si="5"/>
        <v>1</v>
      </c>
    </row>
    <row r="24" spans="1:19" x14ac:dyDescent="0.3">
      <c r="A24" s="63" t="s">
        <v>931</v>
      </c>
      <c r="B24" s="64">
        <f>VLOOKUP($A24,'Return Data'!$B$7:$R$2843,3,0)</f>
        <v>44358</v>
      </c>
      <c r="C24" s="65">
        <f>VLOOKUP($A24,'Return Data'!$B$7:$R$2843,4,0)</f>
        <v>86.775000000000006</v>
      </c>
      <c r="D24" s="65">
        <f>VLOOKUP($A24,'Return Data'!$B$7:$R$2843,10,0)</f>
        <v>7.9949000000000003</v>
      </c>
      <c r="E24" s="66">
        <f t="shared" si="0"/>
        <v>13</v>
      </c>
      <c r="F24" s="65">
        <f>VLOOKUP($A24,'Return Data'!$B$7:$R$2843,11,0)</f>
        <v>26.335799999999999</v>
      </c>
      <c r="G24" s="66">
        <f t="shared" si="1"/>
        <v>8</v>
      </c>
      <c r="H24" s="65">
        <f>VLOOKUP($A24,'Return Data'!$B$7:$R$2843,12,0)</f>
        <v>49.622399999999999</v>
      </c>
      <c r="I24" s="66">
        <f t="shared" si="2"/>
        <v>8</v>
      </c>
      <c r="J24" s="65">
        <f>VLOOKUP($A24,'Return Data'!$B$7:$R$2843,13,0)</f>
        <v>76.813999999999993</v>
      </c>
      <c r="K24" s="66">
        <f t="shared" si="3"/>
        <v>2</v>
      </c>
      <c r="L24" s="65">
        <f>VLOOKUP($A24,'Return Data'!$B$7:$R$2843,17,0)</f>
        <v>26.003900000000002</v>
      </c>
      <c r="M24" s="66">
        <f t="shared" si="4"/>
        <v>3</v>
      </c>
      <c r="N24" s="65">
        <f>VLOOKUP($A24,'Return Data'!$B$7:$R$2843,14,0)</f>
        <v>20.8126</v>
      </c>
      <c r="O24" s="66">
        <f t="shared" si="6"/>
        <v>1</v>
      </c>
      <c r="P24" s="65">
        <f>VLOOKUP($A24,'Return Data'!$B$7:$R$2843,15,0)</f>
        <v>21.4984</v>
      </c>
      <c r="Q24" s="66">
        <f t="shared" si="7"/>
        <v>1</v>
      </c>
      <c r="R24" s="65">
        <f>VLOOKUP($A24,'Return Data'!$B$7:$R$2843,16,0)</f>
        <v>21.854900000000001</v>
      </c>
      <c r="S24" s="67">
        <f t="shared" si="5"/>
        <v>6</v>
      </c>
    </row>
    <row r="25" spans="1:19" x14ac:dyDescent="0.3">
      <c r="A25" s="63" t="s">
        <v>933</v>
      </c>
      <c r="B25" s="64">
        <f>VLOOKUP($A25,'Return Data'!$B$7:$R$2843,3,0)</f>
        <v>44358</v>
      </c>
      <c r="C25" s="65">
        <f>VLOOKUP($A25,'Return Data'!$B$7:$R$2843,4,0)</f>
        <v>14.581300000000001</v>
      </c>
      <c r="D25" s="65">
        <f>VLOOKUP($A25,'Return Data'!$B$7:$R$2843,10,0)</f>
        <v>7.4438000000000004</v>
      </c>
      <c r="E25" s="66">
        <f t="shared" si="0"/>
        <v>15</v>
      </c>
      <c r="F25" s="65">
        <f>VLOOKUP($A25,'Return Data'!$B$7:$R$2843,11,0)</f>
        <v>26.518899999999999</v>
      </c>
      <c r="G25" s="66">
        <f t="shared" si="1"/>
        <v>7</v>
      </c>
      <c r="H25" s="65">
        <f>VLOOKUP($A25,'Return Data'!$B$7:$R$2843,12,0)</f>
        <v>50.987299999999998</v>
      </c>
      <c r="I25" s="66">
        <f t="shared" si="2"/>
        <v>5</v>
      </c>
      <c r="J25" s="65">
        <f>VLOOKUP($A25,'Return Data'!$B$7:$R$2843,13,0)</f>
        <v>66.782600000000002</v>
      </c>
      <c r="K25" s="66">
        <f t="shared" si="3"/>
        <v>15</v>
      </c>
      <c r="L25" s="65"/>
      <c r="M25" s="66"/>
      <c r="N25" s="65"/>
      <c r="O25" s="66"/>
      <c r="P25" s="65"/>
      <c r="Q25" s="66"/>
      <c r="R25" s="65">
        <f>VLOOKUP($A25,'Return Data'!$B$7:$R$2843,16,0)</f>
        <v>25.645499999999998</v>
      </c>
      <c r="S25" s="67">
        <f t="shared" si="5"/>
        <v>3</v>
      </c>
    </row>
    <row r="26" spans="1:19" x14ac:dyDescent="0.3">
      <c r="A26" s="63" t="s">
        <v>2022</v>
      </c>
      <c r="B26" s="64">
        <f>VLOOKUP($A26,'Return Data'!$B$7:$R$2843,3,0)</f>
        <v>44358</v>
      </c>
      <c r="C26" s="65">
        <f>VLOOKUP($A26,'Return Data'!$B$7:$R$2843,4,0)</f>
        <v>20.997199999999999</v>
      </c>
      <c r="D26" s="65">
        <f>VLOOKUP($A26,'Return Data'!$B$7:$R$2843,10,0)</f>
        <v>7.1379000000000001</v>
      </c>
      <c r="E26" s="66">
        <f t="shared" si="0"/>
        <v>16</v>
      </c>
      <c r="F26" s="65">
        <f>VLOOKUP($A26,'Return Data'!$B$7:$R$2843,11,0)</f>
        <v>25.990500000000001</v>
      </c>
      <c r="G26" s="66">
        <f t="shared" si="1"/>
        <v>9</v>
      </c>
      <c r="H26" s="65">
        <f>VLOOKUP($A26,'Return Data'!$B$7:$R$2843,12,0)</f>
        <v>43.457799999999999</v>
      </c>
      <c r="I26" s="66">
        <f t="shared" si="2"/>
        <v>20</v>
      </c>
      <c r="J26" s="65">
        <f>VLOOKUP($A26,'Return Data'!$B$7:$R$2843,13,0)</f>
        <v>64.075199999999995</v>
      </c>
      <c r="K26" s="66">
        <f t="shared" si="3"/>
        <v>20</v>
      </c>
      <c r="L26" s="65">
        <f>VLOOKUP($A26,'Return Data'!$B$7:$R$2843,17,0)</f>
        <v>15.039199999999999</v>
      </c>
      <c r="M26" s="66">
        <f t="shared" si="4"/>
        <v>23</v>
      </c>
      <c r="N26" s="65">
        <f>VLOOKUP($A26,'Return Data'!$B$7:$R$2843,14,0)</f>
        <v>12.236800000000001</v>
      </c>
      <c r="O26" s="66">
        <f t="shared" si="6"/>
        <v>14</v>
      </c>
      <c r="P26" s="65">
        <f>VLOOKUP($A26,'Return Data'!$B$7:$R$2843,15,0)</f>
        <v>14.3345</v>
      </c>
      <c r="Q26" s="66">
        <f t="shared" si="7"/>
        <v>15</v>
      </c>
      <c r="R26" s="65">
        <f>VLOOKUP($A26,'Return Data'!$B$7:$R$2843,16,0)</f>
        <v>14.397</v>
      </c>
      <c r="S26" s="67">
        <f t="shared" si="5"/>
        <v>16</v>
      </c>
    </row>
    <row r="27" spans="1:19" x14ac:dyDescent="0.3">
      <c r="A27" s="63" t="s">
        <v>934</v>
      </c>
      <c r="B27" s="64">
        <f>VLOOKUP($A27,'Return Data'!$B$7:$R$2843,3,0)</f>
        <v>44358</v>
      </c>
      <c r="C27" s="65">
        <f>VLOOKUP($A27,'Return Data'!$B$7:$R$2843,4,0)</f>
        <v>727.43769999999995</v>
      </c>
      <c r="D27" s="65">
        <f>VLOOKUP($A27,'Return Data'!$B$7:$R$2843,10,0)</f>
        <v>5.1405000000000003</v>
      </c>
      <c r="E27" s="66">
        <f t="shared" si="0"/>
        <v>25</v>
      </c>
      <c r="F27" s="65">
        <f>VLOOKUP($A27,'Return Data'!$B$7:$R$2843,11,0)</f>
        <v>22.4573</v>
      </c>
      <c r="G27" s="66">
        <f t="shared" si="1"/>
        <v>19</v>
      </c>
      <c r="H27" s="65">
        <f>VLOOKUP($A27,'Return Data'!$B$7:$R$2843,12,0)</f>
        <v>44.029400000000003</v>
      </c>
      <c r="I27" s="66">
        <f t="shared" si="2"/>
        <v>18</v>
      </c>
      <c r="J27" s="65">
        <f>VLOOKUP($A27,'Return Data'!$B$7:$R$2843,13,0)</f>
        <v>69.322699999999998</v>
      </c>
      <c r="K27" s="66">
        <f t="shared" si="3"/>
        <v>10</v>
      </c>
      <c r="L27" s="65">
        <f>VLOOKUP($A27,'Return Data'!$B$7:$R$2843,17,0)</f>
        <v>15.7018</v>
      </c>
      <c r="M27" s="66">
        <f t="shared" si="4"/>
        <v>21</v>
      </c>
      <c r="N27" s="65">
        <f>VLOOKUP($A27,'Return Data'!$B$7:$R$2843,14,0)</f>
        <v>10.884</v>
      </c>
      <c r="O27" s="66">
        <f t="shared" si="6"/>
        <v>20</v>
      </c>
      <c r="P27" s="65">
        <f>VLOOKUP($A27,'Return Data'!$B$7:$R$2843,15,0)</f>
        <v>11.163600000000001</v>
      </c>
      <c r="Q27" s="66">
        <f t="shared" si="7"/>
        <v>22</v>
      </c>
      <c r="R27" s="65">
        <f>VLOOKUP($A27,'Return Data'!$B$7:$R$2843,16,0)</f>
        <v>18.157900000000001</v>
      </c>
      <c r="S27" s="67">
        <f t="shared" si="5"/>
        <v>8</v>
      </c>
    </row>
    <row r="28" spans="1:19" x14ac:dyDescent="0.3">
      <c r="A28" s="63" t="s">
        <v>936</v>
      </c>
      <c r="B28" s="64">
        <f>VLOOKUP($A28,'Return Data'!$B$7:$R$2843,3,0)</f>
        <v>44358</v>
      </c>
      <c r="C28" s="65">
        <f>VLOOKUP($A28,'Return Data'!$B$7:$R$2843,4,0)</f>
        <v>159.82</v>
      </c>
      <c r="D28" s="65">
        <f>VLOOKUP($A28,'Return Data'!$B$7:$R$2843,10,0)</f>
        <v>8.8988999999999994</v>
      </c>
      <c r="E28" s="66">
        <f t="shared" si="0"/>
        <v>8</v>
      </c>
      <c r="F28" s="65">
        <f>VLOOKUP($A28,'Return Data'!$B$7:$R$2843,11,0)</f>
        <v>25.852399999999999</v>
      </c>
      <c r="G28" s="66">
        <f t="shared" si="1"/>
        <v>11</v>
      </c>
      <c r="H28" s="65">
        <f>VLOOKUP($A28,'Return Data'!$B$7:$R$2843,12,0)</f>
        <v>47.015000000000001</v>
      </c>
      <c r="I28" s="66">
        <f t="shared" si="2"/>
        <v>13</v>
      </c>
      <c r="J28" s="65">
        <f>VLOOKUP($A28,'Return Data'!$B$7:$R$2843,13,0)</f>
        <v>72.629099999999994</v>
      </c>
      <c r="K28" s="66">
        <f t="shared" si="3"/>
        <v>6</v>
      </c>
      <c r="L28" s="65">
        <f>VLOOKUP($A28,'Return Data'!$B$7:$R$2843,17,0)</f>
        <v>23.185600000000001</v>
      </c>
      <c r="M28" s="66">
        <f t="shared" si="4"/>
        <v>4</v>
      </c>
      <c r="N28" s="65">
        <f>VLOOKUP($A28,'Return Data'!$B$7:$R$2843,14,0)</f>
        <v>14.1501</v>
      </c>
      <c r="O28" s="66">
        <f t="shared" si="6"/>
        <v>10</v>
      </c>
      <c r="P28" s="65">
        <f>VLOOKUP($A28,'Return Data'!$B$7:$R$2843,15,0)</f>
        <v>17.890699999999999</v>
      </c>
      <c r="Q28" s="66">
        <f t="shared" si="7"/>
        <v>3</v>
      </c>
      <c r="R28" s="65">
        <f>VLOOKUP($A28,'Return Data'!$B$7:$R$2843,16,0)</f>
        <v>24.632200000000001</v>
      </c>
      <c r="S28" s="67">
        <f t="shared" si="5"/>
        <v>5</v>
      </c>
    </row>
    <row r="29" spans="1:19" x14ac:dyDescent="0.3">
      <c r="A29" s="63" t="s">
        <v>938</v>
      </c>
      <c r="B29" s="64">
        <f>VLOOKUP($A29,'Return Data'!$B$7:$R$2843,3,0)</f>
        <v>44358</v>
      </c>
      <c r="C29" s="65">
        <f>VLOOKUP($A29,'Return Data'!$B$7:$R$2843,4,0)</f>
        <v>59.4024</v>
      </c>
      <c r="D29" s="65">
        <f>VLOOKUP($A29,'Return Data'!$B$7:$R$2843,10,0)</f>
        <v>16.033899999999999</v>
      </c>
      <c r="E29" s="66">
        <f t="shared" si="0"/>
        <v>1</v>
      </c>
      <c r="F29" s="65">
        <f>VLOOKUP($A29,'Return Data'!$B$7:$R$2843,11,0)</f>
        <v>26.588999999999999</v>
      </c>
      <c r="G29" s="66">
        <f t="shared" si="1"/>
        <v>5</v>
      </c>
      <c r="H29" s="65">
        <f>VLOOKUP($A29,'Return Data'!$B$7:$R$2843,12,0)</f>
        <v>48.814</v>
      </c>
      <c r="I29" s="66">
        <f t="shared" si="2"/>
        <v>11</v>
      </c>
      <c r="J29" s="65">
        <f>VLOOKUP($A29,'Return Data'!$B$7:$R$2843,13,0)</f>
        <v>59.729799999999997</v>
      </c>
      <c r="K29" s="66">
        <f t="shared" si="3"/>
        <v>24</v>
      </c>
      <c r="L29" s="65">
        <f>VLOOKUP($A29,'Return Data'!$B$7:$R$2843,17,0)</f>
        <v>26.769500000000001</v>
      </c>
      <c r="M29" s="66">
        <f t="shared" si="4"/>
        <v>2</v>
      </c>
      <c r="N29" s="65">
        <f>VLOOKUP($A29,'Return Data'!$B$7:$R$2843,14,0)</f>
        <v>17.052</v>
      </c>
      <c r="O29" s="66">
        <f t="shared" si="6"/>
        <v>2</v>
      </c>
      <c r="P29" s="65">
        <f>VLOOKUP($A29,'Return Data'!$B$7:$R$2843,15,0)</f>
        <v>15.789099999999999</v>
      </c>
      <c r="Q29" s="66">
        <f t="shared" si="7"/>
        <v>7</v>
      </c>
      <c r="R29" s="65">
        <f>VLOOKUP($A29,'Return Data'!$B$7:$R$2843,16,0)</f>
        <v>13.0656</v>
      </c>
      <c r="S29" s="67">
        <f t="shared" si="5"/>
        <v>18</v>
      </c>
    </row>
    <row r="30" spans="1:19" x14ac:dyDescent="0.3">
      <c r="A30" s="63" t="s">
        <v>1909</v>
      </c>
      <c r="B30" s="64">
        <f>VLOOKUP($A30,'Return Data'!$B$7:$R$2843,3,0)</f>
        <v>44358</v>
      </c>
      <c r="C30" s="65">
        <f>VLOOKUP($A30,'Return Data'!$B$7:$R$2843,4,0)</f>
        <v>479.54828817770999</v>
      </c>
      <c r="D30" s="65">
        <f>VLOOKUP($A30,'Return Data'!$B$7:$R$2843,10,0)</f>
        <v>10.8642</v>
      </c>
      <c r="E30" s="66">
        <f t="shared" si="0"/>
        <v>3</v>
      </c>
      <c r="F30" s="65">
        <f>VLOOKUP($A30,'Return Data'!$B$7:$R$2843,11,0)</f>
        <v>25.9772</v>
      </c>
      <c r="G30" s="66">
        <f t="shared" si="1"/>
        <v>10</v>
      </c>
      <c r="H30" s="65">
        <f>VLOOKUP($A30,'Return Data'!$B$7:$R$2843,12,0)</f>
        <v>52.346400000000003</v>
      </c>
      <c r="I30" s="66">
        <f t="shared" si="2"/>
        <v>3</v>
      </c>
      <c r="J30" s="65">
        <f>VLOOKUP($A30,'Return Data'!$B$7:$R$2843,13,0)</f>
        <v>71.089600000000004</v>
      </c>
      <c r="K30" s="66">
        <f t="shared" si="3"/>
        <v>7</v>
      </c>
      <c r="L30" s="65">
        <f>VLOOKUP($A30,'Return Data'!$B$7:$R$2843,17,0)</f>
        <v>20.479399999999998</v>
      </c>
      <c r="M30" s="66">
        <f t="shared" si="4"/>
        <v>9</v>
      </c>
      <c r="N30" s="65">
        <f>VLOOKUP($A30,'Return Data'!$B$7:$R$2843,14,0)</f>
        <v>15.134399999999999</v>
      </c>
      <c r="O30" s="66">
        <f t="shared" si="6"/>
        <v>7</v>
      </c>
      <c r="P30" s="65">
        <f>VLOOKUP($A30,'Return Data'!$B$7:$R$2843,15,0)</f>
        <v>15.364699999999999</v>
      </c>
      <c r="Q30" s="66">
        <f t="shared" si="7"/>
        <v>10</v>
      </c>
      <c r="R30" s="65">
        <f>VLOOKUP($A30,'Return Data'!$B$7:$R$2843,16,0)</f>
        <v>14.654299999999999</v>
      </c>
      <c r="S30" s="67">
        <f t="shared" si="5"/>
        <v>15</v>
      </c>
    </row>
    <row r="31" spans="1:19" x14ac:dyDescent="0.3">
      <c r="A31" s="63" t="s">
        <v>940</v>
      </c>
      <c r="B31" s="64">
        <f>VLOOKUP($A31,'Return Data'!$B$7:$R$2843,3,0)</f>
        <v>44358</v>
      </c>
      <c r="C31" s="65">
        <f>VLOOKUP($A31,'Return Data'!$B$7:$R$2843,4,0)</f>
        <v>46.987099999999998</v>
      </c>
      <c r="D31" s="65">
        <f>VLOOKUP($A31,'Return Data'!$B$7:$R$2843,10,0)</f>
        <v>3.3172000000000001</v>
      </c>
      <c r="E31" s="66">
        <f t="shared" si="0"/>
        <v>27</v>
      </c>
      <c r="F31" s="65">
        <f>VLOOKUP($A31,'Return Data'!$B$7:$R$2843,11,0)</f>
        <v>21.653500000000001</v>
      </c>
      <c r="G31" s="66">
        <f t="shared" si="1"/>
        <v>21</v>
      </c>
      <c r="H31" s="65">
        <f>VLOOKUP($A31,'Return Data'!$B$7:$R$2843,12,0)</f>
        <v>39.172800000000002</v>
      </c>
      <c r="I31" s="66">
        <f t="shared" si="2"/>
        <v>23</v>
      </c>
      <c r="J31" s="65">
        <f>VLOOKUP($A31,'Return Data'!$B$7:$R$2843,13,0)</f>
        <v>61.385100000000001</v>
      </c>
      <c r="K31" s="66">
        <f t="shared" si="3"/>
        <v>22</v>
      </c>
      <c r="L31" s="65">
        <f>VLOOKUP($A31,'Return Data'!$B$7:$R$2843,17,0)</f>
        <v>15.3931</v>
      </c>
      <c r="M31" s="66">
        <f t="shared" si="4"/>
        <v>22</v>
      </c>
      <c r="N31" s="65">
        <f>VLOOKUP($A31,'Return Data'!$B$7:$R$2843,14,0)</f>
        <v>11.976800000000001</v>
      </c>
      <c r="O31" s="66">
        <f t="shared" si="6"/>
        <v>17</v>
      </c>
      <c r="P31" s="65">
        <f>VLOOKUP($A31,'Return Data'!$B$7:$R$2843,15,0)</f>
        <v>15.717599999999999</v>
      </c>
      <c r="Q31" s="66">
        <f t="shared" si="7"/>
        <v>8</v>
      </c>
      <c r="R31" s="65">
        <f>VLOOKUP($A31,'Return Data'!$B$7:$R$2843,16,0)</f>
        <v>11.4307</v>
      </c>
      <c r="S31" s="67">
        <f t="shared" si="5"/>
        <v>27</v>
      </c>
    </row>
    <row r="32" spans="1:19" x14ac:dyDescent="0.3">
      <c r="A32" s="63" t="s">
        <v>942</v>
      </c>
      <c r="B32" s="64">
        <f>VLOOKUP($A32,'Return Data'!$B$7:$R$2843,3,0)</f>
        <v>44358</v>
      </c>
      <c r="C32" s="65">
        <f>VLOOKUP($A32,'Return Data'!$B$7:$R$2843,4,0)</f>
        <v>302.22239999999999</v>
      </c>
      <c r="D32" s="65">
        <f>VLOOKUP($A32,'Return Data'!$B$7:$R$2843,10,0)</f>
        <v>5.2922000000000002</v>
      </c>
      <c r="E32" s="66">
        <f t="shared" si="0"/>
        <v>24</v>
      </c>
      <c r="F32" s="65">
        <f>VLOOKUP($A32,'Return Data'!$B$7:$R$2843,11,0)</f>
        <v>20.926300000000001</v>
      </c>
      <c r="G32" s="66">
        <f t="shared" si="1"/>
        <v>23</v>
      </c>
      <c r="H32" s="65">
        <f>VLOOKUP($A32,'Return Data'!$B$7:$R$2843,12,0)</f>
        <v>43.694899999999997</v>
      </c>
      <c r="I32" s="66">
        <f t="shared" si="2"/>
        <v>19</v>
      </c>
      <c r="J32" s="65">
        <f>VLOOKUP($A32,'Return Data'!$B$7:$R$2843,13,0)</f>
        <v>64.691299999999998</v>
      </c>
      <c r="K32" s="66">
        <f t="shared" si="3"/>
        <v>18</v>
      </c>
      <c r="L32" s="65">
        <f>VLOOKUP($A32,'Return Data'!$B$7:$R$2843,17,0)</f>
        <v>19.793900000000001</v>
      </c>
      <c r="M32" s="66">
        <f t="shared" si="4"/>
        <v>10</v>
      </c>
      <c r="N32" s="65">
        <f>VLOOKUP($A32,'Return Data'!$B$7:$R$2843,14,0)</f>
        <v>16.378499999999999</v>
      </c>
      <c r="O32" s="66">
        <f t="shared" si="6"/>
        <v>3</v>
      </c>
      <c r="P32" s="65">
        <f>VLOOKUP($A32,'Return Data'!$B$7:$R$2843,15,0)</f>
        <v>14.718400000000001</v>
      </c>
      <c r="Q32" s="66">
        <f t="shared" si="7"/>
        <v>12</v>
      </c>
      <c r="R32" s="65">
        <f>VLOOKUP($A32,'Return Data'!$B$7:$R$2843,16,0)</f>
        <v>12.795199999999999</v>
      </c>
      <c r="S32" s="67">
        <f t="shared" si="5"/>
        <v>20</v>
      </c>
    </row>
    <row r="33" spans="1:19" x14ac:dyDescent="0.3">
      <c r="A33" s="63" t="s">
        <v>945</v>
      </c>
      <c r="B33" s="64">
        <f>VLOOKUP($A33,'Return Data'!$B$7:$R$2843,3,0)</f>
        <v>44358</v>
      </c>
      <c r="C33" s="65">
        <f>VLOOKUP($A33,'Return Data'!$B$7:$R$2843,4,0)</f>
        <v>14.37</v>
      </c>
      <c r="D33" s="65">
        <f>VLOOKUP($A33,'Return Data'!$B$7:$R$2843,10,0)</f>
        <v>6.9992999999999999</v>
      </c>
      <c r="E33" s="66">
        <f t="shared" si="0"/>
        <v>17</v>
      </c>
      <c r="F33" s="65">
        <f>VLOOKUP($A33,'Return Data'!$B$7:$R$2843,11,0)</f>
        <v>20.251000000000001</v>
      </c>
      <c r="G33" s="66">
        <f t="shared" si="1"/>
        <v>24</v>
      </c>
      <c r="H33" s="65">
        <f>VLOOKUP($A33,'Return Data'!$B$7:$R$2843,12,0)</f>
        <v>38.173099999999998</v>
      </c>
      <c r="I33" s="66">
        <f t="shared" si="2"/>
        <v>25</v>
      </c>
      <c r="J33" s="65">
        <f>VLOOKUP($A33,'Return Data'!$B$7:$R$2843,13,0)</f>
        <v>62.189599999999999</v>
      </c>
      <c r="K33" s="66">
        <f t="shared" si="3"/>
        <v>21</v>
      </c>
      <c r="L33" s="65"/>
      <c r="M33" s="66"/>
      <c r="N33" s="65"/>
      <c r="O33" s="66"/>
      <c r="P33" s="65"/>
      <c r="Q33" s="66"/>
      <c r="R33" s="65">
        <f>VLOOKUP($A33,'Return Data'!$B$7:$R$2843,16,0)</f>
        <v>27.036100000000001</v>
      </c>
      <c r="S33" s="67">
        <f t="shared" si="5"/>
        <v>2</v>
      </c>
    </row>
    <row r="34" spans="1:19" x14ac:dyDescent="0.3">
      <c r="A34" s="63" t="s">
        <v>947</v>
      </c>
      <c r="B34" s="64">
        <f>VLOOKUP($A34,'Return Data'!$B$7:$R$2843,3,0)</f>
        <v>44358</v>
      </c>
      <c r="C34" s="65">
        <f>VLOOKUP($A34,'Return Data'!$B$7:$R$2843,4,0)</f>
        <v>178.3486</v>
      </c>
      <c r="D34" s="65">
        <f>VLOOKUP($A34,'Return Data'!$B$7:$R$2843,10,0)</f>
        <v>9.5731999999999999</v>
      </c>
      <c r="E34" s="66">
        <f t="shared" si="0"/>
        <v>6</v>
      </c>
      <c r="F34" s="65">
        <f>VLOOKUP($A34,'Return Data'!$B$7:$R$2843,11,0)</f>
        <v>30.793399999999998</v>
      </c>
      <c r="G34" s="66">
        <f t="shared" si="1"/>
        <v>1</v>
      </c>
      <c r="H34" s="65">
        <f>VLOOKUP($A34,'Return Data'!$B$7:$R$2843,12,0)</f>
        <v>53.8339</v>
      </c>
      <c r="I34" s="66">
        <f t="shared" si="2"/>
        <v>2</v>
      </c>
      <c r="J34" s="65">
        <f>VLOOKUP($A34,'Return Data'!$B$7:$R$2843,13,0)</f>
        <v>75.738200000000006</v>
      </c>
      <c r="K34" s="66">
        <f t="shared" si="3"/>
        <v>4</v>
      </c>
      <c r="L34" s="65">
        <f>VLOOKUP($A34,'Return Data'!$B$7:$R$2843,17,0)</f>
        <v>19.402899999999999</v>
      </c>
      <c r="M34" s="66">
        <f t="shared" si="4"/>
        <v>14</v>
      </c>
      <c r="N34" s="65">
        <f>VLOOKUP($A34,'Return Data'!$B$7:$R$2843,14,0)</f>
        <v>12.1257</v>
      </c>
      <c r="O34" s="66">
        <f t="shared" si="6"/>
        <v>16</v>
      </c>
      <c r="P34" s="65">
        <f>VLOOKUP($A34,'Return Data'!$B$7:$R$2843,15,0)</f>
        <v>12.9703</v>
      </c>
      <c r="Q34" s="66">
        <f t="shared" si="7"/>
        <v>18</v>
      </c>
      <c r="R34" s="65">
        <f>VLOOKUP($A34,'Return Data'!$B$7:$R$2843,16,0)</f>
        <v>12.466799999999999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7.8935555555555572</v>
      </c>
      <c r="E36" s="74"/>
      <c r="F36" s="75">
        <f>AVERAGE(F8:F34)</f>
        <v>24.078333333333333</v>
      </c>
      <c r="G36" s="74"/>
      <c r="H36" s="75">
        <f>AVERAGE(H8:H34)</f>
        <v>45.840355555555554</v>
      </c>
      <c r="I36" s="74"/>
      <c r="J36" s="75">
        <f>AVERAGE(J8:J34)</f>
        <v>67.03497037037036</v>
      </c>
      <c r="K36" s="74"/>
      <c r="L36" s="75">
        <f>AVERAGE(L8:L34)</f>
        <v>19.768766666666668</v>
      </c>
      <c r="M36" s="74"/>
      <c r="N36" s="75">
        <f>AVERAGE(N8:N34)</f>
        <v>13.581718181818182</v>
      </c>
      <c r="O36" s="74"/>
      <c r="P36" s="75">
        <f>AVERAGE(P8:P34)</f>
        <v>15.095509090909093</v>
      </c>
      <c r="Q36" s="74"/>
      <c r="R36" s="75">
        <f>AVERAGE(R8:R34)</f>
        <v>17.094044444444439</v>
      </c>
      <c r="S36" s="76"/>
    </row>
    <row r="37" spans="1:19" x14ac:dyDescent="0.3">
      <c r="A37" s="73" t="s">
        <v>28</v>
      </c>
      <c r="B37" s="74"/>
      <c r="C37" s="74"/>
      <c r="D37" s="75">
        <f>MIN(D8:D34)</f>
        <v>3.3172000000000001</v>
      </c>
      <c r="E37" s="74"/>
      <c r="F37" s="75">
        <f>MIN(F8:F34)</f>
        <v>16.8462</v>
      </c>
      <c r="G37" s="74"/>
      <c r="H37" s="75">
        <f>MIN(H8:H34)</f>
        <v>30.9602</v>
      </c>
      <c r="I37" s="74"/>
      <c r="J37" s="75">
        <f>MIN(J8:J34)</f>
        <v>52.993600000000001</v>
      </c>
      <c r="K37" s="74"/>
      <c r="L37" s="75">
        <f>MIN(L8:L34)</f>
        <v>14.8294</v>
      </c>
      <c r="M37" s="74"/>
      <c r="N37" s="75">
        <f>MIN(N8:N34)</f>
        <v>8.4789999999999992</v>
      </c>
      <c r="O37" s="74"/>
      <c r="P37" s="75">
        <f>MIN(P8:P34)</f>
        <v>11.163600000000001</v>
      </c>
      <c r="Q37" s="74"/>
      <c r="R37" s="75">
        <f>MIN(R8:R34)</f>
        <v>11.4307</v>
      </c>
      <c r="S37" s="76"/>
    </row>
    <row r="38" spans="1:19" ht="15" thickBot="1" x14ac:dyDescent="0.35">
      <c r="A38" s="77" t="s">
        <v>29</v>
      </c>
      <c r="B38" s="78"/>
      <c r="C38" s="78"/>
      <c r="D38" s="79">
        <f>MAX(D8:D34)</f>
        <v>16.033899999999999</v>
      </c>
      <c r="E38" s="78"/>
      <c r="F38" s="79">
        <f>MAX(F8:F34)</f>
        <v>30.793399999999998</v>
      </c>
      <c r="G38" s="78"/>
      <c r="H38" s="79">
        <f>MAX(H8:H34)</f>
        <v>57.25</v>
      </c>
      <c r="I38" s="78"/>
      <c r="J38" s="79">
        <f>MAX(J8:J34)</f>
        <v>79.182699999999997</v>
      </c>
      <c r="K38" s="78"/>
      <c r="L38" s="79">
        <f>MAX(L8:L34)</f>
        <v>27.909700000000001</v>
      </c>
      <c r="M38" s="78"/>
      <c r="N38" s="79">
        <f>MAX(N8:N34)</f>
        <v>20.8126</v>
      </c>
      <c r="O38" s="78"/>
      <c r="P38" s="79">
        <f>MAX(P8:P34)</f>
        <v>21.4984</v>
      </c>
      <c r="Q38" s="78"/>
      <c r="R38" s="79">
        <f>MAX(R8:R34)</f>
        <v>30.161999999999999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44358</v>
      </c>
      <c r="C8" s="65">
        <f>VLOOKUP($A8,'Return Data'!$B$7:$R$2843,4,0)</f>
        <v>53.16</v>
      </c>
      <c r="D8" s="65">
        <f>VLOOKUP($A8,'Return Data'!$B$7:$R$2843,10,0)</f>
        <v>0.32079999999999997</v>
      </c>
      <c r="E8" s="66">
        <f t="shared" ref="E8:E39" si="0">RANK(D8,D$8:D$71,0)</f>
        <v>64</v>
      </c>
      <c r="F8" s="65">
        <f>VLOOKUP($A8,'Return Data'!$B$7:$R$2843,11,0)</f>
        <v>13.955</v>
      </c>
      <c r="G8" s="66">
        <f t="shared" ref="G8:G39" si="1">RANK(F8,F$8:F$71,0)</f>
        <v>63</v>
      </c>
      <c r="H8" s="65">
        <f>VLOOKUP($A8,'Return Data'!$B$7:$R$2843,12,0)</f>
        <v>25.911899999999999</v>
      </c>
      <c r="I8" s="66">
        <f t="shared" ref="I8:I39" si="2">RANK(H8,H$8:H$71,0)</f>
        <v>64</v>
      </c>
      <c r="J8" s="65">
        <f>VLOOKUP($A8,'Return Data'!$B$7:$R$2843,13,0)</f>
        <v>43.404400000000003</v>
      </c>
      <c r="K8" s="66">
        <f t="shared" ref="K8:K39" si="3">RANK(J8,J$8:J$71,0)</f>
        <v>64</v>
      </c>
      <c r="L8" s="65">
        <f>VLOOKUP($A8,'Return Data'!$B$7:$R$2843,17,0)</f>
        <v>12.9298</v>
      </c>
      <c r="M8" s="66">
        <f t="shared" ref="M8:M28" si="4">RANK(L8,L$8:L$71,0)</f>
        <v>58</v>
      </c>
      <c r="N8" s="65">
        <f>VLOOKUP($A8,'Return Data'!$B$7:$R$2843,14,0)</f>
        <v>8.3529</v>
      </c>
      <c r="O8" s="66">
        <f>RANK(N8,N$8:N$71,0)</f>
        <v>46</v>
      </c>
      <c r="P8" s="65">
        <f>VLOOKUP($A8,'Return Data'!$B$7:$R$2843,15,0)</f>
        <v>13.042199999999999</v>
      </c>
      <c r="Q8" s="66">
        <f>RANK(P8,P$8:P$71,0)</f>
        <v>30</v>
      </c>
      <c r="R8" s="65">
        <f>VLOOKUP($A8,'Return Data'!$B$7:$R$2843,16,0)</f>
        <v>15.7273</v>
      </c>
      <c r="S8" s="67">
        <f t="shared" ref="S8:S39" si="5">RANK(R8,R$8:R$71,0)</f>
        <v>32</v>
      </c>
    </row>
    <row r="9" spans="1:20" x14ac:dyDescent="0.3">
      <c r="A9" s="63" t="s">
        <v>164</v>
      </c>
      <c r="B9" s="64">
        <f>VLOOKUP($A9,'Return Data'!$B$7:$R$2843,3,0)</f>
        <v>44358</v>
      </c>
      <c r="C9" s="65">
        <f>VLOOKUP($A9,'Return Data'!$B$7:$R$2843,4,0)</f>
        <v>43.52</v>
      </c>
      <c r="D9" s="65">
        <f>VLOOKUP($A9,'Return Data'!$B$7:$R$2843,10,0)</f>
        <v>0.71740000000000004</v>
      </c>
      <c r="E9" s="66">
        <f t="shared" si="0"/>
        <v>63</v>
      </c>
      <c r="F9" s="65">
        <f>VLOOKUP($A9,'Return Data'!$B$7:$R$2843,11,0)</f>
        <v>14.2857</v>
      </c>
      <c r="G9" s="66">
        <f t="shared" si="1"/>
        <v>62</v>
      </c>
      <c r="H9" s="65">
        <f>VLOOKUP($A9,'Return Data'!$B$7:$R$2843,12,0)</f>
        <v>26.438099999999999</v>
      </c>
      <c r="I9" s="66">
        <f t="shared" si="2"/>
        <v>63</v>
      </c>
      <c r="J9" s="65">
        <f>VLOOKUP($A9,'Return Data'!$B$7:$R$2843,13,0)</f>
        <v>44.058300000000003</v>
      </c>
      <c r="K9" s="66">
        <f t="shared" si="3"/>
        <v>63</v>
      </c>
      <c r="L9" s="65">
        <f>VLOOKUP($A9,'Return Data'!$B$7:$R$2843,17,0)</f>
        <v>14.1793</v>
      </c>
      <c r="M9" s="66">
        <f t="shared" si="4"/>
        <v>55</v>
      </c>
      <c r="N9" s="65">
        <f>VLOOKUP($A9,'Return Data'!$B$7:$R$2843,14,0)</f>
        <v>9.4548000000000005</v>
      </c>
      <c r="O9" s="66">
        <f>RANK(N9,N$8:N$71,0)</f>
        <v>42</v>
      </c>
      <c r="P9" s="65">
        <f>VLOOKUP($A9,'Return Data'!$B$7:$R$2843,15,0)</f>
        <v>13.876099999999999</v>
      </c>
      <c r="Q9" s="66">
        <f>RANK(P9,P$8:P$71,0)</f>
        <v>26</v>
      </c>
      <c r="R9" s="65">
        <f>VLOOKUP($A9,'Return Data'!$B$7:$R$2843,16,0)</f>
        <v>16.511700000000001</v>
      </c>
      <c r="S9" s="67">
        <f t="shared" si="5"/>
        <v>20</v>
      </c>
    </row>
    <row r="10" spans="1:20" x14ac:dyDescent="0.3">
      <c r="A10" s="63" t="s">
        <v>165</v>
      </c>
      <c r="B10" s="64">
        <f>VLOOKUP($A10,'Return Data'!$B$7:$R$2843,3,0)</f>
        <v>44358</v>
      </c>
      <c r="C10" s="65">
        <f>VLOOKUP($A10,'Return Data'!$B$7:$R$2843,4,0)</f>
        <v>72.252899999999997</v>
      </c>
      <c r="D10" s="65">
        <f>VLOOKUP($A10,'Return Data'!$B$7:$R$2843,10,0)</f>
        <v>4.8566000000000003</v>
      </c>
      <c r="E10" s="66">
        <f t="shared" si="0"/>
        <v>52</v>
      </c>
      <c r="F10" s="65">
        <f>VLOOKUP($A10,'Return Data'!$B$7:$R$2843,11,0)</f>
        <v>16.611000000000001</v>
      </c>
      <c r="G10" s="66">
        <f t="shared" si="1"/>
        <v>58</v>
      </c>
      <c r="H10" s="65">
        <f>VLOOKUP($A10,'Return Data'!$B$7:$R$2843,12,0)</f>
        <v>42.378100000000003</v>
      </c>
      <c r="I10" s="66">
        <f t="shared" si="2"/>
        <v>42</v>
      </c>
      <c r="J10" s="65">
        <f>VLOOKUP($A10,'Return Data'!$B$7:$R$2843,13,0)</f>
        <v>57.858800000000002</v>
      </c>
      <c r="K10" s="66">
        <f t="shared" si="3"/>
        <v>52</v>
      </c>
      <c r="L10" s="65">
        <f>VLOOKUP($A10,'Return Data'!$B$7:$R$2843,17,0)</f>
        <v>20.5989</v>
      </c>
      <c r="M10" s="66">
        <f t="shared" si="4"/>
        <v>25</v>
      </c>
      <c r="N10" s="65">
        <f>VLOOKUP($A10,'Return Data'!$B$7:$R$2843,14,0)</f>
        <v>15.889099999999999</v>
      </c>
      <c r="O10" s="66">
        <f>RANK(N10,N$8:N$71,0)</f>
        <v>14</v>
      </c>
      <c r="P10" s="65">
        <f>VLOOKUP($A10,'Return Data'!$B$7:$R$2843,15,0)</f>
        <v>17.4925</v>
      </c>
      <c r="Q10" s="66">
        <f>RANK(P10,P$8:P$71,0)</f>
        <v>10</v>
      </c>
      <c r="R10" s="65">
        <f>VLOOKUP($A10,'Return Data'!$B$7:$R$2843,16,0)</f>
        <v>20.538499999999999</v>
      </c>
      <c r="S10" s="67">
        <f t="shared" si="5"/>
        <v>8</v>
      </c>
    </row>
    <row r="11" spans="1:20" x14ac:dyDescent="0.3">
      <c r="A11" s="63" t="s">
        <v>166</v>
      </c>
      <c r="B11" s="64">
        <f>VLOOKUP($A11,'Return Data'!$B$7:$R$2843,3,0)</f>
        <v>44358</v>
      </c>
      <c r="C11" s="65">
        <f>VLOOKUP($A11,'Return Data'!$B$7:$R$2843,4,0)</f>
        <v>67.510000000000005</v>
      </c>
      <c r="D11" s="65">
        <f>VLOOKUP($A11,'Return Data'!$B$7:$R$2843,10,0)</f>
        <v>6.2145999999999999</v>
      </c>
      <c r="E11" s="66">
        <f t="shared" si="0"/>
        <v>44</v>
      </c>
      <c r="F11" s="65">
        <f>VLOOKUP($A11,'Return Data'!$B$7:$R$2843,11,0)</f>
        <v>21.377199999999998</v>
      </c>
      <c r="G11" s="66">
        <f t="shared" si="1"/>
        <v>39</v>
      </c>
      <c r="H11" s="65">
        <f>VLOOKUP($A11,'Return Data'!$B$7:$R$2843,12,0)</f>
        <v>42.666899999999998</v>
      </c>
      <c r="I11" s="66">
        <f t="shared" si="2"/>
        <v>40</v>
      </c>
      <c r="J11" s="65">
        <f>VLOOKUP($A11,'Return Data'!$B$7:$R$2843,13,0)</f>
        <v>67.6434</v>
      </c>
      <c r="K11" s="66">
        <f t="shared" si="3"/>
        <v>33</v>
      </c>
      <c r="L11" s="65">
        <f>VLOOKUP($A11,'Return Data'!$B$7:$R$2843,17,0)</f>
        <v>18.0519</v>
      </c>
      <c r="M11" s="66">
        <f t="shared" si="4"/>
        <v>36</v>
      </c>
      <c r="N11" s="65">
        <f>VLOOKUP($A11,'Return Data'!$B$7:$R$2843,14,0)</f>
        <v>11.058999999999999</v>
      </c>
      <c r="O11" s="66">
        <f>RANK(N11,N$8:N$71,0)</f>
        <v>40</v>
      </c>
      <c r="P11" s="65">
        <f>VLOOKUP($A11,'Return Data'!$B$7:$R$2843,15,0)</f>
        <v>13.035299999999999</v>
      </c>
      <c r="Q11" s="66">
        <f>RANK(P11,P$8:P$71,0)</f>
        <v>31</v>
      </c>
      <c r="R11" s="65">
        <f>VLOOKUP($A11,'Return Data'!$B$7:$R$2843,16,0)</f>
        <v>8.6357999999999997</v>
      </c>
      <c r="S11" s="67">
        <f t="shared" si="5"/>
        <v>57</v>
      </c>
    </row>
    <row r="12" spans="1:20" x14ac:dyDescent="0.3">
      <c r="A12" s="63" t="s">
        <v>167</v>
      </c>
      <c r="B12" s="64">
        <f>VLOOKUP($A12,'Return Data'!$B$7:$R$2843,3,0)</f>
        <v>44358</v>
      </c>
      <c r="C12" s="65">
        <f>VLOOKUP($A12,'Return Data'!$B$7:$R$2843,4,0)</f>
        <v>58.484000000000002</v>
      </c>
      <c r="D12" s="65">
        <f>VLOOKUP($A12,'Return Data'!$B$7:$R$2843,10,0)</f>
        <v>3.367</v>
      </c>
      <c r="E12" s="66">
        <f t="shared" si="0"/>
        <v>61</v>
      </c>
      <c r="F12" s="65">
        <f>VLOOKUP($A12,'Return Data'!$B$7:$R$2843,11,0)</f>
        <v>16.328199999999999</v>
      </c>
      <c r="G12" s="66">
        <f t="shared" si="1"/>
        <v>59</v>
      </c>
      <c r="H12" s="65">
        <f>VLOOKUP($A12,'Return Data'!$B$7:$R$2843,12,0)</f>
        <v>36.021999999999998</v>
      </c>
      <c r="I12" s="66">
        <f t="shared" si="2"/>
        <v>58</v>
      </c>
      <c r="J12" s="65">
        <f>VLOOKUP($A12,'Return Data'!$B$7:$R$2843,13,0)</f>
        <v>54.075600000000001</v>
      </c>
      <c r="K12" s="66">
        <f t="shared" si="3"/>
        <v>58</v>
      </c>
      <c r="L12" s="65">
        <f>VLOOKUP($A12,'Return Data'!$B$7:$R$2843,17,0)</f>
        <v>19.191400000000002</v>
      </c>
      <c r="M12" s="66">
        <f t="shared" si="4"/>
        <v>31</v>
      </c>
      <c r="N12" s="65">
        <f>VLOOKUP($A12,'Return Data'!$B$7:$R$2843,14,0)</f>
        <v>15.2135</v>
      </c>
      <c r="O12" s="66">
        <f>RANK(N12,N$8:N$71,0)</f>
        <v>18</v>
      </c>
      <c r="P12" s="65">
        <f>VLOOKUP($A12,'Return Data'!$B$7:$R$2843,15,0)</f>
        <v>14.2614</v>
      </c>
      <c r="Q12" s="66">
        <f>RANK(P12,P$8:P$71,0)</f>
        <v>25</v>
      </c>
      <c r="R12" s="65">
        <f>VLOOKUP($A12,'Return Data'!$B$7:$R$2843,16,0)</f>
        <v>15.731400000000001</v>
      </c>
      <c r="S12" s="67">
        <f t="shared" si="5"/>
        <v>31</v>
      </c>
    </row>
    <row r="13" spans="1:20" x14ac:dyDescent="0.3">
      <c r="A13" s="63" t="s">
        <v>168</v>
      </c>
      <c r="B13" s="64">
        <f>VLOOKUP($A13,'Return Data'!$B$7:$R$2843,3,0)</f>
        <v>44358</v>
      </c>
      <c r="C13" s="65">
        <f>VLOOKUP($A13,'Return Data'!$B$7:$R$2843,4,0)</f>
        <v>15.44</v>
      </c>
      <c r="D13" s="65">
        <f>VLOOKUP($A13,'Return Data'!$B$7:$R$2843,10,0)</f>
        <v>13.0307</v>
      </c>
      <c r="E13" s="66">
        <f t="shared" si="0"/>
        <v>9</v>
      </c>
      <c r="F13" s="65">
        <f>VLOOKUP($A13,'Return Data'!$B$7:$R$2843,11,0)</f>
        <v>30.8475</v>
      </c>
      <c r="G13" s="66">
        <f t="shared" si="1"/>
        <v>12</v>
      </c>
      <c r="H13" s="65">
        <f>VLOOKUP($A13,'Return Data'!$B$7:$R$2843,12,0)</f>
        <v>51.372500000000002</v>
      </c>
      <c r="I13" s="66">
        <f t="shared" si="2"/>
        <v>17</v>
      </c>
      <c r="J13" s="65">
        <f>VLOOKUP($A13,'Return Data'!$B$7:$R$2843,13,0)</f>
        <v>82.075500000000005</v>
      </c>
      <c r="K13" s="66">
        <f t="shared" si="3"/>
        <v>16</v>
      </c>
      <c r="L13" s="65">
        <f>VLOOKUP($A13,'Return Data'!$B$7:$R$2843,17,0)</f>
        <v>33.013500000000001</v>
      </c>
      <c r="M13" s="66">
        <f t="shared" si="4"/>
        <v>4</v>
      </c>
      <c r="N13" s="65"/>
      <c r="O13" s="66"/>
      <c r="P13" s="65"/>
      <c r="Q13" s="66"/>
      <c r="R13" s="65">
        <f>VLOOKUP($A13,'Return Data'!$B$7:$R$2843,16,0)</f>
        <v>14.025</v>
      </c>
      <c r="S13" s="67">
        <f t="shared" si="5"/>
        <v>41</v>
      </c>
    </row>
    <row r="14" spans="1:20" x14ac:dyDescent="0.3">
      <c r="A14" s="63" t="s">
        <v>169</v>
      </c>
      <c r="B14" s="64">
        <f>VLOOKUP($A14,'Return Data'!$B$7:$R$2843,3,0)</f>
        <v>44358</v>
      </c>
      <c r="C14" s="65">
        <f>VLOOKUP($A14,'Return Data'!$B$7:$R$2843,4,0)</f>
        <v>18.760000000000002</v>
      </c>
      <c r="D14" s="65">
        <f>VLOOKUP($A14,'Return Data'!$B$7:$R$2843,10,0)</f>
        <v>12.4026</v>
      </c>
      <c r="E14" s="66">
        <f t="shared" si="0"/>
        <v>10</v>
      </c>
      <c r="F14" s="65">
        <f>VLOOKUP($A14,'Return Data'!$B$7:$R$2843,11,0)</f>
        <v>30.459</v>
      </c>
      <c r="G14" s="66">
        <f t="shared" si="1"/>
        <v>14</v>
      </c>
      <c r="H14" s="65">
        <f>VLOOKUP($A14,'Return Data'!$B$7:$R$2843,12,0)</f>
        <v>52.1492</v>
      </c>
      <c r="I14" s="66">
        <f t="shared" si="2"/>
        <v>15</v>
      </c>
      <c r="J14" s="65">
        <f>VLOOKUP($A14,'Return Data'!$B$7:$R$2843,13,0)</f>
        <v>82.668000000000006</v>
      </c>
      <c r="K14" s="66">
        <f t="shared" si="3"/>
        <v>15</v>
      </c>
      <c r="L14" s="65">
        <f>VLOOKUP($A14,'Return Data'!$B$7:$R$2843,17,0)</f>
        <v>31.322600000000001</v>
      </c>
      <c r="M14" s="66">
        <f t="shared" si="4"/>
        <v>6</v>
      </c>
      <c r="N14" s="65"/>
      <c r="O14" s="66"/>
      <c r="P14" s="65"/>
      <c r="Q14" s="66"/>
      <c r="R14" s="65">
        <f>VLOOKUP($A14,'Return Data'!$B$7:$R$2843,16,0)</f>
        <v>26.8353</v>
      </c>
      <c r="S14" s="67">
        <f t="shared" si="5"/>
        <v>3</v>
      </c>
    </row>
    <row r="15" spans="1:20" x14ac:dyDescent="0.3">
      <c r="A15" s="63" t="s">
        <v>170</v>
      </c>
      <c r="B15" s="64">
        <f>VLOOKUP($A15,'Return Data'!$B$7:$R$2843,3,0)</f>
        <v>44358</v>
      </c>
      <c r="C15" s="65">
        <f>VLOOKUP($A15,'Return Data'!$B$7:$R$2843,4,0)</f>
        <v>98.47</v>
      </c>
      <c r="D15" s="65">
        <f>VLOOKUP($A15,'Return Data'!$B$7:$R$2843,10,0)</f>
        <v>9.9240999999999993</v>
      </c>
      <c r="E15" s="66">
        <f t="shared" si="0"/>
        <v>16</v>
      </c>
      <c r="F15" s="65">
        <f>VLOOKUP($A15,'Return Data'!$B$7:$R$2843,11,0)</f>
        <v>27.2058</v>
      </c>
      <c r="G15" s="66">
        <f t="shared" si="1"/>
        <v>19</v>
      </c>
      <c r="H15" s="65">
        <f>VLOOKUP($A15,'Return Data'!$B$7:$R$2843,12,0)</f>
        <v>48.611499999999999</v>
      </c>
      <c r="I15" s="66">
        <f t="shared" si="2"/>
        <v>26</v>
      </c>
      <c r="J15" s="65">
        <f>VLOOKUP($A15,'Return Data'!$B$7:$R$2843,13,0)</f>
        <v>79.0364</v>
      </c>
      <c r="K15" s="66">
        <f t="shared" si="3"/>
        <v>18</v>
      </c>
      <c r="L15" s="65">
        <f>VLOOKUP($A15,'Return Data'!$B$7:$R$2843,17,0)</f>
        <v>32.176600000000001</v>
      </c>
      <c r="M15" s="66">
        <f t="shared" si="4"/>
        <v>5</v>
      </c>
      <c r="N15" s="65">
        <f>VLOOKUP($A15,'Return Data'!$B$7:$R$2843,14,0)</f>
        <v>18.016200000000001</v>
      </c>
      <c r="O15" s="66">
        <f t="shared" ref="O15:O23" si="6">RANK(N15,N$8:N$71,0)</f>
        <v>8</v>
      </c>
      <c r="P15" s="65">
        <f>VLOOKUP($A15,'Return Data'!$B$7:$R$2843,15,0)</f>
        <v>20.5867</v>
      </c>
      <c r="Q15" s="66">
        <f t="shared" ref="Q15:Q23" si="7">RANK(P15,P$8:P$71,0)</f>
        <v>3</v>
      </c>
      <c r="R15" s="65">
        <f>VLOOKUP($A15,'Return Data'!$B$7:$R$2843,16,0)</f>
        <v>18.5579</v>
      </c>
      <c r="S15" s="67">
        <f t="shared" si="5"/>
        <v>11</v>
      </c>
    </row>
    <row r="16" spans="1:20" x14ac:dyDescent="0.3">
      <c r="A16" s="63" t="s">
        <v>171</v>
      </c>
      <c r="B16" s="64">
        <f>VLOOKUP($A16,'Return Data'!$B$7:$R$2843,3,0)</f>
        <v>44358</v>
      </c>
      <c r="C16" s="65">
        <f>VLOOKUP($A16,'Return Data'!$B$7:$R$2843,4,0)</f>
        <v>109.48</v>
      </c>
      <c r="D16" s="65">
        <f>VLOOKUP($A16,'Return Data'!$B$7:$R$2843,10,0)</f>
        <v>6.1779000000000002</v>
      </c>
      <c r="E16" s="66">
        <f t="shared" si="0"/>
        <v>45</v>
      </c>
      <c r="F16" s="65">
        <f>VLOOKUP($A16,'Return Data'!$B$7:$R$2843,11,0)</f>
        <v>24.380800000000001</v>
      </c>
      <c r="G16" s="66">
        <f t="shared" si="1"/>
        <v>28</v>
      </c>
      <c r="H16" s="65">
        <f>VLOOKUP($A16,'Return Data'!$B$7:$R$2843,12,0)</f>
        <v>46.129199999999997</v>
      </c>
      <c r="I16" s="66">
        <f t="shared" si="2"/>
        <v>32</v>
      </c>
      <c r="J16" s="65">
        <f>VLOOKUP($A16,'Return Data'!$B$7:$R$2843,13,0)</f>
        <v>71.895099999999999</v>
      </c>
      <c r="K16" s="66">
        <f t="shared" si="3"/>
        <v>23</v>
      </c>
      <c r="L16" s="65">
        <f>VLOOKUP($A16,'Return Data'!$B$7:$R$2843,17,0)</f>
        <v>24.737300000000001</v>
      </c>
      <c r="M16" s="66">
        <f t="shared" si="4"/>
        <v>11</v>
      </c>
      <c r="N16" s="65">
        <f>VLOOKUP($A16,'Return Data'!$B$7:$R$2843,14,0)</f>
        <v>20.7896</v>
      </c>
      <c r="O16" s="66">
        <f t="shared" si="6"/>
        <v>5</v>
      </c>
      <c r="P16" s="65">
        <f>VLOOKUP($A16,'Return Data'!$B$7:$R$2843,15,0)</f>
        <v>19.132100000000001</v>
      </c>
      <c r="Q16" s="66">
        <f t="shared" si="7"/>
        <v>4</v>
      </c>
      <c r="R16" s="65">
        <f>VLOOKUP($A16,'Return Data'!$B$7:$R$2843,16,0)</f>
        <v>16.623100000000001</v>
      </c>
      <c r="S16" s="67">
        <f t="shared" si="5"/>
        <v>19</v>
      </c>
    </row>
    <row r="17" spans="1:19" x14ac:dyDescent="0.3">
      <c r="A17" s="63" t="s">
        <v>172</v>
      </c>
      <c r="B17" s="64">
        <f>VLOOKUP($A17,'Return Data'!$B$7:$R$2843,3,0)</f>
        <v>44358</v>
      </c>
      <c r="C17" s="65">
        <f>VLOOKUP($A17,'Return Data'!$B$7:$R$2843,4,0)</f>
        <v>78.195999999999998</v>
      </c>
      <c r="D17" s="65">
        <f>VLOOKUP($A17,'Return Data'!$B$7:$R$2843,10,0)</f>
        <v>9.8088999999999995</v>
      </c>
      <c r="E17" s="66">
        <f t="shared" si="0"/>
        <v>20</v>
      </c>
      <c r="F17" s="65">
        <f>VLOOKUP($A17,'Return Data'!$B$7:$R$2843,11,0)</f>
        <v>27.394500000000001</v>
      </c>
      <c r="G17" s="66">
        <f t="shared" si="1"/>
        <v>17</v>
      </c>
      <c r="H17" s="65">
        <f>VLOOKUP($A17,'Return Data'!$B$7:$R$2843,12,0)</f>
        <v>52.669899999999998</v>
      </c>
      <c r="I17" s="66">
        <f t="shared" si="2"/>
        <v>14</v>
      </c>
      <c r="J17" s="65">
        <f>VLOOKUP($A17,'Return Data'!$B$7:$R$2843,13,0)</f>
        <v>72.66</v>
      </c>
      <c r="K17" s="66">
        <f t="shared" si="3"/>
        <v>22</v>
      </c>
      <c r="L17" s="65">
        <f>VLOOKUP($A17,'Return Data'!$B$7:$R$2843,17,0)</f>
        <v>22.984400000000001</v>
      </c>
      <c r="M17" s="66">
        <f t="shared" si="4"/>
        <v>13</v>
      </c>
      <c r="N17" s="65">
        <f>VLOOKUP($A17,'Return Data'!$B$7:$R$2843,14,0)</f>
        <v>18.1648</v>
      </c>
      <c r="O17" s="66">
        <f t="shared" si="6"/>
        <v>7</v>
      </c>
      <c r="P17" s="65">
        <f>VLOOKUP($A17,'Return Data'!$B$7:$R$2843,15,0)</f>
        <v>18.122699999999998</v>
      </c>
      <c r="Q17" s="66">
        <f t="shared" si="7"/>
        <v>7</v>
      </c>
      <c r="R17" s="65">
        <f>VLOOKUP($A17,'Return Data'!$B$7:$R$2843,16,0)</f>
        <v>18.279499999999999</v>
      </c>
      <c r="S17" s="67">
        <f t="shared" si="5"/>
        <v>13</v>
      </c>
    </row>
    <row r="18" spans="1:19" x14ac:dyDescent="0.3">
      <c r="A18" s="63" t="s">
        <v>173</v>
      </c>
      <c r="B18" s="64">
        <f>VLOOKUP($A18,'Return Data'!$B$7:$R$2843,3,0)</f>
        <v>44358</v>
      </c>
      <c r="C18" s="65">
        <f>VLOOKUP($A18,'Return Data'!$B$7:$R$2843,4,0)</f>
        <v>69.73</v>
      </c>
      <c r="D18" s="65">
        <f>VLOOKUP($A18,'Return Data'!$B$7:$R$2843,10,0)</f>
        <v>4.0590999999999999</v>
      </c>
      <c r="E18" s="66">
        <f t="shared" si="0"/>
        <v>59</v>
      </c>
      <c r="F18" s="65">
        <f>VLOOKUP($A18,'Return Data'!$B$7:$R$2843,11,0)</f>
        <v>20.3902</v>
      </c>
      <c r="G18" s="66">
        <f t="shared" si="1"/>
        <v>46</v>
      </c>
      <c r="H18" s="65">
        <f>VLOOKUP($A18,'Return Data'!$B$7:$R$2843,12,0)</f>
        <v>39.404200000000003</v>
      </c>
      <c r="I18" s="66">
        <f t="shared" si="2"/>
        <v>49</v>
      </c>
      <c r="J18" s="65">
        <f>VLOOKUP($A18,'Return Data'!$B$7:$R$2843,13,0)</f>
        <v>62.351599999999998</v>
      </c>
      <c r="K18" s="66">
        <f t="shared" si="3"/>
        <v>48</v>
      </c>
      <c r="L18" s="65">
        <f>VLOOKUP($A18,'Return Data'!$B$7:$R$2843,17,0)</f>
        <v>17.1919</v>
      </c>
      <c r="M18" s="66">
        <f t="shared" si="4"/>
        <v>41</v>
      </c>
      <c r="N18" s="65">
        <f>VLOOKUP($A18,'Return Data'!$B$7:$R$2843,14,0)</f>
        <v>13.078200000000001</v>
      </c>
      <c r="O18" s="66">
        <f t="shared" si="6"/>
        <v>27</v>
      </c>
      <c r="P18" s="65">
        <f>VLOOKUP($A18,'Return Data'!$B$7:$R$2843,15,0)</f>
        <v>14.2659</v>
      </c>
      <c r="Q18" s="66">
        <f t="shared" si="7"/>
        <v>24</v>
      </c>
      <c r="R18" s="65">
        <f>VLOOKUP($A18,'Return Data'!$B$7:$R$2843,16,0)</f>
        <v>14.8613</v>
      </c>
      <c r="S18" s="67">
        <f t="shared" si="5"/>
        <v>35</v>
      </c>
    </row>
    <row r="19" spans="1:19" x14ac:dyDescent="0.3">
      <c r="A19" s="63" t="s">
        <v>175</v>
      </c>
      <c r="B19" s="64">
        <f>VLOOKUP($A19,'Return Data'!$B$7:$R$2843,3,0)</f>
        <v>44358</v>
      </c>
      <c r="C19" s="65">
        <f>VLOOKUP($A19,'Return Data'!$B$7:$R$2843,4,0)</f>
        <v>838.91089999999997</v>
      </c>
      <c r="D19" s="65">
        <f>VLOOKUP($A19,'Return Data'!$B$7:$R$2843,10,0)</f>
        <v>7.4561000000000002</v>
      </c>
      <c r="E19" s="66">
        <f t="shared" si="0"/>
        <v>28</v>
      </c>
      <c r="F19" s="65">
        <f>VLOOKUP($A19,'Return Data'!$B$7:$R$2843,11,0)</f>
        <v>25.807700000000001</v>
      </c>
      <c r="G19" s="66">
        <f t="shared" si="1"/>
        <v>22</v>
      </c>
      <c r="H19" s="65">
        <f>VLOOKUP($A19,'Return Data'!$B$7:$R$2843,12,0)</f>
        <v>54.918900000000001</v>
      </c>
      <c r="I19" s="66">
        <f t="shared" si="2"/>
        <v>12</v>
      </c>
      <c r="J19" s="65">
        <f>VLOOKUP($A19,'Return Data'!$B$7:$R$2843,13,0)</f>
        <v>72.813400000000001</v>
      </c>
      <c r="K19" s="66">
        <f t="shared" si="3"/>
        <v>21</v>
      </c>
      <c r="L19" s="65">
        <f>VLOOKUP($A19,'Return Data'!$B$7:$R$2843,17,0)</f>
        <v>17.0396</v>
      </c>
      <c r="M19" s="66">
        <f t="shared" si="4"/>
        <v>43</v>
      </c>
      <c r="N19" s="65">
        <f>VLOOKUP($A19,'Return Data'!$B$7:$R$2843,14,0)</f>
        <v>12.369300000000001</v>
      </c>
      <c r="O19" s="66">
        <f t="shared" si="6"/>
        <v>30</v>
      </c>
      <c r="P19" s="65">
        <f>VLOOKUP($A19,'Return Data'!$B$7:$R$2843,15,0)</f>
        <v>13.450200000000001</v>
      </c>
      <c r="Q19" s="66">
        <f t="shared" si="7"/>
        <v>28</v>
      </c>
      <c r="R19" s="65">
        <f>VLOOKUP($A19,'Return Data'!$B$7:$R$2843,16,0)</f>
        <v>15.8203</v>
      </c>
      <c r="S19" s="67">
        <f t="shared" si="5"/>
        <v>29</v>
      </c>
    </row>
    <row r="20" spans="1:19" x14ac:dyDescent="0.3">
      <c r="A20" s="63" t="s">
        <v>176</v>
      </c>
      <c r="B20" s="64">
        <f>VLOOKUP($A20,'Return Data'!$B$7:$R$2843,3,0)</f>
        <v>44358</v>
      </c>
      <c r="C20" s="65">
        <f>VLOOKUP($A20,'Return Data'!$B$7:$R$2843,4,0)</f>
        <v>531.22299999999996</v>
      </c>
      <c r="D20" s="65">
        <f>VLOOKUP($A20,'Return Data'!$B$7:$R$2843,10,0)</f>
        <v>7.5468000000000002</v>
      </c>
      <c r="E20" s="66">
        <f t="shared" si="0"/>
        <v>27</v>
      </c>
      <c r="F20" s="65">
        <f>VLOOKUP($A20,'Return Data'!$B$7:$R$2843,11,0)</f>
        <v>25.548400000000001</v>
      </c>
      <c r="G20" s="66">
        <f t="shared" si="1"/>
        <v>24</v>
      </c>
      <c r="H20" s="65">
        <f>VLOOKUP($A20,'Return Data'!$B$7:$R$2843,12,0)</f>
        <v>47.743299999999998</v>
      </c>
      <c r="I20" s="66">
        <f t="shared" si="2"/>
        <v>29</v>
      </c>
      <c r="J20" s="65">
        <f>VLOOKUP($A20,'Return Data'!$B$7:$R$2843,13,0)</f>
        <v>70.964600000000004</v>
      </c>
      <c r="K20" s="66">
        <f t="shared" si="3"/>
        <v>25</v>
      </c>
      <c r="L20" s="65">
        <f>VLOOKUP($A20,'Return Data'!$B$7:$R$2843,17,0)</f>
        <v>17.525600000000001</v>
      </c>
      <c r="M20" s="66">
        <f t="shared" si="4"/>
        <v>38</v>
      </c>
      <c r="N20" s="65">
        <f>VLOOKUP($A20,'Return Data'!$B$7:$R$2843,14,0)</f>
        <v>15.055199999999999</v>
      </c>
      <c r="O20" s="66">
        <f t="shared" si="6"/>
        <v>20</v>
      </c>
      <c r="P20" s="65">
        <f>VLOOKUP($A20,'Return Data'!$B$7:$R$2843,15,0)</f>
        <v>16.428699999999999</v>
      </c>
      <c r="Q20" s="66">
        <f t="shared" si="7"/>
        <v>13</v>
      </c>
      <c r="R20" s="65">
        <f>VLOOKUP($A20,'Return Data'!$B$7:$R$2843,16,0)</f>
        <v>16.442</v>
      </c>
      <c r="S20" s="67">
        <f t="shared" si="5"/>
        <v>21</v>
      </c>
    </row>
    <row r="21" spans="1:19" x14ac:dyDescent="0.3">
      <c r="A21" s="63" t="s">
        <v>177</v>
      </c>
      <c r="B21" s="64">
        <f>VLOOKUP($A21,'Return Data'!$B$7:$R$2843,3,0)</f>
        <v>44358</v>
      </c>
      <c r="C21" s="65">
        <f>VLOOKUP($A21,'Return Data'!$B$7:$R$2843,4,0)</f>
        <v>672.48599999999999</v>
      </c>
      <c r="D21" s="65">
        <f>VLOOKUP($A21,'Return Data'!$B$7:$R$2843,10,0)</f>
        <v>6.4593999999999996</v>
      </c>
      <c r="E21" s="66">
        <f t="shared" si="0"/>
        <v>42</v>
      </c>
      <c r="F21" s="65">
        <f>VLOOKUP($A21,'Return Data'!$B$7:$R$2843,11,0)</f>
        <v>21.063500000000001</v>
      </c>
      <c r="G21" s="66">
        <f t="shared" si="1"/>
        <v>42</v>
      </c>
      <c r="H21" s="65">
        <f>VLOOKUP($A21,'Return Data'!$B$7:$R$2843,12,0)</f>
        <v>37.8596</v>
      </c>
      <c r="I21" s="66">
        <f t="shared" si="2"/>
        <v>53</v>
      </c>
      <c r="J21" s="65">
        <f>VLOOKUP($A21,'Return Data'!$B$7:$R$2843,13,0)</f>
        <v>56.059600000000003</v>
      </c>
      <c r="K21" s="66">
        <f t="shared" si="3"/>
        <v>54</v>
      </c>
      <c r="L21" s="65">
        <f>VLOOKUP($A21,'Return Data'!$B$7:$R$2843,17,0)</f>
        <v>10.3116</v>
      </c>
      <c r="M21" s="66">
        <f t="shared" si="4"/>
        <v>61</v>
      </c>
      <c r="N21" s="65">
        <f>VLOOKUP($A21,'Return Data'!$B$7:$R$2843,14,0)</f>
        <v>8.5046999999999997</v>
      </c>
      <c r="O21" s="66">
        <f t="shared" si="6"/>
        <v>45</v>
      </c>
      <c r="P21" s="65">
        <f>VLOOKUP($A21,'Return Data'!$B$7:$R$2843,15,0)</f>
        <v>11.960100000000001</v>
      </c>
      <c r="Q21" s="66">
        <f t="shared" si="7"/>
        <v>36</v>
      </c>
      <c r="R21" s="65">
        <f>VLOOKUP($A21,'Return Data'!$B$7:$R$2843,16,0)</f>
        <v>12.7494</v>
      </c>
      <c r="S21" s="67">
        <f t="shared" si="5"/>
        <v>51</v>
      </c>
    </row>
    <row r="22" spans="1:19" x14ac:dyDescent="0.3">
      <c r="A22" s="63" t="s">
        <v>178</v>
      </c>
      <c r="B22" s="64">
        <f>VLOOKUP($A22,'Return Data'!$B$7:$R$2843,3,0)</f>
        <v>44358</v>
      </c>
      <c r="C22" s="65">
        <f>VLOOKUP($A22,'Return Data'!$B$7:$R$2843,4,0)</f>
        <v>53.128799999999998</v>
      </c>
      <c r="D22" s="65">
        <f>VLOOKUP($A22,'Return Data'!$B$7:$R$2843,10,0)</f>
        <v>5.2355999999999998</v>
      </c>
      <c r="E22" s="66">
        <f t="shared" si="0"/>
        <v>48</v>
      </c>
      <c r="F22" s="65">
        <f>VLOOKUP($A22,'Return Data'!$B$7:$R$2843,11,0)</f>
        <v>19.596699999999998</v>
      </c>
      <c r="G22" s="66">
        <f t="shared" si="1"/>
        <v>49</v>
      </c>
      <c r="H22" s="65">
        <f>VLOOKUP($A22,'Return Data'!$B$7:$R$2843,12,0)</f>
        <v>41.009399999999999</v>
      </c>
      <c r="I22" s="66">
        <f t="shared" si="2"/>
        <v>44</v>
      </c>
      <c r="J22" s="65">
        <f>VLOOKUP($A22,'Return Data'!$B$7:$R$2843,13,0)</f>
        <v>63.375700000000002</v>
      </c>
      <c r="K22" s="66">
        <f t="shared" si="3"/>
        <v>45</v>
      </c>
      <c r="L22" s="65">
        <f>VLOOKUP($A22,'Return Data'!$B$7:$R$2843,17,0)</f>
        <v>16.0275</v>
      </c>
      <c r="M22" s="66">
        <f t="shared" si="4"/>
        <v>47</v>
      </c>
      <c r="N22" s="65">
        <f>VLOOKUP($A22,'Return Data'!$B$7:$R$2843,14,0)</f>
        <v>11.3232</v>
      </c>
      <c r="O22" s="66">
        <f t="shared" si="6"/>
        <v>39</v>
      </c>
      <c r="P22" s="65">
        <f>VLOOKUP($A22,'Return Data'!$B$7:$R$2843,15,0)</f>
        <v>13.6015</v>
      </c>
      <c r="Q22" s="66">
        <f t="shared" si="7"/>
        <v>27</v>
      </c>
      <c r="R22" s="65">
        <f>VLOOKUP($A22,'Return Data'!$B$7:$R$2843,16,0)</f>
        <v>14.475300000000001</v>
      </c>
      <c r="S22" s="67">
        <f t="shared" si="5"/>
        <v>38</v>
      </c>
    </row>
    <row r="23" spans="1:19" x14ac:dyDescent="0.3">
      <c r="A23" s="63" t="s">
        <v>179</v>
      </c>
      <c r="B23" s="64">
        <f>VLOOKUP($A23,'Return Data'!$B$7:$R$2843,3,0)</f>
        <v>44358</v>
      </c>
      <c r="C23" s="65">
        <f>VLOOKUP($A23,'Return Data'!$B$7:$R$2843,4,0)</f>
        <v>567.09</v>
      </c>
      <c r="D23" s="65">
        <f>VLOOKUP($A23,'Return Data'!$B$7:$R$2843,10,0)</f>
        <v>5.5266999999999999</v>
      </c>
      <c r="E23" s="66">
        <f t="shared" si="0"/>
        <v>47</v>
      </c>
      <c r="F23" s="65">
        <f>VLOOKUP($A23,'Return Data'!$B$7:$R$2843,11,0)</f>
        <v>21.952200000000001</v>
      </c>
      <c r="G23" s="66">
        <f t="shared" si="1"/>
        <v>36</v>
      </c>
      <c r="H23" s="65">
        <f>VLOOKUP($A23,'Return Data'!$B$7:$R$2843,12,0)</f>
        <v>45.961599999999997</v>
      </c>
      <c r="I23" s="66">
        <f t="shared" si="2"/>
        <v>33</v>
      </c>
      <c r="J23" s="65">
        <f>VLOOKUP($A23,'Return Data'!$B$7:$R$2843,13,0)</f>
        <v>62.8352</v>
      </c>
      <c r="K23" s="66">
        <f t="shared" si="3"/>
        <v>46</v>
      </c>
      <c r="L23" s="65">
        <f>VLOOKUP($A23,'Return Data'!$B$7:$R$2843,17,0)</f>
        <v>17.324200000000001</v>
      </c>
      <c r="M23" s="66">
        <f t="shared" si="4"/>
        <v>40</v>
      </c>
      <c r="N23" s="65">
        <f>VLOOKUP($A23,'Return Data'!$B$7:$R$2843,14,0)</f>
        <v>14.310499999999999</v>
      </c>
      <c r="O23" s="66">
        <f t="shared" si="6"/>
        <v>22</v>
      </c>
      <c r="P23" s="65">
        <f>VLOOKUP($A23,'Return Data'!$B$7:$R$2843,15,0)</f>
        <v>15.211399999999999</v>
      </c>
      <c r="Q23" s="66">
        <f t="shared" si="7"/>
        <v>18</v>
      </c>
      <c r="R23" s="65">
        <f>VLOOKUP($A23,'Return Data'!$B$7:$R$2843,16,0)</f>
        <v>16.242799999999999</v>
      </c>
      <c r="S23" s="67">
        <f t="shared" si="5"/>
        <v>23</v>
      </c>
    </row>
    <row r="24" spans="1:19" x14ac:dyDescent="0.3">
      <c r="A24" s="63" t="s">
        <v>180</v>
      </c>
      <c r="B24" s="64">
        <f>VLOOKUP($A24,'Return Data'!$B$7:$R$2843,3,0)</f>
        <v>44358</v>
      </c>
      <c r="C24" s="65">
        <f>VLOOKUP($A24,'Return Data'!$B$7:$R$2843,4,0)</f>
        <v>14.71</v>
      </c>
      <c r="D24" s="65">
        <f>VLOOKUP($A24,'Return Data'!$B$7:$R$2843,10,0)</f>
        <v>4.6230000000000002</v>
      </c>
      <c r="E24" s="66">
        <f t="shared" si="0"/>
        <v>55</v>
      </c>
      <c r="F24" s="65">
        <f>VLOOKUP($A24,'Return Data'!$B$7:$R$2843,11,0)</f>
        <v>18.0578</v>
      </c>
      <c r="G24" s="66">
        <f t="shared" si="1"/>
        <v>54</v>
      </c>
      <c r="H24" s="65">
        <f>VLOOKUP($A24,'Return Data'!$B$7:$R$2843,12,0)</f>
        <v>39.696100000000001</v>
      </c>
      <c r="I24" s="66">
        <f t="shared" si="2"/>
        <v>48</v>
      </c>
      <c r="J24" s="65">
        <f>VLOOKUP($A24,'Return Data'!$B$7:$R$2843,13,0)</f>
        <v>64.357500000000002</v>
      </c>
      <c r="K24" s="66">
        <f t="shared" si="3"/>
        <v>41</v>
      </c>
      <c r="L24" s="65">
        <f>VLOOKUP($A24,'Return Data'!$B$7:$R$2843,17,0)</f>
        <v>14.48</v>
      </c>
      <c r="M24" s="66">
        <f t="shared" si="4"/>
        <v>53</v>
      </c>
      <c r="N24" s="65"/>
      <c r="O24" s="66"/>
      <c r="P24" s="65"/>
      <c r="Q24" s="66"/>
      <c r="R24" s="65">
        <f>VLOOKUP($A24,'Return Data'!$B$7:$R$2843,16,0)</f>
        <v>12.7256</v>
      </c>
      <c r="S24" s="67">
        <f t="shared" si="5"/>
        <v>52</v>
      </c>
    </row>
    <row r="25" spans="1:19" x14ac:dyDescent="0.3">
      <c r="A25" s="63" t="s">
        <v>181</v>
      </c>
      <c r="B25" s="64">
        <f>VLOOKUP($A25,'Return Data'!$B$7:$R$2843,3,0)</f>
        <v>44358</v>
      </c>
      <c r="C25" s="65">
        <f>VLOOKUP($A25,'Return Data'!$B$7:$R$2843,4,0)</f>
        <v>37.479999999999997</v>
      </c>
      <c r="D25" s="65">
        <f>VLOOKUP($A25,'Return Data'!$B$7:$R$2843,10,0)</f>
        <v>4.6051000000000002</v>
      </c>
      <c r="E25" s="66">
        <f t="shared" si="0"/>
        <v>56</v>
      </c>
      <c r="F25" s="65">
        <f>VLOOKUP($A25,'Return Data'!$B$7:$R$2843,11,0)</f>
        <v>16.6874</v>
      </c>
      <c r="G25" s="66">
        <f t="shared" si="1"/>
        <v>57</v>
      </c>
      <c r="H25" s="65">
        <f>VLOOKUP($A25,'Return Data'!$B$7:$R$2843,12,0)</f>
        <v>37.1387</v>
      </c>
      <c r="I25" s="66">
        <f t="shared" si="2"/>
        <v>55</v>
      </c>
      <c r="J25" s="65">
        <f>VLOOKUP($A25,'Return Data'!$B$7:$R$2843,13,0)</f>
        <v>49.144399999999997</v>
      </c>
      <c r="K25" s="66">
        <f t="shared" si="3"/>
        <v>61</v>
      </c>
      <c r="L25" s="65">
        <f>VLOOKUP($A25,'Return Data'!$B$7:$R$2843,17,0)</f>
        <v>15.4884</v>
      </c>
      <c r="M25" s="66">
        <f t="shared" si="4"/>
        <v>48</v>
      </c>
      <c r="N25" s="65">
        <f>VLOOKUP($A25,'Return Data'!$B$7:$R$2843,14,0)</f>
        <v>9.2578999999999994</v>
      </c>
      <c r="O25" s="66">
        <f>RANK(N25,N$8:N$71,0)</f>
        <v>43</v>
      </c>
      <c r="P25" s="65">
        <f>VLOOKUP($A25,'Return Data'!$B$7:$R$2843,15,0)</f>
        <v>12.668699999999999</v>
      </c>
      <c r="Q25" s="66">
        <f>RANK(P25,P$8:P$71,0)</f>
        <v>33</v>
      </c>
      <c r="R25" s="65">
        <f>VLOOKUP($A25,'Return Data'!$B$7:$R$2843,16,0)</f>
        <v>18.571400000000001</v>
      </c>
      <c r="S25" s="67">
        <f t="shared" si="5"/>
        <v>10</v>
      </c>
    </row>
    <row r="26" spans="1:19" x14ac:dyDescent="0.3">
      <c r="A26" s="63" t="s">
        <v>182</v>
      </c>
      <c r="B26" s="64">
        <f>VLOOKUP($A26,'Return Data'!$B$7:$R$2843,3,0)</f>
        <v>44358</v>
      </c>
      <c r="C26" s="65">
        <f>VLOOKUP($A26,'Return Data'!$B$7:$R$2843,4,0)</f>
        <v>93.89</v>
      </c>
      <c r="D26" s="65">
        <f>VLOOKUP($A26,'Return Data'!$B$7:$R$2843,10,0)</f>
        <v>11.627599999999999</v>
      </c>
      <c r="E26" s="66">
        <f t="shared" si="0"/>
        <v>11</v>
      </c>
      <c r="F26" s="65">
        <f>VLOOKUP($A26,'Return Data'!$B$7:$R$2843,11,0)</f>
        <v>35.035200000000003</v>
      </c>
      <c r="G26" s="66">
        <f t="shared" si="1"/>
        <v>8</v>
      </c>
      <c r="H26" s="65">
        <f>VLOOKUP($A26,'Return Data'!$B$7:$R$2843,12,0)</f>
        <v>61.879300000000001</v>
      </c>
      <c r="I26" s="66">
        <f t="shared" si="2"/>
        <v>8</v>
      </c>
      <c r="J26" s="65">
        <f>VLOOKUP($A26,'Return Data'!$B$7:$R$2843,13,0)</f>
        <v>92.279300000000006</v>
      </c>
      <c r="K26" s="66">
        <f t="shared" si="3"/>
        <v>9</v>
      </c>
      <c r="L26" s="65">
        <f>VLOOKUP($A26,'Return Data'!$B$7:$R$2843,17,0)</f>
        <v>23.5427</v>
      </c>
      <c r="M26" s="66">
        <f t="shared" si="4"/>
        <v>12</v>
      </c>
      <c r="N26" s="65">
        <f>VLOOKUP($A26,'Return Data'!$B$7:$R$2843,14,0)</f>
        <v>15.412800000000001</v>
      </c>
      <c r="O26" s="66">
        <f>RANK(N26,N$8:N$71,0)</f>
        <v>16</v>
      </c>
      <c r="P26" s="65">
        <f>VLOOKUP($A26,'Return Data'!$B$7:$R$2843,15,0)</f>
        <v>18.719899999999999</v>
      </c>
      <c r="Q26" s="66">
        <f>RANK(P26,P$8:P$71,0)</f>
        <v>5</v>
      </c>
      <c r="R26" s="65">
        <f>VLOOKUP($A26,'Return Data'!$B$7:$R$2843,16,0)</f>
        <v>18.545999999999999</v>
      </c>
      <c r="S26" s="67">
        <f t="shared" si="5"/>
        <v>12</v>
      </c>
    </row>
    <row r="27" spans="1:19" x14ac:dyDescent="0.3">
      <c r="A27" s="63" t="s">
        <v>183</v>
      </c>
      <c r="B27" s="64">
        <f>VLOOKUP($A27,'Return Data'!$B$7:$R$2843,3,0)</f>
        <v>44358</v>
      </c>
      <c r="C27" s="65">
        <f>VLOOKUP($A27,'Return Data'!$B$7:$R$2843,4,0)</f>
        <v>13</v>
      </c>
      <c r="D27" s="65">
        <f>VLOOKUP($A27,'Return Data'!$B$7:$R$2843,10,0)</f>
        <v>4.3338999999999999</v>
      </c>
      <c r="E27" s="66">
        <f t="shared" si="0"/>
        <v>58</v>
      </c>
      <c r="F27" s="65">
        <f>VLOOKUP($A27,'Return Data'!$B$7:$R$2843,11,0)</f>
        <v>15.0442</v>
      </c>
      <c r="G27" s="66">
        <f t="shared" si="1"/>
        <v>61</v>
      </c>
      <c r="H27" s="65">
        <f>VLOOKUP($A27,'Return Data'!$B$7:$R$2843,12,0)</f>
        <v>34.436399999999999</v>
      </c>
      <c r="I27" s="66">
        <f t="shared" si="2"/>
        <v>60</v>
      </c>
      <c r="J27" s="65">
        <f>VLOOKUP($A27,'Return Data'!$B$7:$R$2843,13,0)</f>
        <v>53.846200000000003</v>
      </c>
      <c r="K27" s="66">
        <f t="shared" si="3"/>
        <v>59</v>
      </c>
      <c r="L27" s="65">
        <f>VLOOKUP($A27,'Return Data'!$B$7:$R$2843,17,0)</f>
        <v>13.8834</v>
      </c>
      <c r="M27" s="66">
        <f t="shared" si="4"/>
        <v>57</v>
      </c>
      <c r="N27" s="65"/>
      <c r="O27" s="66"/>
      <c r="P27" s="65"/>
      <c r="Q27" s="66"/>
      <c r="R27" s="65">
        <f>VLOOKUP($A27,'Return Data'!$B$7:$R$2843,16,0)</f>
        <v>7.89</v>
      </c>
      <c r="S27" s="67">
        <f t="shared" si="5"/>
        <v>59</v>
      </c>
    </row>
    <row r="28" spans="1:19" x14ac:dyDescent="0.3">
      <c r="A28" s="63" t="s">
        <v>184</v>
      </c>
      <c r="B28" s="64">
        <f>VLOOKUP($A28,'Return Data'!$B$7:$R$2843,3,0)</f>
        <v>44358</v>
      </c>
      <c r="C28" s="65">
        <f>VLOOKUP($A28,'Return Data'!$B$7:$R$2843,4,0)</f>
        <v>83.73</v>
      </c>
      <c r="D28" s="65">
        <f>VLOOKUP($A28,'Return Data'!$B$7:$R$2843,10,0)</f>
        <v>7.1127000000000002</v>
      </c>
      <c r="E28" s="66">
        <f t="shared" si="0"/>
        <v>32</v>
      </c>
      <c r="F28" s="65">
        <f>VLOOKUP($A28,'Return Data'!$B$7:$R$2843,11,0)</f>
        <v>22.3765</v>
      </c>
      <c r="G28" s="66">
        <f t="shared" si="1"/>
        <v>33</v>
      </c>
      <c r="H28" s="65">
        <f>VLOOKUP($A28,'Return Data'!$B$7:$R$2843,12,0)</f>
        <v>41.6751</v>
      </c>
      <c r="I28" s="66">
        <f t="shared" si="2"/>
        <v>43</v>
      </c>
      <c r="J28" s="65">
        <f>VLOOKUP($A28,'Return Data'!$B$7:$R$2843,13,0)</f>
        <v>62.7089</v>
      </c>
      <c r="K28" s="66">
        <f t="shared" si="3"/>
        <v>47</v>
      </c>
      <c r="L28" s="65">
        <f>VLOOKUP($A28,'Return Data'!$B$7:$R$2843,17,0)</f>
        <v>21.189499999999999</v>
      </c>
      <c r="M28" s="66">
        <f t="shared" si="4"/>
        <v>20</v>
      </c>
      <c r="N28" s="65">
        <f>VLOOKUP($A28,'Return Data'!$B$7:$R$2843,14,0)</f>
        <v>15.316800000000001</v>
      </c>
      <c r="O28" s="66">
        <f>RANK(N28,N$8:N$71,0)</f>
        <v>17</v>
      </c>
      <c r="P28" s="65">
        <f>VLOOKUP($A28,'Return Data'!$B$7:$R$2843,15,0)</f>
        <v>17.444500000000001</v>
      </c>
      <c r="Q28" s="66">
        <f>RANK(P28,P$8:P$71,0)</f>
        <v>11</v>
      </c>
      <c r="R28" s="65">
        <f>VLOOKUP($A28,'Return Data'!$B$7:$R$2843,16,0)</f>
        <v>18.657299999999999</v>
      </c>
      <c r="S28" s="67">
        <f t="shared" si="5"/>
        <v>9</v>
      </c>
    </row>
    <row r="29" spans="1:19" x14ac:dyDescent="0.3">
      <c r="A29" s="63" t="s">
        <v>185</v>
      </c>
      <c r="B29" s="64">
        <f>VLOOKUP($A29,'Return Data'!$B$7:$R$2843,3,0)</f>
        <v>44358</v>
      </c>
      <c r="C29" s="65">
        <f>VLOOKUP($A29,'Return Data'!$B$7:$R$2843,4,0)</f>
        <v>14.974600000000001</v>
      </c>
      <c r="D29" s="65">
        <f>VLOOKUP($A29,'Return Data'!$B$7:$R$2843,10,0)</f>
        <v>10.0831</v>
      </c>
      <c r="E29" s="66">
        <f t="shared" si="0"/>
        <v>15</v>
      </c>
      <c r="F29" s="65">
        <f>VLOOKUP($A29,'Return Data'!$B$7:$R$2843,11,0)</f>
        <v>26.900200000000002</v>
      </c>
      <c r="G29" s="66">
        <f t="shared" si="1"/>
        <v>20</v>
      </c>
      <c r="H29" s="65">
        <f>VLOOKUP($A29,'Return Data'!$B$7:$R$2843,12,0)</f>
        <v>48.075699999999998</v>
      </c>
      <c r="I29" s="66">
        <f t="shared" si="2"/>
        <v>27</v>
      </c>
      <c r="J29" s="65">
        <f>VLOOKUP($A29,'Return Data'!$B$7:$R$2843,13,0)</f>
        <v>69.581999999999994</v>
      </c>
      <c r="K29" s="66">
        <f t="shared" si="3"/>
        <v>29</v>
      </c>
      <c r="L29" s="65"/>
      <c r="M29" s="66"/>
      <c r="N29" s="65"/>
      <c r="O29" s="66"/>
      <c r="P29" s="65"/>
      <c r="Q29" s="66"/>
      <c r="R29" s="65">
        <f>VLOOKUP($A29,'Return Data'!$B$7:$R$2843,16,0)</f>
        <v>27.738</v>
      </c>
      <c r="S29" s="67">
        <f t="shared" si="5"/>
        <v>2</v>
      </c>
    </row>
    <row r="30" spans="1:19" x14ac:dyDescent="0.3">
      <c r="A30" s="63" t="s">
        <v>186</v>
      </c>
      <c r="B30" s="64">
        <f>VLOOKUP($A30,'Return Data'!$B$7:$R$2843,3,0)</f>
        <v>44358</v>
      </c>
      <c r="C30" s="65">
        <f>VLOOKUP($A30,'Return Data'!$B$7:$R$2843,4,0)</f>
        <v>27.552399999999999</v>
      </c>
      <c r="D30" s="65">
        <f>VLOOKUP($A30,'Return Data'!$B$7:$R$2843,10,0)</f>
        <v>5.2023999999999999</v>
      </c>
      <c r="E30" s="66">
        <f t="shared" si="0"/>
        <v>49</v>
      </c>
      <c r="F30" s="65">
        <f>VLOOKUP($A30,'Return Data'!$B$7:$R$2843,11,0)</f>
        <v>20.568899999999999</v>
      </c>
      <c r="G30" s="66">
        <f t="shared" si="1"/>
        <v>44</v>
      </c>
      <c r="H30" s="65">
        <f>VLOOKUP($A30,'Return Data'!$B$7:$R$2843,12,0)</f>
        <v>45.817700000000002</v>
      </c>
      <c r="I30" s="66">
        <f t="shared" si="2"/>
        <v>35</v>
      </c>
      <c r="J30" s="65">
        <f>VLOOKUP($A30,'Return Data'!$B$7:$R$2843,13,0)</f>
        <v>71.234999999999999</v>
      </c>
      <c r="K30" s="66">
        <f t="shared" si="3"/>
        <v>24</v>
      </c>
      <c r="L30" s="65">
        <f>VLOOKUP($A30,'Return Data'!$B$7:$R$2843,17,0)</f>
        <v>20.487200000000001</v>
      </c>
      <c r="M30" s="66">
        <f t="shared" ref="M30:M38" si="8">RANK(L30,L$8:L$71,0)</f>
        <v>27</v>
      </c>
      <c r="N30" s="65">
        <f>VLOOKUP($A30,'Return Data'!$B$7:$R$2843,14,0)</f>
        <v>15.763999999999999</v>
      </c>
      <c r="O30" s="66">
        <f t="shared" ref="O30:O38" si="9">RANK(N30,N$8:N$71,0)</f>
        <v>15</v>
      </c>
      <c r="P30" s="65">
        <f>VLOOKUP($A30,'Return Data'!$B$7:$R$2843,15,0)</f>
        <v>18.4222</v>
      </c>
      <c r="Q30" s="66">
        <f>RANK(P30,P$8:P$71,0)</f>
        <v>6</v>
      </c>
      <c r="R30" s="65">
        <f>VLOOKUP($A30,'Return Data'!$B$7:$R$2843,16,0)</f>
        <v>17.323899999999998</v>
      </c>
      <c r="S30" s="67">
        <f t="shared" si="5"/>
        <v>16</v>
      </c>
    </row>
    <row r="31" spans="1:19" x14ac:dyDescent="0.3">
      <c r="A31" s="63" t="s">
        <v>187</v>
      </c>
      <c r="B31" s="64">
        <f>VLOOKUP($A31,'Return Data'!$B$7:$R$2843,3,0)</f>
        <v>44358</v>
      </c>
      <c r="C31" s="65">
        <f>VLOOKUP($A31,'Return Data'!$B$7:$R$2843,4,0)</f>
        <v>71.483999999999995</v>
      </c>
      <c r="D31" s="65">
        <f>VLOOKUP($A31,'Return Data'!$B$7:$R$2843,10,0)</f>
        <v>7.1418999999999997</v>
      </c>
      <c r="E31" s="66">
        <f t="shared" si="0"/>
        <v>30</v>
      </c>
      <c r="F31" s="65">
        <f>VLOOKUP($A31,'Return Data'!$B$7:$R$2843,11,0)</f>
        <v>23.552900000000001</v>
      </c>
      <c r="G31" s="66">
        <f t="shared" si="1"/>
        <v>32</v>
      </c>
      <c r="H31" s="65">
        <f>VLOOKUP($A31,'Return Data'!$B$7:$R$2843,12,0)</f>
        <v>46.477600000000002</v>
      </c>
      <c r="I31" s="66">
        <f t="shared" si="2"/>
        <v>31</v>
      </c>
      <c r="J31" s="65">
        <f>VLOOKUP($A31,'Return Data'!$B$7:$R$2843,13,0)</f>
        <v>65.6524</v>
      </c>
      <c r="K31" s="66">
        <f t="shared" si="3"/>
        <v>38</v>
      </c>
      <c r="L31" s="65">
        <f>VLOOKUP($A31,'Return Data'!$B$7:$R$2843,17,0)</f>
        <v>19.828700000000001</v>
      </c>
      <c r="M31" s="66">
        <f t="shared" si="8"/>
        <v>29</v>
      </c>
      <c r="N31" s="65">
        <f>VLOOKUP($A31,'Return Data'!$B$7:$R$2843,14,0)</f>
        <v>17.673500000000001</v>
      </c>
      <c r="O31" s="66">
        <f t="shared" si="9"/>
        <v>10</v>
      </c>
      <c r="P31" s="65">
        <f>VLOOKUP($A31,'Return Data'!$B$7:$R$2843,15,0)</f>
        <v>17.6431</v>
      </c>
      <c r="Q31" s="66">
        <f>RANK(P31,P$8:P$71,0)</f>
        <v>9</v>
      </c>
      <c r="R31" s="65">
        <f>VLOOKUP($A31,'Return Data'!$B$7:$R$2843,16,0)</f>
        <v>16.056699999999999</v>
      </c>
      <c r="S31" s="67">
        <f t="shared" si="5"/>
        <v>26</v>
      </c>
    </row>
    <row r="32" spans="1:19" x14ac:dyDescent="0.3">
      <c r="A32" s="63" t="s">
        <v>188</v>
      </c>
      <c r="B32" s="64">
        <f>VLOOKUP($A32,'Return Data'!$B$7:$R$2843,3,0)</f>
        <v>44358</v>
      </c>
      <c r="C32" s="65">
        <f>VLOOKUP($A32,'Return Data'!$B$7:$R$2843,4,0)</f>
        <v>77.013000000000005</v>
      </c>
      <c r="D32" s="65">
        <f>VLOOKUP($A32,'Return Data'!$B$7:$R$2843,10,0)</f>
        <v>6.6618000000000004</v>
      </c>
      <c r="E32" s="66">
        <f t="shared" si="0"/>
        <v>34</v>
      </c>
      <c r="F32" s="65">
        <f>VLOOKUP($A32,'Return Data'!$B$7:$R$2843,11,0)</f>
        <v>19.4574</v>
      </c>
      <c r="G32" s="66">
        <f t="shared" si="1"/>
        <v>50</v>
      </c>
      <c r="H32" s="65">
        <f>VLOOKUP($A32,'Return Data'!$B$7:$R$2843,12,0)</f>
        <v>39.3598</v>
      </c>
      <c r="I32" s="66">
        <f t="shared" si="2"/>
        <v>50</v>
      </c>
      <c r="J32" s="65">
        <f>VLOOKUP($A32,'Return Data'!$B$7:$R$2843,13,0)</f>
        <v>61.375</v>
      </c>
      <c r="K32" s="66">
        <f t="shared" si="3"/>
        <v>51</v>
      </c>
      <c r="L32" s="65">
        <f>VLOOKUP($A32,'Return Data'!$B$7:$R$2843,17,0)</f>
        <v>16.085100000000001</v>
      </c>
      <c r="M32" s="66">
        <f t="shared" si="8"/>
        <v>46</v>
      </c>
      <c r="N32" s="65">
        <f>VLOOKUP($A32,'Return Data'!$B$7:$R$2843,14,0)</f>
        <v>10.0646</v>
      </c>
      <c r="O32" s="66">
        <f t="shared" si="9"/>
        <v>41</v>
      </c>
      <c r="P32" s="65">
        <f>VLOOKUP($A32,'Return Data'!$B$7:$R$2843,15,0)</f>
        <v>14.4803</v>
      </c>
      <c r="Q32" s="66">
        <f>RANK(P32,P$8:P$71,0)</f>
        <v>22</v>
      </c>
      <c r="R32" s="65">
        <f>VLOOKUP($A32,'Return Data'!$B$7:$R$2843,16,0)</f>
        <v>14.9991</v>
      </c>
      <c r="S32" s="67">
        <f t="shared" si="5"/>
        <v>33</v>
      </c>
    </row>
    <row r="33" spans="1:19" x14ac:dyDescent="0.3">
      <c r="A33" s="63" t="s">
        <v>189</v>
      </c>
      <c r="B33" s="64">
        <f>VLOOKUP($A33,'Return Data'!$B$7:$R$2843,3,0)</f>
        <v>44358</v>
      </c>
      <c r="C33" s="65">
        <f>VLOOKUP($A33,'Return Data'!$B$7:$R$2843,4,0)</f>
        <v>96.110600000000005</v>
      </c>
      <c r="D33" s="65">
        <f>VLOOKUP($A33,'Return Data'!$B$7:$R$2843,10,0)</f>
        <v>5.1683000000000003</v>
      </c>
      <c r="E33" s="66">
        <f t="shared" si="0"/>
        <v>50</v>
      </c>
      <c r="F33" s="65">
        <f>VLOOKUP($A33,'Return Data'!$B$7:$R$2843,11,0)</f>
        <v>15.565300000000001</v>
      </c>
      <c r="G33" s="66">
        <f t="shared" si="1"/>
        <v>60</v>
      </c>
      <c r="H33" s="65">
        <f>VLOOKUP($A33,'Return Data'!$B$7:$R$2843,12,0)</f>
        <v>36.798000000000002</v>
      </c>
      <c r="I33" s="66">
        <f t="shared" si="2"/>
        <v>57</v>
      </c>
      <c r="J33" s="65">
        <f>VLOOKUP($A33,'Return Data'!$B$7:$R$2843,13,0)</f>
        <v>55.904200000000003</v>
      </c>
      <c r="K33" s="66">
        <f t="shared" si="3"/>
        <v>56</v>
      </c>
      <c r="L33" s="65">
        <f>VLOOKUP($A33,'Return Data'!$B$7:$R$2843,17,0)</f>
        <v>15.161899999999999</v>
      </c>
      <c r="M33" s="66">
        <f t="shared" si="8"/>
        <v>51</v>
      </c>
      <c r="N33" s="65">
        <f>VLOOKUP($A33,'Return Data'!$B$7:$R$2843,14,0)</f>
        <v>12.14</v>
      </c>
      <c r="O33" s="66">
        <f t="shared" si="9"/>
        <v>31</v>
      </c>
      <c r="P33" s="65">
        <f>VLOOKUP($A33,'Return Data'!$B$7:$R$2843,15,0)</f>
        <v>14.601599999999999</v>
      </c>
      <c r="Q33" s="66">
        <f>RANK(P33,P$8:P$71,0)</f>
        <v>21</v>
      </c>
      <c r="R33" s="65">
        <f>VLOOKUP($A33,'Return Data'!$B$7:$R$2843,16,0)</f>
        <v>14.78</v>
      </c>
      <c r="S33" s="67">
        <f t="shared" si="5"/>
        <v>36</v>
      </c>
    </row>
    <row r="34" spans="1:19" x14ac:dyDescent="0.3">
      <c r="A34" s="63" t="s">
        <v>434</v>
      </c>
      <c r="B34" s="64">
        <f>VLOOKUP($A34,'Return Data'!$B$7:$R$2843,3,0)</f>
        <v>44358</v>
      </c>
      <c r="C34" s="65">
        <f>VLOOKUP($A34,'Return Data'!$B$7:$R$2843,4,0)</f>
        <v>18.0487</v>
      </c>
      <c r="D34" s="65">
        <f>VLOOKUP($A34,'Return Data'!$B$7:$R$2843,10,0)</f>
        <v>7.5812999999999997</v>
      </c>
      <c r="E34" s="66">
        <f t="shared" si="0"/>
        <v>25</v>
      </c>
      <c r="F34" s="65">
        <f>VLOOKUP($A34,'Return Data'!$B$7:$R$2843,11,0)</f>
        <v>27.813700000000001</v>
      </c>
      <c r="G34" s="66">
        <f t="shared" si="1"/>
        <v>16</v>
      </c>
      <c r="H34" s="65">
        <f>VLOOKUP($A34,'Return Data'!$B$7:$R$2843,12,0)</f>
        <v>48.947400000000002</v>
      </c>
      <c r="I34" s="66">
        <f t="shared" si="2"/>
        <v>24</v>
      </c>
      <c r="J34" s="65">
        <f>VLOOKUP($A34,'Return Data'!$B$7:$R$2843,13,0)</f>
        <v>70.184100000000001</v>
      </c>
      <c r="K34" s="66">
        <f t="shared" si="3"/>
        <v>28</v>
      </c>
      <c r="L34" s="65">
        <f>VLOOKUP($A34,'Return Data'!$B$7:$R$2843,17,0)</f>
        <v>20.562899999999999</v>
      </c>
      <c r="M34" s="66">
        <f t="shared" si="8"/>
        <v>26</v>
      </c>
      <c r="N34" s="65">
        <f>VLOOKUP($A34,'Return Data'!$B$7:$R$2843,14,0)</f>
        <v>14.488899999999999</v>
      </c>
      <c r="O34" s="66">
        <f t="shared" si="9"/>
        <v>21</v>
      </c>
      <c r="P34" s="65"/>
      <c r="Q34" s="66"/>
      <c r="R34" s="65">
        <f>VLOOKUP($A34,'Return Data'!$B$7:$R$2843,16,0)</f>
        <v>13.542299999999999</v>
      </c>
      <c r="S34" s="67">
        <f t="shared" si="5"/>
        <v>44</v>
      </c>
    </row>
    <row r="35" spans="1:19" x14ac:dyDescent="0.3">
      <c r="A35" s="63" t="s">
        <v>191</v>
      </c>
      <c r="B35" s="64">
        <f>VLOOKUP($A35,'Return Data'!$B$7:$R$2843,3,0)</f>
        <v>44358</v>
      </c>
      <c r="C35" s="65">
        <f>VLOOKUP($A35,'Return Data'!$B$7:$R$2843,4,0)</f>
        <v>30.216000000000001</v>
      </c>
      <c r="D35" s="65">
        <f>VLOOKUP($A35,'Return Data'!$B$7:$R$2843,10,0)</f>
        <v>7.1261000000000001</v>
      </c>
      <c r="E35" s="66">
        <f t="shared" si="0"/>
        <v>31</v>
      </c>
      <c r="F35" s="65">
        <f>VLOOKUP($A35,'Return Data'!$B$7:$R$2843,11,0)</f>
        <v>25.133600000000001</v>
      </c>
      <c r="G35" s="66">
        <f t="shared" si="1"/>
        <v>27</v>
      </c>
      <c r="H35" s="65">
        <f>VLOOKUP($A35,'Return Data'!$B$7:$R$2843,12,0)</f>
        <v>49.119100000000003</v>
      </c>
      <c r="I35" s="66">
        <f t="shared" si="2"/>
        <v>23</v>
      </c>
      <c r="J35" s="65">
        <f>VLOOKUP($A35,'Return Data'!$B$7:$R$2843,13,0)</f>
        <v>78.613200000000006</v>
      </c>
      <c r="K35" s="66">
        <f t="shared" si="3"/>
        <v>19</v>
      </c>
      <c r="L35" s="65">
        <f>VLOOKUP($A35,'Return Data'!$B$7:$R$2843,17,0)</f>
        <v>26.024699999999999</v>
      </c>
      <c r="M35" s="66">
        <f t="shared" si="8"/>
        <v>8</v>
      </c>
      <c r="N35" s="65">
        <f>VLOOKUP($A35,'Return Data'!$B$7:$R$2843,14,0)</f>
        <v>21.288</v>
      </c>
      <c r="O35" s="66">
        <f t="shared" si="9"/>
        <v>4</v>
      </c>
      <c r="P35" s="65"/>
      <c r="Q35" s="66"/>
      <c r="R35" s="65">
        <f>VLOOKUP($A35,'Return Data'!$B$7:$R$2843,16,0)</f>
        <v>22.4603</v>
      </c>
      <c r="S35" s="67">
        <f t="shared" si="5"/>
        <v>6</v>
      </c>
    </row>
    <row r="36" spans="1:19" x14ac:dyDescent="0.3">
      <c r="A36" s="63" t="s">
        <v>192</v>
      </c>
      <c r="B36" s="64">
        <f>VLOOKUP($A36,'Return Data'!$B$7:$R$2843,3,0)</f>
        <v>44358</v>
      </c>
      <c r="C36" s="65">
        <f>VLOOKUP($A36,'Return Data'!$B$7:$R$2843,4,0)</f>
        <v>26.320599999999999</v>
      </c>
      <c r="D36" s="65">
        <f>VLOOKUP($A36,'Return Data'!$B$7:$R$2843,10,0)</f>
        <v>6.923</v>
      </c>
      <c r="E36" s="66">
        <f t="shared" si="0"/>
        <v>33</v>
      </c>
      <c r="F36" s="65">
        <f>VLOOKUP($A36,'Return Data'!$B$7:$R$2843,11,0)</f>
        <v>24.230499999999999</v>
      </c>
      <c r="G36" s="66">
        <f t="shared" si="1"/>
        <v>29</v>
      </c>
      <c r="H36" s="65">
        <f>VLOOKUP($A36,'Return Data'!$B$7:$R$2843,12,0)</f>
        <v>48.066499999999998</v>
      </c>
      <c r="I36" s="66">
        <f t="shared" si="2"/>
        <v>28</v>
      </c>
      <c r="J36" s="65">
        <f>VLOOKUP($A36,'Return Data'!$B$7:$R$2843,13,0)</f>
        <v>63.943300000000001</v>
      </c>
      <c r="K36" s="66">
        <f t="shared" si="3"/>
        <v>42</v>
      </c>
      <c r="L36" s="65">
        <f>VLOOKUP($A36,'Return Data'!$B$7:$R$2843,17,0)</f>
        <v>19.4773</v>
      </c>
      <c r="M36" s="66">
        <f t="shared" si="8"/>
        <v>30</v>
      </c>
      <c r="N36" s="65">
        <f>VLOOKUP($A36,'Return Data'!$B$7:$R$2843,14,0)</f>
        <v>11.793200000000001</v>
      </c>
      <c r="O36" s="66">
        <f t="shared" si="9"/>
        <v>32</v>
      </c>
      <c r="P36" s="65">
        <f>VLOOKUP($A36,'Return Data'!$B$7:$R$2843,15,0)</f>
        <v>17.9331</v>
      </c>
      <c r="Q36" s="66">
        <f>RANK(P36,P$8:P$71,0)</f>
        <v>8</v>
      </c>
      <c r="R36" s="65">
        <f>VLOOKUP($A36,'Return Data'!$B$7:$R$2843,16,0)</f>
        <v>16.347100000000001</v>
      </c>
      <c r="S36" s="67">
        <f t="shared" si="5"/>
        <v>22</v>
      </c>
    </row>
    <row r="37" spans="1:19" x14ac:dyDescent="0.3">
      <c r="A37" s="81" t="s">
        <v>2017</v>
      </c>
      <c r="B37" s="64">
        <f>VLOOKUP($A37,'Return Data'!$B$7:$R$2843,3,0)</f>
        <v>44358</v>
      </c>
      <c r="C37" s="65">
        <f>VLOOKUP($A37,'Return Data'!$B$7:$R$2843,4,0)</f>
        <v>20.270800000000001</v>
      </c>
      <c r="D37" s="65">
        <f>VLOOKUP($A37,'Return Data'!$B$7:$R$2843,10,0)</f>
        <v>4.6590999999999996</v>
      </c>
      <c r="E37" s="66">
        <f t="shared" si="0"/>
        <v>53</v>
      </c>
      <c r="F37" s="65">
        <f>VLOOKUP($A37,'Return Data'!$B$7:$R$2843,11,0)</f>
        <v>18.764199999999999</v>
      </c>
      <c r="G37" s="66">
        <f t="shared" si="1"/>
        <v>52</v>
      </c>
      <c r="H37" s="65">
        <f>VLOOKUP($A37,'Return Data'!$B$7:$R$2843,12,0)</f>
        <v>35.825000000000003</v>
      </c>
      <c r="I37" s="66">
        <f t="shared" si="2"/>
        <v>59</v>
      </c>
      <c r="J37" s="65">
        <f>VLOOKUP($A37,'Return Data'!$B$7:$R$2843,13,0)</f>
        <v>54.491300000000003</v>
      </c>
      <c r="K37" s="66">
        <f t="shared" si="3"/>
        <v>57</v>
      </c>
      <c r="L37" s="65">
        <f>VLOOKUP($A37,'Return Data'!$B$7:$R$2843,17,0)</f>
        <v>14.051600000000001</v>
      </c>
      <c r="M37" s="66">
        <f t="shared" si="8"/>
        <v>56</v>
      </c>
      <c r="N37" s="65">
        <f>VLOOKUP($A37,'Return Data'!$B$7:$R$2843,14,0)</f>
        <v>11.559699999999999</v>
      </c>
      <c r="O37" s="66">
        <f t="shared" si="9"/>
        <v>37</v>
      </c>
      <c r="P37" s="65"/>
      <c r="Q37" s="66"/>
      <c r="R37" s="65">
        <f>VLOOKUP($A37,'Return Data'!$B$7:$R$2843,16,0)</f>
        <v>13.8375</v>
      </c>
      <c r="S37" s="67">
        <f t="shared" si="5"/>
        <v>42</v>
      </c>
    </row>
    <row r="38" spans="1:19" x14ac:dyDescent="0.3">
      <c r="A38" s="63" t="s">
        <v>193</v>
      </c>
      <c r="B38" s="64">
        <f>VLOOKUP($A38,'Return Data'!$B$7:$R$2843,3,0)</f>
        <v>44358</v>
      </c>
      <c r="C38" s="65">
        <f>VLOOKUP($A38,'Return Data'!$B$7:$R$2843,4,0)</f>
        <v>72.525700000000001</v>
      </c>
      <c r="D38" s="65">
        <f>VLOOKUP($A38,'Return Data'!$B$7:$R$2843,10,0)</f>
        <v>6.5191999999999997</v>
      </c>
      <c r="E38" s="66">
        <f t="shared" si="0"/>
        <v>37</v>
      </c>
      <c r="F38" s="65">
        <f>VLOOKUP($A38,'Return Data'!$B$7:$R$2843,11,0)</f>
        <v>27.274699999999999</v>
      </c>
      <c r="G38" s="66">
        <f t="shared" si="1"/>
        <v>18</v>
      </c>
      <c r="H38" s="65">
        <f>VLOOKUP($A38,'Return Data'!$B$7:$R$2843,12,0)</f>
        <v>50.686799999999998</v>
      </c>
      <c r="I38" s="66">
        <f t="shared" si="2"/>
        <v>18</v>
      </c>
      <c r="J38" s="65">
        <f>VLOOKUP($A38,'Return Data'!$B$7:$R$2843,13,0)</f>
        <v>70.910499999999999</v>
      </c>
      <c r="K38" s="66">
        <f t="shared" si="3"/>
        <v>26</v>
      </c>
      <c r="L38" s="65">
        <f>VLOOKUP($A38,'Return Data'!$B$7:$R$2843,17,0)</f>
        <v>10.5608</v>
      </c>
      <c r="M38" s="66">
        <f t="shared" si="8"/>
        <v>60</v>
      </c>
      <c r="N38" s="65">
        <f>VLOOKUP($A38,'Return Data'!$B$7:$R$2843,14,0)</f>
        <v>6.5431999999999997</v>
      </c>
      <c r="O38" s="66">
        <f t="shared" si="9"/>
        <v>50</v>
      </c>
      <c r="P38" s="65">
        <f>VLOOKUP($A38,'Return Data'!$B$7:$R$2843,15,0)</f>
        <v>9.5031999999999996</v>
      </c>
      <c r="Q38" s="66">
        <f>RANK(P38,P$8:P$71,0)</f>
        <v>37</v>
      </c>
      <c r="R38" s="65">
        <f>VLOOKUP($A38,'Return Data'!$B$7:$R$2843,16,0)</f>
        <v>13.5489</v>
      </c>
      <c r="S38" s="67">
        <f t="shared" si="5"/>
        <v>43</v>
      </c>
    </row>
    <row r="39" spans="1:19" x14ac:dyDescent="0.3">
      <c r="A39" s="63" t="s">
        <v>194</v>
      </c>
      <c r="B39" s="64">
        <f>VLOOKUP($A39,'Return Data'!$B$7:$R$2843,3,0)</f>
        <v>44358</v>
      </c>
      <c r="C39" s="65">
        <f>VLOOKUP($A39,'Return Data'!$B$7:$R$2843,4,0)</f>
        <v>16.355399999999999</v>
      </c>
      <c r="D39" s="65">
        <f>VLOOKUP($A39,'Return Data'!$B$7:$R$2843,10,0)</f>
        <v>9.6118000000000006</v>
      </c>
      <c r="E39" s="66">
        <f t="shared" si="0"/>
        <v>22</v>
      </c>
      <c r="F39" s="65">
        <f>VLOOKUP($A39,'Return Data'!$B$7:$R$2843,11,0)</f>
        <v>19.302399999999999</v>
      </c>
      <c r="G39" s="66">
        <f t="shared" si="1"/>
        <v>51</v>
      </c>
      <c r="H39" s="65">
        <f>VLOOKUP($A39,'Return Data'!$B$7:$R$2843,12,0)</f>
        <v>36.912199999999999</v>
      </c>
      <c r="I39" s="66">
        <f t="shared" si="2"/>
        <v>56</v>
      </c>
      <c r="J39" s="65">
        <f>VLOOKUP($A39,'Return Data'!$B$7:$R$2843,13,0)</f>
        <v>63.671799999999998</v>
      </c>
      <c r="K39" s="66">
        <f t="shared" si="3"/>
        <v>44</v>
      </c>
      <c r="L39" s="65"/>
      <c r="M39" s="66"/>
      <c r="N39" s="65"/>
      <c r="O39" s="66"/>
      <c r="P39" s="65"/>
      <c r="Q39" s="66"/>
      <c r="R39" s="65">
        <f>VLOOKUP($A39,'Return Data'!$B$7:$R$2843,16,0)</f>
        <v>29.8232</v>
      </c>
      <c r="S39" s="67">
        <f t="shared" si="5"/>
        <v>1</v>
      </c>
    </row>
    <row r="40" spans="1:19" x14ac:dyDescent="0.3">
      <c r="A40" s="63" t="s">
        <v>195</v>
      </c>
      <c r="B40" s="64">
        <f>VLOOKUP($A40,'Return Data'!$B$7:$R$2843,3,0)</f>
        <v>44358</v>
      </c>
      <c r="C40" s="65">
        <f>VLOOKUP($A40,'Return Data'!$B$7:$R$2843,4,0)</f>
        <v>22.61</v>
      </c>
      <c r="D40" s="65">
        <f>VLOOKUP($A40,'Return Data'!$B$7:$R$2843,10,0)</f>
        <v>10.1852</v>
      </c>
      <c r="E40" s="66">
        <f t="shared" ref="E40:E71" si="10">RANK(D40,D$8:D$71,0)</f>
        <v>14</v>
      </c>
      <c r="F40" s="65">
        <f>VLOOKUP($A40,'Return Data'!$B$7:$R$2843,11,0)</f>
        <v>26.101500000000001</v>
      </c>
      <c r="G40" s="66">
        <f t="shared" ref="G40:G71" si="11">RANK(F40,F$8:F$71,0)</f>
        <v>21</v>
      </c>
      <c r="H40" s="65">
        <f>VLOOKUP($A40,'Return Data'!$B$7:$R$2843,12,0)</f>
        <v>50.532600000000002</v>
      </c>
      <c r="I40" s="66">
        <f t="shared" ref="I40:I71" si="12">RANK(H40,H$8:H$71,0)</f>
        <v>19</v>
      </c>
      <c r="J40" s="65">
        <f>VLOOKUP($A40,'Return Data'!$B$7:$R$2843,13,0)</f>
        <v>70.256</v>
      </c>
      <c r="K40" s="66">
        <f t="shared" ref="K40:K71" si="13">RANK(J40,J$8:J$71,0)</f>
        <v>27</v>
      </c>
      <c r="L40" s="65">
        <f>VLOOKUP($A40,'Return Data'!$B$7:$R$2843,17,0)</f>
        <v>20.784800000000001</v>
      </c>
      <c r="M40" s="66">
        <f t="shared" ref="M40:M52" si="14">RANK(L40,L$8:L$71,0)</f>
        <v>24</v>
      </c>
      <c r="N40" s="65">
        <f>VLOOKUP($A40,'Return Data'!$B$7:$R$2843,14,0)</f>
        <v>15.8918</v>
      </c>
      <c r="O40" s="66">
        <f t="shared" ref="O40:O49" si="15">RANK(N40,N$8:N$71,0)</f>
        <v>13</v>
      </c>
      <c r="P40" s="65"/>
      <c r="Q40" s="66"/>
      <c r="R40" s="65">
        <f>VLOOKUP($A40,'Return Data'!$B$7:$R$2843,16,0)</f>
        <v>15.976599999999999</v>
      </c>
      <c r="S40" s="67">
        <f t="shared" ref="S40:S71" si="16">RANK(R40,R$8:R$71,0)</f>
        <v>27</v>
      </c>
    </row>
    <row r="41" spans="1:19" x14ac:dyDescent="0.3">
      <c r="A41" s="63" t="s">
        <v>196</v>
      </c>
      <c r="B41" s="64">
        <f>VLOOKUP($A41,'Return Data'!$B$7:$R$2843,3,0)</f>
        <v>44358</v>
      </c>
      <c r="C41" s="65">
        <f>VLOOKUP($A41,'Return Data'!$B$7:$R$2843,4,0)</f>
        <v>281.89</v>
      </c>
      <c r="D41" s="65">
        <f>VLOOKUP($A41,'Return Data'!$B$7:$R$2843,10,0)</f>
        <v>6.47</v>
      </c>
      <c r="E41" s="66">
        <f t="shared" si="10"/>
        <v>41</v>
      </c>
      <c r="F41" s="65">
        <f>VLOOKUP($A41,'Return Data'!$B$7:$R$2843,11,0)</f>
        <v>21.206499999999998</v>
      </c>
      <c r="G41" s="66">
        <f t="shared" si="11"/>
        <v>40</v>
      </c>
      <c r="H41" s="65">
        <f>VLOOKUP($A41,'Return Data'!$B$7:$R$2843,12,0)</f>
        <v>43.938899999999997</v>
      </c>
      <c r="I41" s="66">
        <f t="shared" si="12"/>
        <v>36</v>
      </c>
      <c r="J41" s="65">
        <f>VLOOKUP($A41,'Return Data'!$B$7:$R$2843,13,0)</f>
        <v>66.690299999999993</v>
      </c>
      <c r="K41" s="66">
        <f t="shared" si="13"/>
        <v>34</v>
      </c>
      <c r="L41" s="65">
        <f>VLOOKUP($A41,'Return Data'!$B$7:$R$2843,17,0)</f>
        <v>16.959099999999999</v>
      </c>
      <c r="M41" s="66">
        <f t="shared" si="14"/>
        <v>44</v>
      </c>
      <c r="N41" s="65">
        <f>VLOOKUP($A41,'Return Data'!$B$7:$R$2843,14,0)</f>
        <v>11.480700000000001</v>
      </c>
      <c r="O41" s="66">
        <f t="shared" si="15"/>
        <v>38</v>
      </c>
      <c r="P41" s="65">
        <f>VLOOKUP($A41,'Return Data'!$B$7:$R$2843,15,0)</f>
        <v>12.747199999999999</v>
      </c>
      <c r="Q41" s="66">
        <f t="shared" ref="Q41:Q47" si="17">RANK(P41,P$8:P$71,0)</f>
        <v>32</v>
      </c>
      <c r="R41" s="65">
        <f>VLOOKUP($A41,'Return Data'!$B$7:$R$2843,16,0)</f>
        <v>12.8088</v>
      </c>
      <c r="S41" s="67">
        <f t="shared" si="16"/>
        <v>50</v>
      </c>
    </row>
    <row r="42" spans="1:19" x14ac:dyDescent="0.3">
      <c r="A42" s="63" t="s">
        <v>197</v>
      </c>
      <c r="B42" s="64">
        <f>VLOOKUP($A42,'Return Data'!$B$7:$R$2843,3,0)</f>
        <v>44358</v>
      </c>
      <c r="C42" s="65">
        <f>VLOOKUP($A42,'Return Data'!$B$7:$R$2843,4,0)</f>
        <v>301.97000000000003</v>
      </c>
      <c r="D42" s="65">
        <f>VLOOKUP($A42,'Return Data'!$B$7:$R$2843,10,0)</f>
        <v>6.5374999999999996</v>
      </c>
      <c r="E42" s="66">
        <f t="shared" si="10"/>
        <v>36</v>
      </c>
      <c r="F42" s="65">
        <f>VLOOKUP($A42,'Return Data'!$B$7:$R$2843,11,0)</f>
        <v>21.204899999999999</v>
      </c>
      <c r="G42" s="66">
        <f t="shared" si="11"/>
        <v>41</v>
      </c>
      <c r="H42" s="65">
        <f>VLOOKUP($A42,'Return Data'!$B$7:$R$2843,12,0)</f>
        <v>43.733600000000003</v>
      </c>
      <c r="I42" s="66">
        <f t="shared" si="12"/>
        <v>37</v>
      </c>
      <c r="J42" s="65">
        <f>VLOOKUP($A42,'Return Data'!$B$7:$R$2843,13,0)</f>
        <v>66.173199999999994</v>
      </c>
      <c r="K42" s="66">
        <f t="shared" si="13"/>
        <v>37</v>
      </c>
      <c r="L42" s="65">
        <f>VLOOKUP($A42,'Return Data'!$B$7:$R$2843,17,0)</f>
        <v>17.369599999999998</v>
      </c>
      <c r="M42" s="66">
        <f t="shared" si="14"/>
        <v>39</v>
      </c>
      <c r="N42" s="65">
        <f>VLOOKUP($A42,'Return Data'!$B$7:$R$2843,14,0)</f>
        <v>11.739000000000001</v>
      </c>
      <c r="O42" s="66">
        <f t="shared" si="15"/>
        <v>33</v>
      </c>
      <c r="P42" s="65">
        <f>VLOOKUP($A42,'Return Data'!$B$7:$R$2843,15,0)</f>
        <v>16.020199999999999</v>
      </c>
      <c r="Q42" s="66">
        <f t="shared" si="17"/>
        <v>16</v>
      </c>
      <c r="R42" s="65">
        <f>VLOOKUP($A42,'Return Data'!$B$7:$R$2843,16,0)</f>
        <v>16.081800000000001</v>
      </c>
      <c r="S42" s="67">
        <f t="shared" si="16"/>
        <v>25</v>
      </c>
    </row>
    <row r="43" spans="1:19" x14ac:dyDescent="0.3">
      <c r="A43" s="63" t="s">
        <v>198</v>
      </c>
      <c r="B43" s="64">
        <f>VLOOKUP($A43,'Return Data'!$B$7:$R$2843,3,0)</f>
        <v>44358</v>
      </c>
      <c r="C43" s="65">
        <f>VLOOKUP($A43,'Return Data'!$B$7:$R$2843,4,0)</f>
        <v>205.339</v>
      </c>
      <c r="D43" s="65">
        <f>VLOOKUP($A43,'Return Data'!$B$7:$R$2843,10,0)</f>
        <v>25.199400000000001</v>
      </c>
      <c r="E43" s="66">
        <f t="shared" si="10"/>
        <v>1</v>
      </c>
      <c r="F43" s="65">
        <f>VLOOKUP($A43,'Return Data'!$B$7:$R$2843,11,0)</f>
        <v>48.548499999999997</v>
      </c>
      <c r="G43" s="66">
        <f t="shared" si="11"/>
        <v>3</v>
      </c>
      <c r="H43" s="65">
        <f>VLOOKUP($A43,'Return Data'!$B$7:$R$2843,12,0)</f>
        <v>75.637299999999996</v>
      </c>
      <c r="I43" s="66">
        <f t="shared" si="12"/>
        <v>5</v>
      </c>
      <c r="J43" s="65">
        <f>VLOOKUP($A43,'Return Data'!$B$7:$R$2843,13,0)</f>
        <v>130.64359999999999</v>
      </c>
      <c r="K43" s="66">
        <f t="shared" si="13"/>
        <v>1</v>
      </c>
      <c r="L43" s="65">
        <f>VLOOKUP($A43,'Return Data'!$B$7:$R$2843,17,0)</f>
        <v>45.669400000000003</v>
      </c>
      <c r="M43" s="66">
        <f t="shared" si="14"/>
        <v>1</v>
      </c>
      <c r="N43" s="65">
        <f>VLOOKUP($A43,'Return Data'!$B$7:$R$2843,14,0)</f>
        <v>30.940799999999999</v>
      </c>
      <c r="O43" s="66">
        <f t="shared" si="15"/>
        <v>1</v>
      </c>
      <c r="P43" s="65">
        <f>VLOOKUP($A43,'Return Data'!$B$7:$R$2843,15,0)</f>
        <v>24.7559</v>
      </c>
      <c r="Q43" s="66">
        <f t="shared" si="17"/>
        <v>1</v>
      </c>
      <c r="R43" s="65">
        <f>VLOOKUP($A43,'Return Data'!$B$7:$R$2843,16,0)</f>
        <v>21.723500000000001</v>
      </c>
      <c r="S43" s="67">
        <f t="shared" si="16"/>
        <v>7</v>
      </c>
    </row>
    <row r="44" spans="1:19" x14ac:dyDescent="0.3">
      <c r="A44" s="63" t="s">
        <v>199</v>
      </c>
      <c r="B44" s="64">
        <f>VLOOKUP($A44,'Return Data'!$B$7:$R$2843,3,0)</f>
        <v>44358</v>
      </c>
      <c r="C44" s="65">
        <f>VLOOKUP($A44,'Return Data'!$B$7:$R$2843,4,0)</f>
        <v>72.91</v>
      </c>
      <c r="D44" s="65">
        <f>VLOOKUP($A44,'Return Data'!$B$7:$R$2843,10,0)</f>
        <v>7.5686</v>
      </c>
      <c r="E44" s="66">
        <f t="shared" si="10"/>
        <v>26</v>
      </c>
      <c r="F44" s="65">
        <f>VLOOKUP($A44,'Return Data'!$B$7:$R$2843,11,0)</f>
        <v>23.807099999999998</v>
      </c>
      <c r="G44" s="66">
        <f t="shared" si="11"/>
        <v>30</v>
      </c>
      <c r="H44" s="65">
        <f>VLOOKUP($A44,'Return Data'!$B$7:$R$2843,12,0)</f>
        <v>49.835599999999999</v>
      </c>
      <c r="I44" s="66">
        <f t="shared" si="12"/>
        <v>21</v>
      </c>
      <c r="J44" s="65">
        <f>VLOOKUP($A44,'Return Data'!$B$7:$R$2843,13,0)</f>
        <v>68.072800000000001</v>
      </c>
      <c r="K44" s="66">
        <f t="shared" si="13"/>
        <v>31</v>
      </c>
      <c r="L44" s="65">
        <f>VLOOKUP($A44,'Return Data'!$B$7:$R$2843,17,0)</f>
        <v>14.420199999999999</v>
      </c>
      <c r="M44" s="66">
        <f t="shared" si="14"/>
        <v>54</v>
      </c>
      <c r="N44" s="65">
        <f>VLOOKUP($A44,'Return Data'!$B$7:$R$2843,14,0)</f>
        <v>11.6782</v>
      </c>
      <c r="O44" s="66">
        <f t="shared" si="15"/>
        <v>34</v>
      </c>
      <c r="P44" s="65">
        <f>VLOOKUP($A44,'Return Data'!$B$7:$R$2843,15,0)</f>
        <v>12.303000000000001</v>
      </c>
      <c r="Q44" s="66">
        <f t="shared" si="17"/>
        <v>34</v>
      </c>
      <c r="R44" s="65">
        <f>VLOOKUP($A44,'Return Data'!$B$7:$R$2843,16,0)</f>
        <v>17.264600000000002</v>
      </c>
      <c r="S44" s="67">
        <f t="shared" si="16"/>
        <v>17</v>
      </c>
    </row>
    <row r="45" spans="1:19" x14ac:dyDescent="0.3">
      <c r="A45" s="63" t="s">
        <v>370</v>
      </c>
      <c r="B45" s="64">
        <f>VLOOKUP($A45,'Return Data'!$B$7:$R$2843,3,0)</f>
        <v>44358</v>
      </c>
      <c r="C45" s="65">
        <f>VLOOKUP($A45,'Return Data'!$B$7:$R$2843,4,0)</f>
        <v>212.70939999999999</v>
      </c>
      <c r="D45" s="65">
        <f>VLOOKUP($A45,'Return Data'!$B$7:$R$2843,10,0)</f>
        <v>7.6394000000000002</v>
      </c>
      <c r="E45" s="66">
        <f t="shared" si="10"/>
        <v>24</v>
      </c>
      <c r="F45" s="65">
        <f>VLOOKUP($A45,'Return Data'!$B$7:$R$2843,11,0)</f>
        <v>23.557500000000001</v>
      </c>
      <c r="G45" s="66">
        <f t="shared" si="11"/>
        <v>31</v>
      </c>
      <c r="H45" s="65">
        <f>VLOOKUP($A45,'Return Data'!$B$7:$R$2843,12,0)</f>
        <v>42.844700000000003</v>
      </c>
      <c r="I45" s="66">
        <f t="shared" si="12"/>
        <v>39</v>
      </c>
      <c r="J45" s="65">
        <f>VLOOKUP($A45,'Return Data'!$B$7:$R$2843,13,0)</f>
        <v>66.456900000000005</v>
      </c>
      <c r="K45" s="66">
        <f t="shared" si="13"/>
        <v>35</v>
      </c>
      <c r="L45" s="65">
        <f>VLOOKUP($A45,'Return Data'!$B$7:$R$2843,17,0)</f>
        <v>18.721399999999999</v>
      </c>
      <c r="M45" s="66">
        <f t="shared" si="14"/>
        <v>33</v>
      </c>
      <c r="N45" s="65">
        <f>VLOOKUP($A45,'Return Data'!$B$7:$R$2843,14,0)</f>
        <v>13.790100000000001</v>
      </c>
      <c r="O45" s="66">
        <f t="shared" si="15"/>
        <v>24</v>
      </c>
      <c r="P45" s="65">
        <f>VLOOKUP($A45,'Return Data'!$B$7:$R$2843,15,0)</f>
        <v>13.443899999999999</v>
      </c>
      <c r="Q45" s="66">
        <f t="shared" si="17"/>
        <v>29</v>
      </c>
      <c r="R45" s="65">
        <f>VLOOKUP($A45,'Return Data'!$B$7:$R$2843,16,0)</f>
        <v>14.5435</v>
      </c>
      <c r="S45" s="67">
        <f t="shared" si="16"/>
        <v>37</v>
      </c>
    </row>
    <row r="46" spans="1:19" x14ac:dyDescent="0.3">
      <c r="A46" s="63" t="s">
        <v>201</v>
      </c>
      <c r="B46" s="64">
        <f>VLOOKUP($A46,'Return Data'!$B$7:$R$2843,3,0)</f>
        <v>44358</v>
      </c>
      <c r="C46" s="65">
        <f>VLOOKUP($A46,'Return Data'!$B$7:$R$2843,4,0)</f>
        <v>21.787199999999999</v>
      </c>
      <c r="D46" s="65">
        <f>VLOOKUP($A46,'Return Data'!$B$7:$R$2843,10,0)</f>
        <v>9.7293000000000003</v>
      </c>
      <c r="E46" s="66">
        <f t="shared" si="10"/>
        <v>21</v>
      </c>
      <c r="F46" s="65">
        <f>VLOOKUP($A46,'Return Data'!$B$7:$R$2843,11,0)</f>
        <v>25.422799999999999</v>
      </c>
      <c r="G46" s="66">
        <f t="shared" si="11"/>
        <v>25</v>
      </c>
      <c r="H46" s="65">
        <f>VLOOKUP($A46,'Return Data'!$B$7:$R$2843,12,0)</f>
        <v>49.387999999999998</v>
      </c>
      <c r="I46" s="66">
        <f t="shared" si="12"/>
        <v>22</v>
      </c>
      <c r="J46" s="65">
        <f>VLOOKUP($A46,'Return Data'!$B$7:$R$2843,13,0)</f>
        <v>86.958399999999997</v>
      </c>
      <c r="K46" s="66">
        <f t="shared" si="13"/>
        <v>11</v>
      </c>
      <c r="L46" s="65">
        <f>VLOOKUP($A46,'Return Data'!$B$7:$R$2843,17,0)</f>
        <v>25.083300000000001</v>
      </c>
      <c r="M46" s="66">
        <f t="shared" si="14"/>
        <v>10</v>
      </c>
      <c r="N46" s="65">
        <f>VLOOKUP($A46,'Return Data'!$B$7:$R$2843,14,0)</f>
        <v>16.3142</v>
      </c>
      <c r="O46" s="66">
        <f t="shared" si="15"/>
        <v>11</v>
      </c>
      <c r="P46" s="65">
        <f>VLOOKUP($A46,'Return Data'!$B$7:$R$2843,15,0)</f>
        <v>16.130400000000002</v>
      </c>
      <c r="Q46" s="66">
        <f t="shared" si="17"/>
        <v>14</v>
      </c>
      <c r="R46" s="65">
        <f>VLOOKUP($A46,'Return Data'!$B$7:$R$2843,16,0)</f>
        <v>13.1487</v>
      </c>
      <c r="S46" s="67">
        <f t="shared" si="16"/>
        <v>47</v>
      </c>
    </row>
    <row r="47" spans="1:19" x14ac:dyDescent="0.3">
      <c r="A47" s="63" t="s">
        <v>202</v>
      </c>
      <c r="B47" s="64">
        <f>VLOOKUP($A47,'Return Data'!$B$7:$R$2843,3,0)</f>
        <v>44358</v>
      </c>
      <c r="C47" s="65">
        <f>VLOOKUP($A47,'Return Data'!$B$7:$R$2843,4,0)</f>
        <v>23.0961</v>
      </c>
      <c r="D47" s="65">
        <f>VLOOKUP($A47,'Return Data'!$B$7:$R$2843,10,0)</f>
        <v>9.8338999999999999</v>
      </c>
      <c r="E47" s="66">
        <f t="shared" si="10"/>
        <v>19</v>
      </c>
      <c r="F47" s="65">
        <f>VLOOKUP($A47,'Return Data'!$B$7:$R$2843,11,0)</f>
        <v>25.142099999999999</v>
      </c>
      <c r="G47" s="66">
        <f t="shared" si="11"/>
        <v>26</v>
      </c>
      <c r="H47" s="65">
        <f>VLOOKUP($A47,'Return Data'!$B$7:$R$2843,12,0)</f>
        <v>48.682899999999997</v>
      </c>
      <c r="I47" s="66">
        <f t="shared" si="12"/>
        <v>25</v>
      </c>
      <c r="J47" s="65">
        <f>VLOOKUP($A47,'Return Data'!$B$7:$R$2843,13,0)</f>
        <v>84.956699999999998</v>
      </c>
      <c r="K47" s="66">
        <f t="shared" si="13"/>
        <v>13</v>
      </c>
      <c r="L47" s="65">
        <f>VLOOKUP($A47,'Return Data'!$B$7:$R$2843,17,0)</f>
        <v>26.5883</v>
      </c>
      <c r="M47" s="66">
        <f t="shared" si="14"/>
        <v>7</v>
      </c>
      <c r="N47" s="65">
        <f>VLOOKUP($A47,'Return Data'!$B$7:$R$2843,14,0)</f>
        <v>17.847200000000001</v>
      </c>
      <c r="O47" s="66">
        <f t="shared" si="15"/>
        <v>9</v>
      </c>
      <c r="P47" s="65">
        <f>VLOOKUP($A47,'Return Data'!$B$7:$R$2843,15,0)</f>
        <v>17.4435</v>
      </c>
      <c r="Q47" s="66">
        <f t="shared" si="17"/>
        <v>12</v>
      </c>
      <c r="R47" s="65">
        <f>VLOOKUP($A47,'Return Data'!$B$7:$R$2843,16,0)</f>
        <v>14.410299999999999</v>
      </c>
      <c r="S47" s="67">
        <f t="shared" si="16"/>
        <v>39</v>
      </c>
    </row>
    <row r="48" spans="1:19" x14ac:dyDescent="0.3">
      <c r="A48" s="63" t="s">
        <v>203</v>
      </c>
      <c r="B48" s="64">
        <f>VLOOKUP($A48,'Return Data'!$B$7:$R$2843,3,0)</f>
        <v>44358</v>
      </c>
      <c r="C48" s="65">
        <f>VLOOKUP($A48,'Return Data'!$B$7:$R$2843,4,0)</f>
        <v>22.804600000000001</v>
      </c>
      <c r="D48" s="65">
        <f>VLOOKUP($A48,'Return Data'!$B$7:$R$2843,10,0)</f>
        <v>9.8360000000000003</v>
      </c>
      <c r="E48" s="66">
        <f t="shared" si="10"/>
        <v>18</v>
      </c>
      <c r="F48" s="65">
        <f>VLOOKUP($A48,'Return Data'!$B$7:$R$2843,11,0)</f>
        <v>25.549700000000001</v>
      </c>
      <c r="G48" s="66">
        <f t="shared" si="11"/>
        <v>23</v>
      </c>
      <c r="H48" s="65">
        <f>VLOOKUP($A48,'Return Data'!$B$7:$R$2843,12,0)</f>
        <v>49.859699999999997</v>
      </c>
      <c r="I48" s="66">
        <f t="shared" si="12"/>
        <v>20</v>
      </c>
      <c r="J48" s="65">
        <f>VLOOKUP($A48,'Return Data'!$B$7:$R$2843,13,0)</f>
        <v>85.582800000000006</v>
      </c>
      <c r="K48" s="66">
        <f t="shared" si="13"/>
        <v>12</v>
      </c>
      <c r="L48" s="65">
        <f>VLOOKUP($A48,'Return Data'!$B$7:$R$2843,17,0)</f>
        <v>25.994299999999999</v>
      </c>
      <c r="M48" s="66">
        <f t="shared" si="14"/>
        <v>9</v>
      </c>
      <c r="N48" s="65">
        <f>VLOOKUP($A48,'Return Data'!$B$7:$R$2843,14,0)</f>
        <v>19.4254</v>
      </c>
      <c r="O48" s="66">
        <f t="shared" si="15"/>
        <v>6</v>
      </c>
      <c r="P48" s="65"/>
      <c r="Q48" s="66"/>
      <c r="R48" s="65">
        <f>VLOOKUP($A48,'Return Data'!$B$7:$R$2843,16,0)</f>
        <v>17.179200000000002</v>
      </c>
      <c r="S48" s="67">
        <f t="shared" si="16"/>
        <v>18</v>
      </c>
    </row>
    <row r="49" spans="1:19" x14ac:dyDescent="0.3">
      <c r="A49" s="63" t="s">
        <v>204</v>
      </c>
      <c r="B49" s="64">
        <f>VLOOKUP($A49,'Return Data'!$B$7:$R$2843,3,0)</f>
        <v>44358</v>
      </c>
      <c r="C49" s="65">
        <f>VLOOKUP($A49,'Return Data'!$B$7:$R$2843,4,0)</f>
        <v>24.605</v>
      </c>
      <c r="D49" s="65">
        <f>VLOOKUP($A49,'Return Data'!$B$7:$R$2843,10,0)</f>
        <v>14.438700000000001</v>
      </c>
      <c r="E49" s="66">
        <f t="shared" si="10"/>
        <v>8</v>
      </c>
      <c r="F49" s="65">
        <f>VLOOKUP($A49,'Return Data'!$B$7:$R$2843,11,0)</f>
        <v>32.488</v>
      </c>
      <c r="G49" s="66">
        <f t="shared" si="11"/>
        <v>9</v>
      </c>
      <c r="H49" s="65">
        <f>VLOOKUP($A49,'Return Data'!$B$7:$R$2843,12,0)</f>
        <v>59.031300000000002</v>
      </c>
      <c r="I49" s="66">
        <f t="shared" si="12"/>
        <v>10</v>
      </c>
      <c r="J49" s="65">
        <f>VLOOKUP($A49,'Return Data'!$B$7:$R$2843,13,0)</f>
        <v>96.484800000000007</v>
      </c>
      <c r="K49" s="66">
        <f t="shared" si="13"/>
        <v>8</v>
      </c>
      <c r="L49" s="65">
        <f>VLOOKUP($A49,'Return Data'!$B$7:$R$2843,17,0)</f>
        <v>36.569499999999998</v>
      </c>
      <c r="M49" s="66">
        <f t="shared" si="14"/>
        <v>3</v>
      </c>
      <c r="N49" s="65">
        <f>VLOOKUP($A49,'Return Data'!$B$7:$R$2843,14,0)</f>
        <v>23.880500000000001</v>
      </c>
      <c r="O49" s="66">
        <f t="shared" si="15"/>
        <v>3</v>
      </c>
      <c r="P49" s="65"/>
      <c r="Q49" s="66"/>
      <c r="R49" s="65">
        <f>VLOOKUP($A49,'Return Data'!$B$7:$R$2843,16,0)</f>
        <v>23.9084</v>
      </c>
      <c r="S49" s="67">
        <f t="shared" si="16"/>
        <v>5</v>
      </c>
    </row>
    <row r="50" spans="1:19" x14ac:dyDescent="0.3">
      <c r="A50" s="63" t="s">
        <v>205</v>
      </c>
      <c r="B50" s="64">
        <f>VLOOKUP($A50,'Return Data'!$B$7:$R$2843,3,0)</f>
        <v>44358</v>
      </c>
      <c r="C50" s="65">
        <f>VLOOKUP($A50,'Return Data'!$B$7:$R$2843,4,0)</f>
        <v>14.7567</v>
      </c>
      <c r="D50" s="65">
        <f>VLOOKUP($A50,'Return Data'!$B$7:$R$2843,10,0)</f>
        <v>6.4889000000000001</v>
      </c>
      <c r="E50" s="66">
        <f t="shared" si="10"/>
        <v>38</v>
      </c>
      <c r="F50" s="65">
        <f>VLOOKUP($A50,'Return Data'!$B$7:$R$2843,11,0)</f>
        <v>20.3352</v>
      </c>
      <c r="G50" s="66">
        <f t="shared" si="11"/>
        <v>47</v>
      </c>
      <c r="H50" s="65">
        <f>VLOOKUP($A50,'Return Data'!$B$7:$R$2843,12,0)</f>
        <v>38.420200000000001</v>
      </c>
      <c r="I50" s="66">
        <f t="shared" si="12"/>
        <v>52</v>
      </c>
      <c r="J50" s="65">
        <f>VLOOKUP($A50,'Return Data'!$B$7:$R$2843,13,0)</f>
        <v>61.540199999999999</v>
      </c>
      <c r="K50" s="66">
        <f t="shared" si="13"/>
        <v>49</v>
      </c>
      <c r="L50" s="65">
        <f>VLOOKUP($A50,'Return Data'!$B$7:$R$2843,17,0)</f>
        <v>18.331399999999999</v>
      </c>
      <c r="M50" s="66">
        <f t="shared" si="14"/>
        <v>35</v>
      </c>
      <c r="N50" s="65"/>
      <c r="O50" s="66"/>
      <c r="P50" s="65"/>
      <c r="Q50" s="66"/>
      <c r="R50" s="65">
        <f>VLOOKUP($A50,'Return Data'!$B$7:$R$2843,16,0)</f>
        <v>12.883100000000001</v>
      </c>
      <c r="S50" s="67">
        <f t="shared" si="16"/>
        <v>49</v>
      </c>
    </row>
    <row r="51" spans="1:19" x14ac:dyDescent="0.3">
      <c r="A51" s="63" t="s">
        <v>206</v>
      </c>
      <c r="B51" s="64">
        <f>VLOOKUP($A51,'Return Data'!$B$7:$R$2843,3,0)</f>
        <v>44358</v>
      </c>
      <c r="C51" s="65">
        <f>VLOOKUP($A51,'Return Data'!$B$7:$R$2843,4,0)</f>
        <v>16.191500000000001</v>
      </c>
      <c r="D51" s="65">
        <f>VLOOKUP($A51,'Return Data'!$B$7:$R$2843,10,0)</f>
        <v>7.2412999999999998</v>
      </c>
      <c r="E51" s="66">
        <f t="shared" si="10"/>
        <v>29</v>
      </c>
      <c r="F51" s="65">
        <f>VLOOKUP($A51,'Return Data'!$B$7:$R$2843,11,0)</f>
        <v>21.9634</v>
      </c>
      <c r="G51" s="66">
        <f t="shared" si="11"/>
        <v>35</v>
      </c>
      <c r="H51" s="65">
        <f>VLOOKUP($A51,'Return Data'!$B$7:$R$2843,12,0)</f>
        <v>47.397799999999997</v>
      </c>
      <c r="I51" s="66">
        <f t="shared" si="12"/>
        <v>30</v>
      </c>
      <c r="J51" s="65">
        <f>VLOOKUP($A51,'Return Data'!$B$7:$R$2843,13,0)</f>
        <v>68.507000000000005</v>
      </c>
      <c r="K51" s="66">
        <f t="shared" si="13"/>
        <v>30</v>
      </c>
      <c r="L51" s="65">
        <f>VLOOKUP($A51,'Return Data'!$B$7:$R$2843,17,0)</f>
        <v>21.598800000000001</v>
      </c>
      <c r="M51" s="66">
        <f t="shared" si="14"/>
        <v>16</v>
      </c>
      <c r="N51" s="65"/>
      <c r="O51" s="66"/>
      <c r="P51" s="65"/>
      <c r="Q51" s="66"/>
      <c r="R51" s="65">
        <f>VLOOKUP($A51,'Return Data'!$B$7:$R$2843,16,0)</f>
        <v>18.05</v>
      </c>
      <c r="S51" s="67">
        <f t="shared" si="16"/>
        <v>14</v>
      </c>
    </row>
    <row r="52" spans="1:19" x14ac:dyDescent="0.3">
      <c r="A52" s="63" t="s">
        <v>207</v>
      </c>
      <c r="B52" s="64">
        <f>VLOOKUP($A52,'Return Data'!$B$7:$R$2843,3,0)</f>
        <v>44358</v>
      </c>
      <c r="C52" s="65">
        <f>VLOOKUP($A52,'Return Data'!$B$7:$R$2843,4,0)</f>
        <v>49.923900000000003</v>
      </c>
      <c r="D52" s="65">
        <f>VLOOKUP($A52,'Return Data'!$B$7:$R$2843,10,0)</f>
        <v>10.8725</v>
      </c>
      <c r="E52" s="66">
        <f t="shared" si="10"/>
        <v>12</v>
      </c>
      <c r="F52" s="65">
        <f>VLOOKUP($A52,'Return Data'!$B$7:$R$2843,11,0)</f>
        <v>28.033000000000001</v>
      </c>
      <c r="G52" s="66">
        <f t="shared" si="11"/>
        <v>15</v>
      </c>
      <c r="H52" s="65">
        <f>VLOOKUP($A52,'Return Data'!$B$7:$R$2843,12,0)</f>
        <v>52.116599999999998</v>
      </c>
      <c r="I52" s="66">
        <f t="shared" si="12"/>
        <v>16</v>
      </c>
      <c r="J52" s="65">
        <f>VLOOKUP($A52,'Return Data'!$B$7:$R$2843,13,0)</f>
        <v>88.794600000000003</v>
      </c>
      <c r="K52" s="66">
        <f t="shared" si="13"/>
        <v>10</v>
      </c>
      <c r="L52" s="65">
        <f>VLOOKUP($A52,'Return Data'!$B$7:$R$2843,17,0)</f>
        <v>37.759700000000002</v>
      </c>
      <c r="M52" s="66">
        <f t="shared" si="14"/>
        <v>2</v>
      </c>
      <c r="N52" s="65">
        <f>VLOOKUP($A52,'Return Data'!$B$7:$R$2843,14,0)</f>
        <v>28.866800000000001</v>
      </c>
      <c r="O52" s="66">
        <f>RANK(N52,N$8:N$71,0)</f>
        <v>2</v>
      </c>
      <c r="P52" s="65">
        <f>VLOOKUP($A52,'Return Data'!$B$7:$R$2843,15,0)</f>
        <v>24.520299999999999</v>
      </c>
      <c r="Q52" s="66">
        <f>RANK(P52,P$8:P$71,0)</f>
        <v>2</v>
      </c>
      <c r="R52" s="65">
        <f>VLOOKUP($A52,'Return Data'!$B$7:$R$2843,16,0)</f>
        <v>24.979800000000001</v>
      </c>
      <c r="S52" s="67">
        <f t="shared" si="16"/>
        <v>4</v>
      </c>
    </row>
    <row r="53" spans="1:19" x14ac:dyDescent="0.3">
      <c r="A53" s="63" t="s">
        <v>208</v>
      </c>
      <c r="B53" s="64">
        <f>VLOOKUP($A53,'Return Data'!$B$7:$R$2843,3,0)</f>
        <v>44358</v>
      </c>
      <c r="C53" s="65">
        <f>VLOOKUP($A53,'Return Data'!$B$7:$R$2843,4,0)</f>
        <v>14.6637</v>
      </c>
      <c r="D53" s="65">
        <f>VLOOKUP($A53,'Return Data'!$B$7:$R$2843,10,0)</f>
        <v>3.9285999999999999</v>
      </c>
      <c r="E53" s="66">
        <f t="shared" si="10"/>
        <v>60</v>
      </c>
      <c r="F53" s="65">
        <f>VLOOKUP($A53,'Return Data'!$B$7:$R$2843,11,0)</f>
        <v>11.654500000000001</v>
      </c>
      <c r="G53" s="66">
        <f t="shared" si="11"/>
        <v>64</v>
      </c>
      <c r="H53" s="65">
        <f>VLOOKUP($A53,'Return Data'!$B$7:$R$2843,12,0)</f>
        <v>27.4894</v>
      </c>
      <c r="I53" s="66">
        <f t="shared" si="12"/>
        <v>62</v>
      </c>
      <c r="J53" s="65">
        <f>VLOOKUP($A53,'Return Data'!$B$7:$R$2843,13,0)</f>
        <v>45.5396</v>
      </c>
      <c r="K53" s="66">
        <f t="shared" si="13"/>
        <v>62</v>
      </c>
      <c r="L53" s="65"/>
      <c r="M53" s="66"/>
      <c r="N53" s="65"/>
      <c r="O53" s="66"/>
      <c r="P53" s="65"/>
      <c r="Q53" s="66"/>
      <c r="R53" s="65">
        <f>VLOOKUP($A53,'Return Data'!$B$7:$R$2843,16,0)</f>
        <v>17.464500000000001</v>
      </c>
      <c r="S53" s="67">
        <f t="shared" si="16"/>
        <v>15</v>
      </c>
    </row>
    <row r="54" spans="1:19" x14ac:dyDescent="0.3">
      <c r="A54" s="63" t="s">
        <v>209</v>
      </c>
      <c r="B54" s="64">
        <f>VLOOKUP($A54,'Return Data'!$B$7:$R$2843,3,0)</f>
        <v>44358</v>
      </c>
      <c r="C54" s="65">
        <f>VLOOKUP($A54,'Return Data'!$B$7:$R$2843,4,0)</f>
        <v>135.99029999999999</v>
      </c>
      <c r="D54" s="65">
        <f>VLOOKUP($A54,'Return Data'!$B$7:$R$2843,10,0)</f>
        <v>4.9863</v>
      </c>
      <c r="E54" s="66">
        <f t="shared" si="10"/>
        <v>51</v>
      </c>
      <c r="F54" s="65">
        <f>VLOOKUP($A54,'Return Data'!$B$7:$R$2843,11,0)</f>
        <v>20.991800000000001</v>
      </c>
      <c r="G54" s="66">
        <f t="shared" si="11"/>
        <v>43</v>
      </c>
      <c r="H54" s="65">
        <f>VLOOKUP($A54,'Return Data'!$B$7:$R$2843,12,0)</f>
        <v>40.918500000000002</v>
      </c>
      <c r="I54" s="66">
        <f t="shared" si="12"/>
        <v>45</v>
      </c>
      <c r="J54" s="65">
        <f>VLOOKUP($A54,'Return Data'!$B$7:$R$2843,13,0)</f>
        <v>63.942900000000002</v>
      </c>
      <c r="K54" s="66">
        <f t="shared" si="13"/>
        <v>43</v>
      </c>
      <c r="L54" s="65">
        <f>VLOOKUP($A54,'Return Data'!$B$7:$R$2843,17,0)</f>
        <v>12.619</v>
      </c>
      <c r="M54" s="66">
        <f t="shared" ref="M54:M71" si="18">RANK(L54,L$8:L$71,0)</f>
        <v>59</v>
      </c>
      <c r="N54" s="65">
        <f>VLOOKUP($A54,'Return Data'!$B$7:$R$2843,14,0)</f>
        <v>8.6058000000000003</v>
      </c>
      <c r="O54" s="66">
        <f t="shared" ref="O54:O60" si="19">RANK(N54,N$8:N$71,0)</f>
        <v>44</v>
      </c>
      <c r="P54" s="65">
        <f>VLOOKUP($A54,'Return Data'!$B$7:$R$2843,15,0)</f>
        <v>12.2446</v>
      </c>
      <c r="Q54" s="66">
        <f>RANK(P54,P$8:P$71,0)</f>
        <v>35</v>
      </c>
      <c r="R54" s="65">
        <f>VLOOKUP($A54,'Return Data'!$B$7:$R$2843,16,0)</f>
        <v>12.9331</v>
      </c>
      <c r="S54" s="67">
        <f t="shared" si="16"/>
        <v>48</v>
      </c>
    </row>
    <row r="55" spans="1:19" x14ac:dyDescent="0.3">
      <c r="A55" s="63" t="s">
        <v>210</v>
      </c>
      <c r="B55" s="64">
        <f>VLOOKUP($A55,'Return Data'!$B$7:$R$2843,3,0)</f>
        <v>44358</v>
      </c>
      <c r="C55" s="65">
        <f>VLOOKUP($A55,'Return Data'!$B$7:$R$2843,4,0)</f>
        <v>15.3552</v>
      </c>
      <c r="D55" s="65">
        <f>VLOOKUP($A55,'Return Data'!$B$7:$R$2843,10,0)</f>
        <v>21.142700000000001</v>
      </c>
      <c r="E55" s="66">
        <f t="shared" si="10"/>
        <v>5</v>
      </c>
      <c r="F55" s="65">
        <f>VLOOKUP($A55,'Return Data'!$B$7:$R$2843,11,0)</f>
        <v>44.5794</v>
      </c>
      <c r="G55" s="66">
        <f t="shared" si="11"/>
        <v>7</v>
      </c>
      <c r="H55" s="65">
        <f>VLOOKUP($A55,'Return Data'!$B$7:$R$2843,12,0)</f>
        <v>75.195700000000002</v>
      </c>
      <c r="I55" s="66">
        <f t="shared" si="12"/>
        <v>7</v>
      </c>
      <c r="J55" s="65">
        <f>VLOOKUP($A55,'Return Data'!$B$7:$R$2843,13,0)</f>
        <v>104.9491</v>
      </c>
      <c r="K55" s="66">
        <f t="shared" si="13"/>
        <v>6</v>
      </c>
      <c r="L55" s="65">
        <f>VLOOKUP($A55,'Return Data'!$B$7:$R$2843,17,0)</f>
        <v>20.056899999999999</v>
      </c>
      <c r="M55" s="66">
        <f t="shared" si="18"/>
        <v>28</v>
      </c>
      <c r="N55" s="65">
        <f>VLOOKUP($A55,'Return Data'!$B$7:$R$2843,14,0)</f>
        <v>6.5683999999999996</v>
      </c>
      <c r="O55" s="66">
        <f t="shared" si="19"/>
        <v>49</v>
      </c>
      <c r="P55" s="65"/>
      <c r="Q55" s="66"/>
      <c r="R55" s="65">
        <f>VLOOKUP($A55,'Return Data'!$B$7:$R$2843,16,0)</f>
        <v>9.8515999999999995</v>
      </c>
      <c r="S55" s="67">
        <f t="shared" si="16"/>
        <v>55</v>
      </c>
    </row>
    <row r="56" spans="1:19" x14ac:dyDescent="0.3">
      <c r="A56" s="63" t="s">
        <v>211</v>
      </c>
      <c r="B56" s="64">
        <f>VLOOKUP($A56,'Return Data'!$B$7:$R$2843,3,0)</f>
        <v>44358</v>
      </c>
      <c r="C56" s="65">
        <f>VLOOKUP($A56,'Return Data'!$B$7:$R$2843,4,0)</f>
        <v>13.1347</v>
      </c>
      <c r="D56" s="65">
        <f>VLOOKUP($A56,'Return Data'!$B$7:$R$2843,10,0)</f>
        <v>21.070499999999999</v>
      </c>
      <c r="E56" s="66">
        <f t="shared" si="10"/>
        <v>6</v>
      </c>
      <c r="F56" s="65">
        <f>VLOOKUP($A56,'Return Data'!$B$7:$R$2843,11,0)</f>
        <v>45.072299999999998</v>
      </c>
      <c r="G56" s="66">
        <f t="shared" si="11"/>
        <v>5</v>
      </c>
      <c r="H56" s="65">
        <f>VLOOKUP($A56,'Return Data'!$B$7:$R$2843,12,0)</f>
        <v>77.416799999999995</v>
      </c>
      <c r="I56" s="66">
        <f t="shared" si="12"/>
        <v>3</v>
      </c>
      <c r="J56" s="65">
        <f>VLOOKUP($A56,'Return Data'!$B$7:$R$2843,13,0)</f>
        <v>107.6337</v>
      </c>
      <c r="K56" s="66">
        <f t="shared" si="13"/>
        <v>5</v>
      </c>
      <c r="L56" s="65">
        <f>VLOOKUP($A56,'Return Data'!$B$7:$R$2843,17,0)</f>
        <v>20.947399999999998</v>
      </c>
      <c r="M56" s="66">
        <f t="shared" si="18"/>
        <v>22</v>
      </c>
      <c r="N56" s="65">
        <f>VLOOKUP($A56,'Return Data'!$B$7:$R$2843,14,0)</f>
        <v>6.4992999999999999</v>
      </c>
      <c r="O56" s="66">
        <f t="shared" si="19"/>
        <v>51</v>
      </c>
      <c r="P56" s="65"/>
      <c r="Q56" s="66"/>
      <c r="R56" s="65">
        <f>VLOOKUP($A56,'Return Data'!$B$7:$R$2843,16,0)</f>
        <v>6.6760999999999999</v>
      </c>
      <c r="S56" s="67">
        <f t="shared" si="16"/>
        <v>61</v>
      </c>
    </row>
    <row r="57" spans="1:19" x14ac:dyDescent="0.3">
      <c r="A57" s="63" t="s">
        <v>212</v>
      </c>
      <c r="B57" s="64">
        <f>VLOOKUP($A57,'Return Data'!$B$7:$R$2843,3,0)</f>
        <v>44358</v>
      </c>
      <c r="C57" s="65">
        <f>VLOOKUP($A57,'Return Data'!$B$7:$R$2843,4,0)</f>
        <v>13.1355</v>
      </c>
      <c r="D57" s="65">
        <f>VLOOKUP($A57,'Return Data'!$B$7:$R$2843,10,0)</f>
        <v>23.057200000000002</v>
      </c>
      <c r="E57" s="66">
        <f t="shared" si="10"/>
        <v>3</v>
      </c>
      <c r="F57" s="65">
        <f>VLOOKUP($A57,'Return Data'!$B$7:$R$2843,11,0)</f>
        <v>48.643799999999999</v>
      </c>
      <c r="G57" s="66">
        <f t="shared" si="11"/>
        <v>2</v>
      </c>
      <c r="H57" s="65">
        <f>VLOOKUP($A57,'Return Data'!$B$7:$R$2843,12,0)</f>
        <v>82.620099999999994</v>
      </c>
      <c r="I57" s="66">
        <f t="shared" si="12"/>
        <v>2</v>
      </c>
      <c r="J57" s="65">
        <f>VLOOKUP($A57,'Return Data'!$B$7:$R$2843,13,0)</f>
        <v>114.20529999999999</v>
      </c>
      <c r="K57" s="66">
        <f t="shared" si="13"/>
        <v>3</v>
      </c>
      <c r="L57" s="65">
        <f>VLOOKUP($A57,'Return Data'!$B$7:$R$2843,17,0)</f>
        <v>22.7334</v>
      </c>
      <c r="M57" s="66">
        <f t="shared" si="18"/>
        <v>14</v>
      </c>
      <c r="N57" s="65">
        <f>VLOOKUP($A57,'Return Data'!$B$7:$R$2843,14,0)</f>
        <v>7.7393999999999998</v>
      </c>
      <c r="O57" s="66">
        <f t="shared" si="19"/>
        <v>47</v>
      </c>
      <c r="P57" s="65"/>
      <c r="Q57" s="66"/>
      <c r="R57" s="65">
        <f>VLOOKUP($A57,'Return Data'!$B$7:$R$2843,16,0)</f>
        <v>7.1730999999999998</v>
      </c>
      <c r="S57" s="67">
        <f t="shared" si="16"/>
        <v>60</v>
      </c>
    </row>
    <row r="58" spans="1:19" x14ac:dyDescent="0.3">
      <c r="A58" s="63" t="s">
        <v>213</v>
      </c>
      <c r="B58" s="64">
        <f>VLOOKUP($A58,'Return Data'!$B$7:$R$2843,3,0)</f>
        <v>44358</v>
      </c>
      <c r="C58" s="65">
        <f>VLOOKUP($A58,'Return Data'!$B$7:$R$2843,4,0)</f>
        <v>12.3947</v>
      </c>
      <c r="D58" s="65">
        <f>VLOOKUP($A58,'Return Data'!$B$7:$R$2843,10,0)</f>
        <v>24.65</v>
      </c>
      <c r="E58" s="66">
        <f t="shared" si="10"/>
        <v>2</v>
      </c>
      <c r="F58" s="65">
        <f>VLOOKUP($A58,'Return Data'!$B$7:$R$2843,11,0)</f>
        <v>50.020600000000002</v>
      </c>
      <c r="G58" s="66">
        <f t="shared" si="11"/>
        <v>1</v>
      </c>
      <c r="H58" s="65">
        <f>VLOOKUP($A58,'Return Data'!$B$7:$R$2843,12,0)</f>
        <v>82.899000000000001</v>
      </c>
      <c r="I58" s="66">
        <f t="shared" si="12"/>
        <v>1</v>
      </c>
      <c r="J58" s="65">
        <f>VLOOKUP($A58,'Return Data'!$B$7:$R$2843,13,0)</f>
        <v>116.5127</v>
      </c>
      <c r="K58" s="66">
        <f t="shared" si="13"/>
        <v>2</v>
      </c>
      <c r="L58" s="65">
        <f>VLOOKUP($A58,'Return Data'!$B$7:$R$2843,17,0)</f>
        <v>21.947299999999998</v>
      </c>
      <c r="M58" s="66">
        <f t="shared" si="18"/>
        <v>15</v>
      </c>
      <c r="N58" s="65">
        <f>VLOOKUP($A58,'Return Data'!$B$7:$R$2843,14,0)</f>
        <v>7.2202999999999999</v>
      </c>
      <c r="O58" s="66">
        <f t="shared" si="19"/>
        <v>48</v>
      </c>
      <c r="P58" s="65"/>
      <c r="Q58" s="66"/>
      <c r="R58" s="65">
        <f>VLOOKUP($A58,'Return Data'!$B$7:$R$2843,16,0)</f>
        <v>5.9671000000000003</v>
      </c>
      <c r="S58" s="67">
        <f t="shared" si="16"/>
        <v>63</v>
      </c>
    </row>
    <row r="59" spans="1:19" x14ac:dyDescent="0.3">
      <c r="A59" s="63" t="s">
        <v>214</v>
      </c>
      <c r="B59" s="64">
        <f>VLOOKUP($A59,'Return Data'!$B$7:$R$2843,3,0)</f>
        <v>44358</v>
      </c>
      <c r="C59" s="65">
        <f>VLOOKUP($A59,'Return Data'!$B$7:$R$2843,4,0)</f>
        <v>19.7332</v>
      </c>
      <c r="D59" s="65">
        <f>VLOOKUP($A59,'Return Data'!$B$7:$R$2843,10,0)</f>
        <v>6.6532999999999998</v>
      </c>
      <c r="E59" s="66">
        <f t="shared" si="10"/>
        <v>35</v>
      </c>
      <c r="F59" s="65">
        <f>VLOOKUP($A59,'Return Data'!$B$7:$R$2843,11,0)</f>
        <v>22.193000000000001</v>
      </c>
      <c r="G59" s="66">
        <f t="shared" si="11"/>
        <v>34</v>
      </c>
      <c r="H59" s="65">
        <f>VLOOKUP($A59,'Return Data'!$B$7:$R$2843,12,0)</f>
        <v>43.469299999999997</v>
      </c>
      <c r="I59" s="66">
        <f t="shared" si="12"/>
        <v>38</v>
      </c>
      <c r="J59" s="65">
        <f>VLOOKUP($A59,'Return Data'!$B$7:$R$2843,13,0)</f>
        <v>67.672399999999996</v>
      </c>
      <c r="K59" s="66">
        <f t="shared" si="13"/>
        <v>32</v>
      </c>
      <c r="L59" s="65">
        <f>VLOOKUP($A59,'Return Data'!$B$7:$R$2843,17,0)</f>
        <v>18.352399999999999</v>
      </c>
      <c r="M59" s="66">
        <f t="shared" si="18"/>
        <v>34</v>
      </c>
      <c r="N59" s="65">
        <f>VLOOKUP($A59,'Return Data'!$B$7:$R$2843,14,0)</f>
        <v>12.824199999999999</v>
      </c>
      <c r="O59" s="66">
        <f t="shared" si="19"/>
        <v>28</v>
      </c>
      <c r="P59" s="65">
        <f>VLOOKUP($A59,'Return Data'!$B$7:$R$2843,15,0)</f>
        <v>15.033300000000001</v>
      </c>
      <c r="Q59" s="66">
        <f>RANK(P59,P$8:P$71,0)</f>
        <v>20</v>
      </c>
      <c r="R59" s="65">
        <f>VLOOKUP($A59,'Return Data'!$B$7:$R$2843,16,0)</f>
        <v>11.554399999999999</v>
      </c>
      <c r="S59" s="67">
        <f t="shared" si="16"/>
        <v>53</v>
      </c>
    </row>
    <row r="60" spans="1:19" x14ac:dyDescent="0.3">
      <c r="A60" s="63" t="s">
        <v>215</v>
      </c>
      <c r="B60" s="64">
        <f>VLOOKUP($A60,'Return Data'!$B$7:$R$2843,3,0)</f>
        <v>44358</v>
      </c>
      <c r="C60" s="65">
        <f>VLOOKUP($A60,'Return Data'!$B$7:$R$2843,4,0)</f>
        <v>21.5228</v>
      </c>
      <c r="D60" s="65">
        <f>VLOOKUP($A60,'Return Data'!$B$7:$R$2843,10,0)</f>
        <v>6.3411</v>
      </c>
      <c r="E60" s="66">
        <f t="shared" si="10"/>
        <v>43</v>
      </c>
      <c r="F60" s="65">
        <f>VLOOKUP($A60,'Return Data'!$B$7:$R$2843,11,0)</f>
        <v>21.844899999999999</v>
      </c>
      <c r="G60" s="66">
        <f t="shared" si="11"/>
        <v>37</v>
      </c>
      <c r="H60" s="65">
        <f>VLOOKUP($A60,'Return Data'!$B$7:$R$2843,12,0)</f>
        <v>42.433199999999999</v>
      </c>
      <c r="I60" s="66">
        <f t="shared" si="12"/>
        <v>41</v>
      </c>
      <c r="J60" s="65">
        <f>VLOOKUP($A60,'Return Data'!$B$7:$R$2843,13,0)</f>
        <v>66.331500000000005</v>
      </c>
      <c r="K60" s="66">
        <f t="shared" si="13"/>
        <v>36</v>
      </c>
      <c r="L60" s="65">
        <f>VLOOKUP($A60,'Return Data'!$B$7:$R$2843,17,0)</f>
        <v>18.770299999999999</v>
      </c>
      <c r="M60" s="66">
        <f t="shared" si="18"/>
        <v>32</v>
      </c>
      <c r="N60" s="65">
        <f>VLOOKUP($A60,'Return Data'!$B$7:$R$2843,14,0)</f>
        <v>13.4497</v>
      </c>
      <c r="O60" s="66">
        <f t="shared" si="19"/>
        <v>26</v>
      </c>
      <c r="P60" s="65"/>
      <c r="Q60" s="66"/>
      <c r="R60" s="65">
        <f>VLOOKUP($A60,'Return Data'!$B$7:$R$2843,16,0)</f>
        <v>15.7933</v>
      </c>
      <c r="S60" s="67">
        <f t="shared" si="16"/>
        <v>30</v>
      </c>
    </row>
    <row r="61" spans="1:19" x14ac:dyDescent="0.3">
      <c r="A61" s="63" t="s">
        <v>216</v>
      </c>
      <c r="B61" s="64">
        <f>VLOOKUP($A61,'Return Data'!$B$7:$R$2843,3,0)</f>
        <v>44358</v>
      </c>
      <c r="C61" s="65">
        <f>VLOOKUP($A61,'Return Data'!$B$7:$R$2843,4,0)</f>
        <v>12.853999999999999</v>
      </c>
      <c r="D61" s="65">
        <f>VLOOKUP($A61,'Return Data'!$B$7:$R$2843,10,0)</f>
        <v>21.2516</v>
      </c>
      <c r="E61" s="66">
        <f t="shared" si="10"/>
        <v>4</v>
      </c>
      <c r="F61" s="65">
        <f>VLOOKUP($A61,'Return Data'!$B$7:$R$2843,11,0)</f>
        <v>46.5077</v>
      </c>
      <c r="G61" s="66">
        <f t="shared" si="11"/>
        <v>4</v>
      </c>
      <c r="H61" s="65">
        <f>VLOOKUP($A61,'Return Data'!$B$7:$R$2843,12,0)</f>
        <v>75.363900000000001</v>
      </c>
      <c r="I61" s="66">
        <f t="shared" si="12"/>
        <v>6</v>
      </c>
      <c r="J61" s="65">
        <f>VLOOKUP($A61,'Return Data'!$B$7:$R$2843,13,0)</f>
        <v>108.8587</v>
      </c>
      <c r="K61" s="66">
        <f t="shared" si="13"/>
        <v>4</v>
      </c>
      <c r="L61" s="65">
        <f>VLOOKUP($A61,'Return Data'!$B$7:$R$2843,17,0)</f>
        <v>20.891200000000001</v>
      </c>
      <c r="M61" s="66">
        <f t="shared" si="18"/>
        <v>23</v>
      </c>
      <c r="N61" s="65"/>
      <c r="O61" s="66"/>
      <c r="P61" s="65"/>
      <c r="Q61" s="66"/>
      <c r="R61" s="65">
        <f>VLOOKUP($A61,'Return Data'!$B$7:$R$2843,16,0)</f>
        <v>8.1402000000000001</v>
      </c>
      <c r="S61" s="67">
        <f t="shared" si="16"/>
        <v>58</v>
      </c>
    </row>
    <row r="62" spans="1:19" x14ac:dyDescent="0.3">
      <c r="A62" s="63" t="s">
        <v>217</v>
      </c>
      <c r="B62" s="64">
        <f>VLOOKUP($A62,'Return Data'!$B$7:$R$2843,3,0)</f>
        <v>44358</v>
      </c>
      <c r="C62" s="65">
        <f>VLOOKUP($A62,'Return Data'!$B$7:$R$2843,4,0)</f>
        <v>14.7593</v>
      </c>
      <c r="D62" s="65">
        <f>VLOOKUP($A62,'Return Data'!$B$7:$R$2843,10,0)</f>
        <v>19.955300000000001</v>
      </c>
      <c r="E62" s="66">
        <f t="shared" si="10"/>
        <v>7</v>
      </c>
      <c r="F62" s="65">
        <f>VLOOKUP($A62,'Return Data'!$B$7:$R$2843,11,0)</f>
        <v>44.814</v>
      </c>
      <c r="G62" s="66">
        <f t="shared" si="11"/>
        <v>6</v>
      </c>
      <c r="H62" s="65">
        <f>VLOOKUP($A62,'Return Data'!$B$7:$R$2843,12,0)</f>
        <v>75.829499999999996</v>
      </c>
      <c r="I62" s="66">
        <f t="shared" si="12"/>
        <v>4</v>
      </c>
      <c r="J62" s="65">
        <f>VLOOKUP($A62,'Return Data'!$B$7:$R$2843,13,0)</f>
        <v>99.982399999999998</v>
      </c>
      <c r="K62" s="66">
        <f t="shared" si="13"/>
        <v>7</v>
      </c>
      <c r="L62" s="65">
        <f>VLOOKUP($A62,'Return Data'!$B$7:$R$2843,17,0)</f>
        <v>21.076499999999999</v>
      </c>
      <c r="M62" s="66">
        <f t="shared" si="18"/>
        <v>21</v>
      </c>
      <c r="N62" s="65"/>
      <c r="O62" s="66"/>
      <c r="P62" s="65"/>
      <c r="Q62" s="66"/>
      <c r="R62" s="65">
        <f>VLOOKUP($A62,'Return Data'!$B$7:$R$2843,16,0)</f>
        <v>14.0891</v>
      </c>
      <c r="S62" s="67">
        <f t="shared" si="16"/>
        <v>40</v>
      </c>
    </row>
    <row r="63" spans="1:19" x14ac:dyDescent="0.3">
      <c r="A63" s="63" t="s">
        <v>218</v>
      </c>
      <c r="B63" s="64">
        <f>VLOOKUP($A63,'Return Data'!$B$7:$R$2843,3,0)</f>
        <v>44358</v>
      </c>
      <c r="C63" s="65">
        <f>VLOOKUP($A63,'Return Data'!$B$7:$R$2843,4,0)</f>
        <v>27.122699999999998</v>
      </c>
      <c r="D63" s="65">
        <f>VLOOKUP($A63,'Return Data'!$B$7:$R$2843,10,0)</f>
        <v>3.1434000000000002</v>
      </c>
      <c r="E63" s="66">
        <f t="shared" si="10"/>
        <v>62</v>
      </c>
      <c r="F63" s="65">
        <f>VLOOKUP($A63,'Return Data'!$B$7:$R$2843,11,0)</f>
        <v>20.165600000000001</v>
      </c>
      <c r="G63" s="66">
        <f t="shared" si="11"/>
        <v>48</v>
      </c>
      <c r="H63" s="65">
        <f>VLOOKUP($A63,'Return Data'!$B$7:$R$2843,12,0)</f>
        <v>40.090800000000002</v>
      </c>
      <c r="I63" s="66">
        <f t="shared" si="12"/>
        <v>47</v>
      </c>
      <c r="J63" s="65">
        <f>VLOOKUP($A63,'Return Data'!$B$7:$R$2843,13,0)</f>
        <v>61.503300000000003</v>
      </c>
      <c r="K63" s="66">
        <f t="shared" si="13"/>
        <v>50</v>
      </c>
      <c r="L63" s="65">
        <f>VLOOKUP($A63,'Return Data'!$B$7:$R$2843,17,0)</f>
        <v>16.6601</v>
      </c>
      <c r="M63" s="66">
        <f t="shared" si="18"/>
        <v>45</v>
      </c>
      <c r="N63" s="65">
        <f>VLOOKUP($A63,'Return Data'!$B$7:$R$2843,14,0)</f>
        <v>14.250400000000001</v>
      </c>
      <c r="O63" s="66">
        <f t="shared" ref="O63:O68" si="20">RANK(N63,N$8:N$71,0)</f>
        <v>23</v>
      </c>
      <c r="P63" s="65">
        <f>VLOOKUP($A63,'Return Data'!$B$7:$R$2843,15,0)</f>
        <v>16.055499999999999</v>
      </c>
      <c r="Q63" s="66">
        <f>RANK(P63,P$8:P$71,0)</f>
        <v>15</v>
      </c>
      <c r="R63" s="65">
        <f>VLOOKUP($A63,'Return Data'!$B$7:$R$2843,16,0)</f>
        <v>16.147200000000002</v>
      </c>
      <c r="S63" s="67">
        <f t="shared" si="16"/>
        <v>24</v>
      </c>
    </row>
    <row r="64" spans="1:19" x14ac:dyDescent="0.3">
      <c r="A64" s="63" t="s">
        <v>219</v>
      </c>
      <c r="B64" s="64">
        <f>VLOOKUP($A64,'Return Data'!$B$7:$R$2843,3,0)</f>
        <v>44358</v>
      </c>
      <c r="C64" s="65">
        <f>VLOOKUP($A64,'Return Data'!$B$7:$R$2843,4,0)</f>
        <v>111.34</v>
      </c>
      <c r="D64" s="65">
        <f>VLOOKUP($A64,'Return Data'!$B$7:$R$2843,10,0)</f>
        <v>6.4741</v>
      </c>
      <c r="E64" s="66">
        <f t="shared" si="10"/>
        <v>39</v>
      </c>
      <c r="F64" s="65">
        <f>VLOOKUP($A64,'Return Data'!$B$7:$R$2843,11,0)</f>
        <v>17.261700000000001</v>
      </c>
      <c r="G64" s="66">
        <f t="shared" si="11"/>
        <v>56</v>
      </c>
      <c r="H64" s="65">
        <f>VLOOKUP($A64,'Return Data'!$B$7:$R$2843,12,0)</f>
        <v>33.983199999999997</v>
      </c>
      <c r="I64" s="66">
        <f t="shared" si="12"/>
        <v>61</v>
      </c>
      <c r="J64" s="65">
        <f>VLOOKUP($A64,'Return Data'!$B$7:$R$2843,13,0)</f>
        <v>53.784500000000001</v>
      </c>
      <c r="K64" s="66">
        <f t="shared" si="13"/>
        <v>60</v>
      </c>
      <c r="L64" s="65">
        <f>VLOOKUP($A64,'Return Data'!$B$7:$R$2843,17,0)</f>
        <v>15.237399999999999</v>
      </c>
      <c r="M64" s="66">
        <f t="shared" si="18"/>
        <v>50</v>
      </c>
      <c r="N64" s="65">
        <f>VLOOKUP($A64,'Return Data'!$B$7:$R$2843,14,0)</f>
        <v>11.6189</v>
      </c>
      <c r="O64" s="66">
        <f t="shared" si="20"/>
        <v>36</v>
      </c>
      <c r="P64" s="65">
        <f>VLOOKUP($A64,'Return Data'!$B$7:$R$2843,15,0)</f>
        <v>15.2018</v>
      </c>
      <c r="Q64" s="66">
        <f>RANK(P64,P$8:P$71,0)</f>
        <v>19</v>
      </c>
      <c r="R64" s="65">
        <f>VLOOKUP($A64,'Return Data'!$B$7:$R$2843,16,0)</f>
        <v>13.3308</v>
      </c>
      <c r="S64" s="67">
        <f t="shared" si="16"/>
        <v>46</v>
      </c>
    </row>
    <row r="65" spans="1:19" x14ac:dyDescent="0.3">
      <c r="A65" s="63" t="s">
        <v>220</v>
      </c>
      <c r="B65" s="64">
        <f>VLOOKUP($A65,'Return Data'!$B$7:$R$2843,3,0)</f>
        <v>44358</v>
      </c>
      <c r="C65" s="65">
        <f>VLOOKUP($A65,'Return Data'!$B$7:$R$2843,4,0)</f>
        <v>38.159999999999997</v>
      </c>
      <c r="D65" s="65">
        <f>VLOOKUP($A65,'Return Data'!$B$7:$R$2843,10,0)</f>
        <v>6.4732000000000003</v>
      </c>
      <c r="E65" s="66">
        <f t="shared" si="10"/>
        <v>40</v>
      </c>
      <c r="F65" s="65">
        <f>VLOOKUP($A65,'Return Data'!$B$7:$R$2843,11,0)</f>
        <v>21.528700000000001</v>
      </c>
      <c r="G65" s="66">
        <f t="shared" si="11"/>
        <v>38</v>
      </c>
      <c r="H65" s="65">
        <f>VLOOKUP($A65,'Return Data'!$B$7:$R$2843,12,0)</f>
        <v>40.604300000000002</v>
      </c>
      <c r="I65" s="66">
        <f t="shared" si="12"/>
        <v>46</v>
      </c>
      <c r="J65" s="65">
        <f>VLOOKUP($A65,'Return Data'!$B$7:$R$2843,13,0)</f>
        <v>65.194800000000001</v>
      </c>
      <c r="K65" s="66">
        <f t="shared" si="13"/>
        <v>39</v>
      </c>
      <c r="L65" s="65">
        <f>VLOOKUP($A65,'Return Data'!$B$7:$R$2843,17,0)</f>
        <v>21.490400000000001</v>
      </c>
      <c r="M65" s="66">
        <f t="shared" si="18"/>
        <v>18</v>
      </c>
      <c r="N65" s="65">
        <f>VLOOKUP($A65,'Return Data'!$B$7:$R$2843,14,0)</f>
        <v>15.933</v>
      </c>
      <c r="O65" s="66">
        <f t="shared" si="20"/>
        <v>12</v>
      </c>
      <c r="P65" s="65">
        <f>VLOOKUP($A65,'Return Data'!$B$7:$R$2843,15,0)</f>
        <v>14.353899999999999</v>
      </c>
      <c r="Q65" s="66">
        <f>RANK(P65,P$8:P$71,0)</f>
        <v>23</v>
      </c>
      <c r="R65" s="65">
        <f>VLOOKUP($A65,'Return Data'!$B$7:$R$2843,16,0)</f>
        <v>13.4634</v>
      </c>
      <c r="S65" s="67">
        <f t="shared" si="16"/>
        <v>45</v>
      </c>
    </row>
    <row r="66" spans="1:19" x14ac:dyDescent="0.3">
      <c r="A66" s="63" t="s">
        <v>221</v>
      </c>
      <c r="B66" s="64">
        <f>VLOOKUP($A66,'Return Data'!$B$7:$R$2843,3,0)</f>
        <v>44358</v>
      </c>
      <c r="C66" s="65">
        <f>VLOOKUP($A66,'Return Data'!$B$7:$R$2843,4,0)</f>
        <v>21.549900000000001</v>
      </c>
      <c r="D66" s="65">
        <f>VLOOKUP($A66,'Return Data'!$B$7:$R$2843,10,0)</f>
        <v>9.8801000000000005</v>
      </c>
      <c r="E66" s="66">
        <f t="shared" si="10"/>
        <v>17</v>
      </c>
      <c r="F66" s="65">
        <f>VLOOKUP($A66,'Return Data'!$B$7:$R$2843,11,0)</f>
        <v>31.322600000000001</v>
      </c>
      <c r="G66" s="66">
        <f t="shared" si="11"/>
        <v>11</v>
      </c>
      <c r="H66" s="65">
        <f>VLOOKUP($A66,'Return Data'!$B$7:$R$2843,12,0)</f>
        <v>54.579300000000003</v>
      </c>
      <c r="I66" s="66">
        <f t="shared" si="12"/>
        <v>13</v>
      </c>
      <c r="J66" s="65">
        <f>VLOOKUP($A66,'Return Data'!$B$7:$R$2843,13,0)</f>
        <v>84.070800000000006</v>
      </c>
      <c r="K66" s="66">
        <f t="shared" si="13"/>
        <v>14</v>
      </c>
      <c r="L66" s="65">
        <f>VLOOKUP($A66,'Return Data'!$B$7:$R$2843,17,0)</f>
        <v>21.491599999999998</v>
      </c>
      <c r="M66" s="66">
        <f t="shared" si="18"/>
        <v>17</v>
      </c>
      <c r="N66" s="65">
        <f>VLOOKUP($A66,'Return Data'!$B$7:$R$2843,14,0)</f>
        <v>13.704800000000001</v>
      </c>
      <c r="O66" s="66">
        <f t="shared" si="20"/>
        <v>25</v>
      </c>
      <c r="P66" s="65"/>
      <c r="Q66" s="66"/>
      <c r="R66" s="65">
        <f>VLOOKUP($A66,'Return Data'!$B$7:$R$2843,16,0)</f>
        <v>15.9018</v>
      </c>
      <c r="S66" s="67">
        <f t="shared" si="16"/>
        <v>28</v>
      </c>
    </row>
    <row r="67" spans="1:19" x14ac:dyDescent="0.3">
      <c r="A67" s="63" t="s">
        <v>222</v>
      </c>
      <c r="B67" s="64">
        <f>VLOOKUP($A67,'Return Data'!$B$7:$R$2843,3,0)</f>
        <v>44358</v>
      </c>
      <c r="C67" s="65">
        <f>VLOOKUP($A67,'Return Data'!$B$7:$R$2843,4,0)</f>
        <v>15.5397</v>
      </c>
      <c r="D67" s="65">
        <f>VLOOKUP($A67,'Return Data'!$B$7:$R$2843,10,0)</f>
        <v>10.2286</v>
      </c>
      <c r="E67" s="66">
        <f t="shared" si="10"/>
        <v>13</v>
      </c>
      <c r="F67" s="65">
        <f>VLOOKUP($A67,'Return Data'!$B$7:$R$2843,11,0)</f>
        <v>32.062800000000003</v>
      </c>
      <c r="G67" s="66">
        <f t="shared" si="11"/>
        <v>10</v>
      </c>
      <c r="H67" s="65">
        <f>VLOOKUP($A67,'Return Data'!$B$7:$R$2843,12,0)</f>
        <v>59.527200000000001</v>
      </c>
      <c r="I67" s="66">
        <f t="shared" si="12"/>
        <v>9</v>
      </c>
      <c r="J67" s="65">
        <f>VLOOKUP($A67,'Return Data'!$B$7:$R$2843,13,0)</f>
        <v>81.576700000000002</v>
      </c>
      <c r="K67" s="66">
        <f t="shared" si="13"/>
        <v>17</v>
      </c>
      <c r="L67" s="65">
        <f>VLOOKUP($A67,'Return Data'!$B$7:$R$2843,17,0)</f>
        <v>17.186699999999998</v>
      </c>
      <c r="M67" s="66">
        <f t="shared" si="18"/>
        <v>42</v>
      </c>
      <c r="N67" s="65">
        <f>VLOOKUP($A67,'Return Data'!$B$7:$R$2843,14,0)</f>
        <v>11.649800000000001</v>
      </c>
      <c r="O67" s="66">
        <f t="shared" si="20"/>
        <v>35</v>
      </c>
      <c r="P67" s="65"/>
      <c r="Q67" s="66"/>
      <c r="R67" s="65">
        <f>VLOOKUP($A67,'Return Data'!$B$7:$R$2843,16,0)</f>
        <v>10.593</v>
      </c>
      <c r="S67" s="67">
        <f t="shared" si="16"/>
        <v>54</v>
      </c>
    </row>
    <row r="68" spans="1:19" x14ac:dyDescent="0.3">
      <c r="A68" s="63" t="s">
        <v>223</v>
      </c>
      <c r="B68" s="64">
        <f>VLOOKUP($A68,'Return Data'!$B$7:$R$2843,3,0)</f>
        <v>44358</v>
      </c>
      <c r="C68" s="65">
        <f>VLOOKUP($A68,'Return Data'!$B$7:$R$2843,4,0)</f>
        <v>14.3696</v>
      </c>
      <c r="D68" s="65">
        <f>VLOOKUP($A68,'Return Data'!$B$7:$R$2843,10,0)</f>
        <v>9.2230000000000008</v>
      </c>
      <c r="E68" s="66">
        <f t="shared" si="10"/>
        <v>23</v>
      </c>
      <c r="F68" s="65">
        <f>VLOOKUP($A68,'Return Data'!$B$7:$R$2843,11,0)</f>
        <v>30.609000000000002</v>
      </c>
      <c r="G68" s="66">
        <f t="shared" si="11"/>
        <v>13</v>
      </c>
      <c r="H68" s="65">
        <f>VLOOKUP($A68,'Return Data'!$B$7:$R$2843,12,0)</f>
        <v>56.792900000000003</v>
      </c>
      <c r="I68" s="66">
        <f t="shared" si="12"/>
        <v>11</v>
      </c>
      <c r="J68" s="65">
        <f>VLOOKUP($A68,'Return Data'!$B$7:$R$2843,13,0)</f>
        <v>78.212100000000007</v>
      </c>
      <c r="K68" s="66">
        <f t="shared" si="13"/>
        <v>20</v>
      </c>
      <c r="L68" s="65">
        <f>VLOOKUP($A68,'Return Data'!$B$7:$R$2843,17,0)</f>
        <v>17.5945</v>
      </c>
      <c r="M68" s="66">
        <f t="shared" si="18"/>
        <v>37</v>
      </c>
      <c r="N68" s="65">
        <f>VLOOKUP($A68,'Return Data'!$B$7:$R$2843,14,0)</f>
        <v>12.6279</v>
      </c>
      <c r="O68" s="66">
        <f t="shared" si="20"/>
        <v>29</v>
      </c>
      <c r="P68" s="65"/>
      <c r="Q68" s="66"/>
      <c r="R68" s="65">
        <f>VLOOKUP($A68,'Return Data'!$B$7:$R$2843,16,0)</f>
        <v>9.0029000000000003</v>
      </c>
      <c r="S68" s="67">
        <f t="shared" si="16"/>
        <v>56</v>
      </c>
    </row>
    <row r="69" spans="1:19" x14ac:dyDescent="0.3">
      <c r="A69" s="63" t="s">
        <v>224</v>
      </c>
      <c r="B69" s="64">
        <f>VLOOKUP($A69,'Return Data'!$B$7:$R$2843,3,0)</f>
        <v>44358</v>
      </c>
      <c r="C69" s="65">
        <f>VLOOKUP($A69,'Return Data'!$B$7:$R$2843,4,0)</f>
        <v>11.7997</v>
      </c>
      <c r="D69" s="65">
        <f>VLOOKUP($A69,'Return Data'!$B$7:$R$2843,10,0)</f>
        <v>4.5599999999999996</v>
      </c>
      <c r="E69" s="66">
        <f t="shared" si="10"/>
        <v>57</v>
      </c>
      <c r="F69" s="65">
        <f>VLOOKUP($A69,'Return Data'!$B$7:$R$2843,11,0)</f>
        <v>18.242899999999999</v>
      </c>
      <c r="G69" s="66">
        <f t="shared" si="11"/>
        <v>53</v>
      </c>
      <c r="H69" s="65">
        <f>VLOOKUP($A69,'Return Data'!$B$7:$R$2843,12,0)</f>
        <v>38.741700000000002</v>
      </c>
      <c r="I69" s="66">
        <f t="shared" si="12"/>
        <v>51</v>
      </c>
      <c r="J69" s="65">
        <f>VLOOKUP($A69,'Return Data'!$B$7:$R$2843,13,0)</f>
        <v>57.333500000000001</v>
      </c>
      <c r="K69" s="66">
        <f t="shared" si="13"/>
        <v>53</v>
      </c>
      <c r="L69" s="65">
        <f>VLOOKUP($A69,'Return Data'!$B$7:$R$2843,17,0)</f>
        <v>14.851900000000001</v>
      </c>
      <c r="M69" s="66">
        <f t="shared" si="18"/>
        <v>52</v>
      </c>
      <c r="N69" s="65"/>
      <c r="O69" s="66"/>
      <c r="P69" s="65"/>
      <c r="Q69" s="66"/>
      <c r="R69" s="65">
        <f>VLOOKUP($A69,'Return Data'!$B$7:$R$2843,16,0)</f>
        <v>4.9917999999999996</v>
      </c>
      <c r="S69" s="67">
        <f t="shared" si="16"/>
        <v>64</v>
      </c>
    </row>
    <row r="70" spans="1:19" x14ac:dyDescent="0.3">
      <c r="A70" s="63" t="s">
        <v>225</v>
      </c>
      <c r="B70" s="64">
        <f>VLOOKUP($A70,'Return Data'!$B$7:$R$2843,3,0)</f>
        <v>44358</v>
      </c>
      <c r="C70" s="65">
        <f>VLOOKUP($A70,'Return Data'!$B$7:$R$2843,4,0)</f>
        <v>12.2486</v>
      </c>
      <c r="D70" s="65">
        <f>VLOOKUP($A70,'Return Data'!$B$7:$R$2843,10,0)</f>
        <v>4.6566999999999998</v>
      </c>
      <c r="E70" s="66">
        <f t="shared" si="10"/>
        <v>54</v>
      </c>
      <c r="F70" s="65">
        <f>VLOOKUP($A70,'Return Data'!$B$7:$R$2843,11,0)</f>
        <v>17.521899999999999</v>
      </c>
      <c r="G70" s="66">
        <f t="shared" si="11"/>
        <v>55</v>
      </c>
      <c r="H70" s="65">
        <f>VLOOKUP($A70,'Return Data'!$B$7:$R$2843,12,0)</f>
        <v>37.651000000000003</v>
      </c>
      <c r="I70" s="66">
        <f t="shared" si="12"/>
        <v>54</v>
      </c>
      <c r="J70" s="65">
        <f>VLOOKUP($A70,'Return Data'!$B$7:$R$2843,13,0)</f>
        <v>55.9437</v>
      </c>
      <c r="K70" s="66">
        <f t="shared" si="13"/>
        <v>55</v>
      </c>
      <c r="L70" s="65">
        <f>VLOOKUP($A70,'Return Data'!$B$7:$R$2843,17,0)</f>
        <v>15.461499999999999</v>
      </c>
      <c r="M70" s="66">
        <f t="shared" si="18"/>
        <v>49</v>
      </c>
      <c r="N70" s="65"/>
      <c r="O70" s="66"/>
      <c r="P70" s="65"/>
      <c r="Q70" s="66"/>
      <c r="R70" s="65">
        <f>VLOOKUP($A70,'Return Data'!$B$7:$R$2843,16,0)</f>
        <v>6.5205000000000002</v>
      </c>
      <c r="S70" s="67">
        <f t="shared" si="16"/>
        <v>62</v>
      </c>
    </row>
    <row r="71" spans="1:19" x14ac:dyDescent="0.3">
      <c r="A71" s="63" t="s">
        <v>226</v>
      </c>
      <c r="B71" s="64">
        <f>VLOOKUP($A71,'Return Data'!$B$7:$R$2843,3,0)</f>
        <v>44358</v>
      </c>
      <c r="C71" s="65">
        <f>VLOOKUP($A71,'Return Data'!$B$7:$R$2843,4,0)</f>
        <v>137.3177</v>
      </c>
      <c r="D71" s="65">
        <f>VLOOKUP($A71,'Return Data'!$B$7:$R$2843,10,0)</f>
        <v>5.6734999999999998</v>
      </c>
      <c r="E71" s="66">
        <f t="shared" si="10"/>
        <v>46</v>
      </c>
      <c r="F71" s="65">
        <f>VLOOKUP($A71,'Return Data'!$B$7:$R$2843,11,0)</f>
        <v>20.428699999999999</v>
      </c>
      <c r="G71" s="66">
        <f t="shared" si="11"/>
        <v>45</v>
      </c>
      <c r="H71" s="65">
        <f>VLOOKUP($A71,'Return Data'!$B$7:$R$2843,12,0)</f>
        <v>45.847799999999999</v>
      </c>
      <c r="I71" s="66">
        <f t="shared" si="12"/>
        <v>34</v>
      </c>
      <c r="J71" s="65">
        <f>VLOOKUP($A71,'Return Data'!$B$7:$R$2843,13,0)</f>
        <v>64.627600000000001</v>
      </c>
      <c r="K71" s="66">
        <f t="shared" si="13"/>
        <v>40</v>
      </c>
      <c r="L71" s="65">
        <f>VLOOKUP($A71,'Return Data'!$B$7:$R$2843,17,0)</f>
        <v>21.4453</v>
      </c>
      <c r="M71" s="66">
        <f t="shared" si="18"/>
        <v>19</v>
      </c>
      <c r="N71" s="65">
        <f>VLOOKUP($A71,'Return Data'!$B$7:$R$2843,14,0)</f>
        <v>15.1553</v>
      </c>
      <c r="O71" s="66">
        <f>RANK(N71,N$8:N$71,0)</f>
        <v>19</v>
      </c>
      <c r="P71" s="65">
        <f>VLOOKUP($A71,'Return Data'!$B$7:$R$2843,15,0)</f>
        <v>15.380599999999999</v>
      </c>
      <c r="Q71" s="66">
        <f>RANK(P71,P$8:P$71,0)</f>
        <v>17</v>
      </c>
      <c r="R71" s="65">
        <f>VLOOKUP($A71,'Return Data'!$B$7:$R$2843,16,0)</f>
        <v>14.906599999999999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8.7105390625000005</v>
      </c>
      <c r="E73" s="74"/>
      <c r="F73" s="75">
        <f>AVERAGE(F8:F71)</f>
        <v>25.340537500000003</v>
      </c>
      <c r="G73" s="74"/>
      <c r="H73" s="75">
        <f>AVERAGE(H8:H71)</f>
        <v>48.047351562500005</v>
      </c>
      <c r="I73" s="74"/>
      <c r="J73" s="75">
        <f>AVERAGE(J8:J71)</f>
        <v>72.354176562499987</v>
      </c>
      <c r="K73" s="74"/>
      <c r="L73" s="75">
        <f>AVERAGE(L8:L71)</f>
        <v>20.329408196721314</v>
      </c>
      <c r="M73" s="74"/>
      <c r="N73" s="75">
        <f>AVERAGE(N8:N71)</f>
        <v>13.972264705882353</v>
      </c>
      <c r="O73" s="74"/>
      <c r="P73" s="75">
        <f>AVERAGE(P8:P71)</f>
        <v>15.716689189189191</v>
      </c>
      <c r="Q73" s="74"/>
      <c r="R73" s="75">
        <f>AVERAGE(R8:R71)</f>
        <v>15.255667187499997</v>
      </c>
      <c r="S73" s="76"/>
    </row>
    <row r="74" spans="1:19" x14ac:dyDescent="0.3">
      <c r="A74" s="73" t="s">
        <v>28</v>
      </c>
      <c r="B74" s="74"/>
      <c r="C74" s="74"/>
      <c r="D74" s="75">
        <f>MIN(D8:D71)</f>
        <v>0.32079999999999997</v>
      </c>
      <c r="E74" s="74"/>
      <c r="F74" s="75">
        <f>MIN(F8:F71)</f>
        <v>11.654500000000001</v>
      </c>
      <c r="G74" s="74"/>
      <c r="H74" s="75">
        <f>MIN(H8:H71)</f>
        <v>25.911899999999999</v>
      </c>
      <c r="I74" s="74"/>
      <c r="J74" s="75">
        <f>MIN(J8:J71)</f>
        <v>43.404400000000003</v>
      </c>
      <c r="K74" s="74"/>
      <c r="L74" s="75">
        <f>MIN(L8:L71)</f>
        <v>10.3116</v>
      </c>
      <c r="M74" s="74"/>
      <c r="N74" s="75">
        <f>MIN(N8:N71)</f>
        <v>6.4992999999999999</v>
      </c>
      <c r="O74" s="74"/>
      <c r="P74" s="75">
        <f>MIN(P8:P71)</f>
        <v>9.5031999999999996</v>
      </c>
      <c r="Q74" s="74"/>
      <c r="R74" s="75">
        <f>MIN(R8:R71)</f>
        <v>4.9917999999999996</v>
      </c>
      <c r="S74" s="76"/>
    </row>
    <row r="75" spans="1:19" ht="15" thickBot="1" x14ac:dyDescent="0.35">
      <c r="A75" s="77" t="s">
        <v>29</v>
      </c>
      <c r="B75" s="78"/>
      <c r="C75" s="78"/>
      <c r="D75" s="79">
        <f>MAX(D8:D71)</f>
        <v>25.199400000000001</v>
      </c>
      <c r="E75" s="78"/>
      <c r="F75" s="79">
        <f>MAX(F8:F71)</f>
        <v>50.020600000000002</v>
      </c>
      <c r="G75" s="78"/>
      <c r="H75" s="79">
        <f>MAX(H8:H71)</f>
        <v>82.899000000000001</v>
      </c>
      <c r="I75" s="78"/>
      <c r="J75" s="79">
        <f>MAX(J8:J71)</f>
        <v>130.64359999999999</v>
      </c>
      <c r="K75" s="78"/>
      <c r="L75" s="79">
        <f>MAX(L8:L71)</f>
        <v>45.669400000000003</v>
      </c>
      <c r="M75" s="78"/>
      <c r="N75" s="79">
        <f>MAX(N8:N71)</f>
        <v>30.940799999999999</v>
      </c>
      <c r="O75" s="78"/>
      <c r="P75" s="79">
        <f>MAX(P8:P71)</f>
        <v>24.7559</v>
      </c>
      <c r="Q75" s="78"/>
      <c r="R75" s="79">
        <f>MAX(R8:R71)</f>
        <v>29.8232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44358</v>
      </c>
      <c r="C8" s="65">
        <f>VLOOKUP($A8,'Return Data'!$B$7:$R$2843,4,0)</f>
        <v>49.22</v>
      </c>
      <c r="D8" s="65">
        <f>VLOOKUP($A8,'Return Data'!$B$7:$R$2843,10,0)</f>
        <v>0.1628</v>
      </c>
      <c r="E8" s="66">
        <f t="shared" ref="E8:E39" si="0">RANK(D8,D$8:D$73,0)</f>
        <v>66</v>
      </c>
      <c r="F8" s="65">
        <f>VLOOKUP($A8,'Return Data'!$B$7:$R$2843,11,0)</f>
        <v>13.593400000000001</v>
      </c>
      <c r="G8" s="66">
        <f t="shared" ref="G8:G39" si="1">RANK(F8,F$8:F$73,0)</f>
        <v>64</v>
      </c>
      <c r="H8" s="65">
        <f>VLOOKUP($A8,'Return Data'!$B$7:$R$2843,12,0)</f>
        <v>25.305499999999999</v>
      </c>
      <c r="I8" s="66">
        <f t="shared" ref="I8:I39" si="2">RANK(H8,H$8:H$73,0)</f>
        <v>66</v>
      </c>
      <c r="J8" s="65">
        <f>VLOOKUP($A8,'Return Data'!$B$7:$R$2843,13,0)</f>
        <v>42.501399999999997</v>
      </c>
      <c r="K8" s="66">
        <f t="shared" ref="K8:K39" si="3">RANK(J8,J$8:J$73,0)</f>
        <v>66</v>
      </c>
      <c r="L8" s="65">
        <f>VLOOKUP($A8,'Return Data'!$B$7:$R$2843,17,0)</f>
        <v>12.179600000000001</v>
      </c>
      <c r="M8" s="66">
        <f t="shared" ref="M8:M28" si="4">RANK(L8,L$8:L$73,0)</f>
        <v>58</v>
      </c>
      <c r="N8" s="65">
        <f>VLOOKUP($A8,'Return Data'!$B$7:$R$2843,14,0)</f>
        <v>7.5564</v>
      </c>
      <c r="O8" s="66">
        <f>RANK(N8,N$8:N$73,0)</f>
        <v>48</v>
      </c>
      <c r="P8" s="65">
        <f>VLOOKUP($A8,'Return Data'!$B$7:$R$2843,15,0)</f>
        <v>12.0252</v>
      </c>
      <c r="Q8" s="66">
        <f>RANK(P8,P$8:P$73,0)</f>
        <v>34</v>
      </c>
      <c r="R8" s="65">
        <f>VLOOKUP($A8,'Return Data'!$B$7:$R$2843,16,0)</f>
        <v>11.452299999999999</v>
      </c>
      <c r="S8" s="67">
        <f t="shared" ref="S8:S39" si="5">RANK(R8,R$8:R$73,0)</f>
        <v>50</v>
      </c>
    </row>
    <row r="9" spans="1:20" x14ac:dyDescent="0.3">
      <c r="A9" s="63" t="s">
        <v>267</v>
      </c>
      <c r="B9" s="64">
        <f>VLOOKUP($A9,'Return Data'!$B$7:$R$2843,3,0)</f>
        <v>44358</v>
      </c>
      <c r="C9" s="65">
        <f>VLOOKUP($A9,'Return Data'!$B$7:$R$2843,4,0)</f>
        <v>40.270000000000003</v>
      </c>
      <c r="D9" s="65">
        <f>VLOOKUP($A9,'Return Data'!$B$7:$R$2843,10,0)</f>
        <v>0.49909999999999999</v>
      </c>
      <c r="E9" s="66">
        <f t="shared" si="0"/>
        <v>65</v>
      </c>
      <c r="F9" s="65">
        <f>VLOOKUP($A9,'Return Data'!$B$7:$R$2843,11,0)</f>
        <v>13.789199999999999</v>
      </c>
      <c r="G9" s="66">
        <f t="shared" si="1"/>
        <v>63</v>
      </c>
      <c r="H9" s="65">
        <f>VLOOKUP($A9,'Return Data'!$B$7:$R$2843,12,0)</f>
        <v>25.6082</v>
      </c>
      <c r="I9" s="66">
        <f t="shared" si="2"/>
        <v>65</v>
      </c>
      <c r="J9" s="65">
        <f>VLOOKUP($A9,'Return Data'!$B$7:$R$2843,13,0)</f>
        <v>42.801400000000001</v>
      </c>
      <c r="K9" s="66">
        <f t="shared" si="3"/>
        <v>65</v>
      </c>
      <c r="L9" s="65">
        <f>VLOOKUP($A9,'Return Data'!$B$7:$R$2843,17,0)</f>
        <v>13.101699999999999</v>
      </c>
      <c r="M9" s="66">
        <f t="shared" si="4"/>
        <v>57</v>
      </c>
      <c r="N9" s="65">
        <f>VLOOKUP($A9,'Return Data'!$B$7:$R$2843,14,0)</f>
        <v>8.3864000000000001</v>
      </c>
      <c r="O9" s="66">
        <f>RANK(N9,N$8:N$73,0)</f>
        <v>44</v>
      </c>
      <c r="P9" s="65">
        <f>VLOOKUP($A9,'Return Data'!$B$7:$R$2843,15,0)</f>
        <v>12.7355</v>
      </c>
      <c r="Q9" s="66">
        <f>RANK(P9,P$8:P$73,0)</f>
        <v>27</v>
      </c>
      <c r="R9" s="65">
        <f>VLOOKUP($A9,'Return Data'!$B$7:$R$2843,16,0)</f>
        <v>11.175599999999999</v>
      </c>
      <c r="S9" s="67">
        <f t="shared" si="5"/>
        <v>52</v>
      </c>
    </row>
    <row r="10" spans="1:20" x14ac:dyDescent="0.3">
      <c r="A10" s="63" t="s">
        <v>268</v>
      </c>
      <c r="B10" s="64">
        <f>VLOOKUP($A10,'Return Data'!$B$7:$R$2843,3,0)</f>
        <v>44358</v>
      </c>
      <c r="C10" s="65">
        <f>VLOOKUP($A10,'Return Data'!$B$7:$R$2843,4,0)</f>
        <v>66.055000000000007</v>
      </c>
      <c r="D10" s="65">
        <f>VLOOKUP($A10,'Return Data'!$B$7:$R$2843,10,0)</f>
        <v>4.6177000000000001</v>
      </c>
      <c r="E10" s="66">
        <f t="shared" si="0"/>
        <v>53</v>
      </c>
      <c r="F10" s="65">
        <f>VLOOKUP($A10,'Return Data'!$B$7:$R$2843,11,0)</f>
        <v>16.096399999999999</v>
      </c>
      <c r="G10" s="66">
        <f t="shared" si="1"/>
        <v>59</v>
      </c>
      <c r="H10" s="65">
        <f>VLOOKUP($A10,'Return Data'!$B$7:$R$2843,12,0)</f>
        <v>41.448099999999997</v>
      </c>
      <c r="I10" s="66">
        <f t="shared" si="2"/>
        <v>43</v>
      </c>
      <c r="J10" s="65">
        <f>VLOOKUP($A10,'Return Data'!$B$7:$R$2843,13,0)</f>
        <v>56.503599999999999</v>
      </c>
      <c r="K10" s="66">
        <f t="shared" si="3"/>
        <v>55</v>
      </c>
      <c r="L10" s="65">
        <f>VLOOKUP($A10,'Return Data'!$B$7:$R$2843,17,0)</f>
        <v>19.6068</v>
      </c>
      <c r="M10" s="66">
        <f t="shared" si="4"/>
        <v>26</v>
      </c>
      <c r="N10" s="65">
        <f>VLOOKUP($A10,'Return Data'!$B$7:$R$2843,14,0)</f>
        <v>14.859299999999999</v>
      </c>
      <c r="O10" s="66">
        <f>RANK(N10,N$8:N$73,0)</f>
        <v>15</v>
      </c>
      <c r="P10" s="65">
        <f>VLOOKUP($A10,'Return Data'!$B$7:$R$2843,15,0)</f>
        <v>16.357299999999999</v>
      </c>
      <c r="Q10" s="66">
        <f>RANK(P10,P$8:P$73,0)</f>
        <v>11</v>
      </c>
      <c r="R10" s="65">
        <f>VLOOKUP($A10,'Return Data'!$B$7:$R$2843,16,0)</f>
        <v>17.912600000000001</v>
      </c>
      <c r="S10" s="67">
        <f t="shared" si="5"/>
        <v>17</v>
      </c>
    </row>
    <row r="11" spans="1:20" x14ac:dyDescent="0.3">
      <c r="A11" s="63" t="s">
        <v>269</v>
      </c>
      <c r="B11" s="64">
        <f>VLOOKUP($A11,'Return Data'!$B$7:$R$2843,3,0)</f>
        <v>44358</v>
      </c>
      <c r="C11" s="65">
        <f>VLOOKUP($A11,'Return Data'!$B$7:$R$2843,4,0)</f>
        <v>61.93</v>
      </c>
      <c r="D11" s="65">
        <f>VLOOKUP($A11,'Return Data'!$B$7:$R$2843,10,0)</f>
        <v>6.0263999999999998</v>
      </c>
      <c r="E11" s="66">
        <f t="shared" si="0"/>
        <v>45</v>
      </c>
      <c r="F11" s="65">
        <f>VLOOKUP($A11,'Return Data'!$B$7:$R$2843,11,0)</f>
        <v>20.933399999999999</v>
      </c>
      <c r="G11" s="66">
        <f t="shared" si="1"/>
        <v>41</v>
      </c>
      <c r="H11" s="65">
        <f>VLOOKUP($A11,'Return Data'!$B$7:$R$2843,12,0)</f>
        <v>41.911099999999998</v>
      </c>
      <c r="I11" s="66">
        <f t="shared" si="2"/>
        <v>42</v>
      </c>
      <c r="J11" s="65">
        <f>VLOOKUP($A11,'Return Data'!$B$7:$R$2843,13,0)</f>
        <v>66.478499999999997</v>
      </c>
      <c r="K11" s="66">
        <f t="shared" si="3"/>
        <v>33</v>
      </c>
      <c r="L11" s="65">
        <f>VLOOKUP($A11,'Return Data'!$B$7:$R$2843,17,0)</f>
        <v>17.221900000000002</v>
      </c>
      <c r="M11" s="66">
        <f t="shared" si="4"/>
        <v>38</v>
      </c>
      <c r="N11" s="65">
        <f>VLOOKUP($A11,'Return Data'!$B$7:$R$2843,14,0)</f>
        <v>10.2347</v>
      </c>
      <c r="O11" s="66">
        <f>RANK(N11,N$8:N$73,0)</f>
        <v>40</v>
      </c>
      <c r="P11" s="65">
        <f>VLOOKUP($A11,'Return Data'!$B$7:$R$2843,15,0)</f>
        <v>12.1144</v>
      </c>
      <c r="Q11" s="66">
        <f>RANK(P11,P$8:P$73,0)</f>
        <v>33</v>
      </c>
      <c r="R11" s="65">
        <f>VLOOKUP($A11,'Return Data'!$B$7:$R$2843,16,0)</f>
        <v>7.6917</v>
      </c>
      <c r="S11" s="67">
        <f t="shared" si="5"/>
        <v>58</v>
      </c>
    </row>
    <row r="12" spans="1:20" x14ac:dyDescent="0.3">
      <c r="A12" s="63" t="s">
        <v>270</v>
      </c>
      <c r="B12" s="64">
        <f>VLOOKUP($A12,'Return Data'!$B$7:$R$2843,3,0)</f>
        <v>44358</v>
      </c>
      <c r="C12" s="65">
        <f>VLOOKUP($A12,'Return Data'!$B$7:$R$2843,4,0)</f>
        <v>54.557000000000002</v>
      </c>
      <c r="D12" s="65">
        <f>VLOOKUP($A12,'Return Data'!$B$7:$R$2843,10,0)</f>
        <v>3.0173999999999999</v>
      </c>
      <c r="E12" s="66">
        <f t="shared" si="0"/>
        <v>63</v>
      </c>
      <c r="F12" s="65">
        <f>VLOOKUP($A12,'Return Data'!$B$7:$R$2843,11,0)</f>
        <v>15.557499999999999</v>
      </c>
      <c r="G12" s="66">
        <f t="shared" si="1"/>
        <v>61</v>
      </c>
      <c r="H12" s="65">
        <f>VLOOKUP($A12,'Return Data'!$B$7:$R$2843,12,0)</f>
        <v>34.692</v>
      </c>
      <c r="I12" s="66">
        <f t="shared" si="2"/>
        <v>60</v>
      </c>
      <c r="J12" s="65">
        <f>VLOOKUP($A12,'Return Data'!$B$7:$R$2843,13,0)</f>
        <v>52.092199999999998</v>
      </c>
      <c r="K12" s="66">
        <f t="shared" si="3"/>
        <v>60</v>
      </c>
      <c r="L12" s="65">
        <f>VLOOKUP($A12,'Return Data'!$B$7:$R$2843,17,0)</f>
        <v>17.722999999999999</v>
      </c>
      <c r="M12" s="66">
        <f t="shared" si="4"/>
        <v>35</v>
      </c>
      <c r="N12" s="65">
        <f>VLOOKUP($A12,'Return Data'!$B$7:$R$2843,14,0)</f>
        <v>13.8408</v>
      </c>
      <c r="O12" s="66">
        <f>RANK(N12,N$8:N$73,0)</f>
        <v>20</v>
      </c>
      <c r="P12" s="65">
        <f>VLOOKUP($A12,'Return Data'!$B$7:$R$2843,15,0)</f>
        <v>12.987399999999999</v>
      </c>
      <c r="Q12" s="66">
        <f>RANK(P12,P$8:P$73,0)</f>
        <v>26</v>
      </c>
      <c r="R12" s="65">
        <f>VLOOKUP($A12,'Return Data'!$B$7:$R$2843,16,0)</f>
        <v>11.6144</v>
      </c>
      <c r="S12" s="67">
        <f t="shared" si="5"/>
        <v>48</v>
      </c>
    </row>
    <row r="13" spans="1:20" x14ac:dyDescent="0.3">
      <c r="A13" s="63" t="s">
        <v>271</v>
      </c>
      <c r="B13" s="64">
        <f>VLOOKUP($A13,'Return Data'!$B$7:$R$2843,3,0)</f>
        <v>44358</v>
      </c>
      <c r="C13" s="65">
        <f>VLOOKUP($A13,'Return Data'!$B$7:$R$2843,4,0)</f>
        <v>15.05</v>
      </c>
      <c r="D13" s="65">
        <f>VLOOKUP($A13,'Return Data'!$B$7:$R$2843,10,0)</f>
        <v>12.9032</v>
      </c>
      <c r="E13" s="66">
        <f t="shared" si="0"/>
        <v>9</v>
      </c>
      <c r="F13" s="65">
        <f>VLOOKUP($A13,'Return Data'!$B$7:$R$2843,11,0)</f>
        <v>30.415900000000001</v>
      </c>
      <c r="G13" s="66">
        <f t="shared" si="1"/>
        <v>13</v>
      </c>
      <c r="H13" s="65">
        <f>VLOOKUP($A13,'Return Data'!$B$7:$R$2843,12,0)</f>
        <v>50.650700000000001</v>
      </c>
      <c r="I13" s="66">
        <f t="shared" si="2"/>
        <v>18</v>
      </c>
      <c r="J13" s="65">
        <f>VLOOKUP($A13,'Return Data'!$B$7:$R$2843,13,0)</f>
        <v>80.672300000000007</v>
      </c>
      <c r="K13" s="66">
        <f t="shared" si="3"/>
        <v>18</v>
      </c>
      <c r="L13" s="65">
        <f>VLOOKUP($A13,'Return Data'!$B$7:$R$2843,17,0)</f>
        <v>32.0837</v>
      </c>
      <c r="M13" s="66">
        <f t="shared" si="4"/>
        <v>5</v>
      </c>
      <c r="N13" s="65"/>
      <c r="O13" s="66"/>
      <c r="P13" s="65"/>
      <c r="Q13" s="66"/>
      <c r="R13" s="65">
        <f>VLOOKUP($A13,'Return Data'!$B$7:$R$2843,16,0)</f>
        <v>13.147</v>
      </c>
      <c r="S13" s="67">
        <f t="shared" si="5"/>
        <v>39</v>
      </c>
    </row>
    <row r="14" spans="1:20" x14ac:dyDescent="0.3">
      <c r="A14" s="63" t="s">
        <v>272</v>
      </c>
      <c r="B14" s="64">
        <f>VLOOKUP($A14,'Return Data'!$B$7:$R$2843,3,0)</f>
        <v>44358</v>
      </c>
      <c r="C14" s="65">
        <f>VLOOKUP($A14,'Return Data'!$B$7:$R$2843,4,0)</f>
        <v>18.22</v>
      </c>
      <c r="D14" s="65">
        <f>VLOOKUP($A14,'Return Data'!$B$7:$R$2843,10,0)</f>
        <v>12.123100000000001</v>
      </c>
      <c r="E14" s="66">
        <f t="shared" si="0"/>
        <v>10</v>
      </c>
      <c r="F14" s="65">
        <f>VLOOKUP($A14,'Return Data'!$B$7:$R$2843,11,0)</f>
        <v>29.772099999999998</v>
      </c>
      <c r="G14" s="66">
        <f t="shared" si="1"/>
        <v>14</v>
      </c>
      <c r="H14" s="65">
        <f>VLOOKUP($A14,'Return Data'!$B$7:$R$2843,12,0)</f>
        <v>50.952800000000003</v>
      </c>
      <c r="I14" s="66">
        <f t="shared" si="2"/>
        <v>17</v>
      </c>
      <c r="J14" s="65">
        <f>VLOOKUP($A14,'Return Data'!$B$7:$R$2843,13,0)</f>
        <v>80.754000000000005</v>
      </c>
      <c r="K14" s="66">
        <f t="shared" si="3"/>
        <v>17</v>
      </c>
      <c r="L14" s="65">
        <f>VLOOKUP($A14,'Return Data'!$B$7:$R$2843,17,0)</f>
        <v>29.8996</v>
      </c>
      <c r="M14" s="66">
        <f t="shared" si="4"/>
        <v>7</v>
      </c>
      <c r="N14" s="65"/>
      <c r="O14" s="66"/>
      <c r="P14" s="65"/>
      <c r="Q14" s="66"/>
      <c r="R14" s="65">
        <f>VLOOKUP($A14,'Return Data'!$B$7:$R$2843,16,0)</f>
        <v>25.443300000000001</v>
      </c>
      <c r="S14" s="67">
        <f t="shared" si="5"/>
        <v>2</v>
      </c>
    </row>
    <row r="15" spans="1:20" x14ac:dyDescent="0.3">
      <c r="A15" s="63" t="s">
        <v>273</v>
      </c>
      <c r="B15" s="64">
        <f>VLOOKUP($A15,'Return Data'!$B$7:$R$2843,3,0)</f>
        <v>44358</v>
      </c>
      <c r="C15" s="65">
        <f>VLOOKUP($A15,'Return Data'!$B$7:$R$2843,4,0)</f>
        <v>88.44</v>
      </c>
      <c r="D15" s="65">
        <f>VLOOKUP($A15,'Return Data'!$B$7:$R$2843,10,0)</f>
        <v>9.6046999999999993</v>
      </c>
      <c r="E15" s="66">
        <f t="shared" si="0"/>
        <v>20</v>
      </c>
      <c r="F15" s="65">
        <f>VLOOKUP($A15,'Return Data'!$B$7:$R$2843,11,0)</f>
        <v>26.487400000000001</v>
      </c>
      <c r="G15" s="66">
        <f t="shared" si="1"/>
        <v>20</v>
      </c>
      <c r="H15" s="65">
        <f>VLOOKUP($A15,'Return Data'!$B$7:$R$2843,12,0)</f>
        <v>47.4</v>
      </c>
      <c r="I15" s="66">
        <f t="shared" si="2"/>
        <v>26</v>
      </c>
      <c r="J15" s="65">
        <f>VLOOKUP($A15,'Return Data'!$B$7:$R$2843,13,0)</f>
        <v>77.092500000000001</v>
      </c>
      <c r="K15" s="66">
        <f t="shared" si="3"/>
        <v>20</v>
      </c>
      <c r="L15" s="65">
        <f>VLOOKUP($A15,'Return Data'!$B$7:$R$2843,17,0)</f>
        <v>30.730699999999999</v>
      </c>
      <c r="M15" s="66">
        <f t="shared" si="4"/>
        <v>6</v>
      </c>
      <c r="N15" s="65">
        <f>VLOOKUP($A15,'Return Data'!$B$7:$R$2843,14,0)</f>
        <v>16.687899999999999</v>
      </c>
      <c r="O15" s="66">
        <f t="shared" ref="O15:O23" si="6">RANK(N15,N$8:N$73,0)</f>
        <v>10</v>
      </c>
      <c r="P15" s="65">
        <f>VLOOKUP($A15,'Return Data'!$B$7:$R$2843,15,0)</f>
        <v>19.1065</v>
      </c>
      <c r="Q15" s="66">
        <f t="shared" ref="Q15:Q23" si="7">RANK(P15,P$8:P$73,0)</f>
        <v>4</v>
      </c>
      <c r="R15" s="65">
        <f>VLOOKUP($A15,'Return Data'!$B$7:$R$2843,16,0)</f>
        <v>19.391100000000002</v>
      </c>
      <c r="S15" s="67">
        <f t="shared" si="5"/>
        <v>13</v>
      </c>
    </row>
    <row r="16" spans="1:20" x14ac:dyDescent="0.3">
      <c r="A16" s="63" t="s">
        <v>274</v>
      </c>
      <c r="B16" s="64">
        <f>VLOOKUP($A16,'Return Data'!$B$7:$R$2843,3,0)</f>
        <v>44358</v>
      </c>
      <c r="C16" s="65">
        <f>VLOOKUP($A16,'Return Data'!$B$7:$R$2843,4,0)</f>
        <v>103.07</v>
      </c>
      <c r="D16" s="65">
        <f>VLOOKUP($A16,'Return Data'!$B$7:$R$2843,10,0)</f>
        <v>5.8430999999999997</v>
      </c>
      <c r="E16" s="66">
        <f t="shared" si="0"/>
        <v>46</v>
      </c>
      <c r="F16" s="65">
        <f>VLOOKUP($A16,'Return Data'!$B$7:$R$2843,11,0)</f>
        <v>23.659300000000002</v>
      </c>
      <c r="G16" s="66">
        <f t="shared" si="1"/>
        <v>29</v>
      </c>
      <c r="H16" s="65">
        <f>VLOOKUP($A16,'Return Data'!$B$7:$R$2843,12,0)</f>
        <v>44.883299999999998</v>
      </c>
      <c r="I16" s="66">
        <f t="shared" si="2"/>
        <v>35</v>
      </c>
      <c r="J16" s="65">
        <f>VLOOKUP($A16,'Return Data'!$B$7:$R$2843,13,0)</f>
        <v>69.970299999999995</v>
      </c>
      <c r="K16" s="66">
        <f t="shared" si="3"/>
        <v>25</v>
      </c>
      <c r="L16" s="65">
        <f>VLOOKUP($A16,'Return Data'!$B$7:$R$2843,17,0)</f>
        <v>23.434200000000001</v>
      </c>
      <c r="M16" s="66">
        <f t="shared" si="4"/>
        <v>12</v>
      </c>
      <c r="N16" s="65">
        <f>VLOOKUP($A16,'Return Data'!$B$7:$R$2843,14,0)</f>
        <v>19.618500000000001</v>
      </c>
      <c r="O16" s="66">
        <f t="shared" si="6"/>
        <v>5</v>
      </c>
      <c r="P16" s="65">
        <f>VLOOKUP($A16,'Return Data'!$B$7:$R$2843,15,0)</f>
        <v>18.0745</v>
      </c>
      <c r="Q16" s="66">
        <f t="shared" si="7"/>
        <v>5</v>
      </c>
      <c r="R16" s="65">
        <f>VLOOKUP($A16,'Return Data'!$B$7:$R$2843,16,0)</f>
        <v>20.368400000000001</v>
      </c>
      <c r="S16" s="67">
        <f t="shared" si="5"/>
        <v>11</v>
      </c>
    </row>
    <row r="17" spans="1:19" x14ac:dyDescent="0.3">
      <c r="A17" s="63" t="s">
        <v>275</v>
      </c>
      <c r="B17" s="64">
        <f>VLOOKUP($A17,'Return Data'!$B$7:$R$2843,3,0)</f>
        <v>44358</v>
      </c>
      <c r="C17" s="65">
        <f>VLOOKUP($A17,'Return Data'!$B$7:$R$2843,4,0)</f>
        <v>73.171000000000006</v>
      </c>
      <c r="D17" s="65">
        <f>VLOOKUP($A17,'Return Data'!$B$7:$R$2843,10,0)</f>
        <v>9.5440000000000005</v>
      </c>
      <c r="E17" s="66">
        <f t="shared" si="0"/>
        <v>21</v>
      </c>
      <c r="F17" s="65">
        <f>VLOOKUP($A17,'Return Data'!$B$7:$R$2843,11,0)</f>
        <v>26.779900000000001</v>
      </c>
      <c r="G17" s="66">
        <f t="shared" si="1"/>
        <v>19</v>
      </c>
      <c r="H17" s="65">
        <f>VLOOKUP($A17,'Return Data'!$B$7:$R$2843,12,0)</f>
        <v>51.571199999999997</v>
      </c>
      <c r="I17" s="66">
        <f t="shared" si="2"/>
        <v>16</v>
      </c>
      <c r="J17" s="65">
        <f>VLOOKUP($A17,'Return Data'!$B$7:$R$2843,13,0)</f>
        <v>71.012200000000007</v>
      </c>
      <c r="K17" s="66">
        <f t="shared" si="3"/>
        <v>23</v>
      </c>
      <c r="L17" s="65">
        <f>VLOOKUP($A17,'Return Data'!$B$7:$R$2843,17,0)</f>
        <v>21.805900000000001</v>
      </c>
      <c r="M17" s="66">
        <f t="shared" si="4"/>
        <v>15</v>
      </c>
      <c r="N17" s="65">
        <f>VLOOKUP($A17,'Return Data'!$B$7:$R$2843,14,0)</f>
        <v>17.028300000000002</v>
      </c>
      <c r="O17" s="66">
        <f t="shared" si="6"/>
        <v>9</v>
      </c>
      <c r="P17" s="65">
        <f>VLOOKUP($A17,'Return Data'!$B$7:$R$2843,15,0)</f>
        <v>16.917000000000002</v>
      </c>
      <c r="Q17" s="66">
        <f t="shared" si="7"/>
        <v>9</v>
      </c>
      <c r="R17" s="65">
        <f>VLOOKUP($A17,'Return Data'!$B$7:$R$2843,16,0)</f>
        <v>14.8155</v>
      </c>
      <c r="S17" s="67">
        <f t="shared" si="5"/>
        <v>30</v>
      </c>
    </row>
    <row r="18" spans="1:19" x14ac:dyDescent="0.3">
      <c r="A18" s="63" t="s">
        <v>276</v>
      </c>
      <c r="B18" s="64">
        <f>VLOOKUP($A18,'Return Data'!$B$7:$R$2843,3,0)</f>
        <v>44358</v>
      </c>
      <c r="C18" s="65">
        <f>VLOOKUP($A18,'Return Data'!$B$7:$R$2843,4,0)</f>
        <v>63.15</v>
      </c>
      <c r="D18" s="65">
        <f>VLOOKUP($A18,'Return Data'!$B$7:$R$2843,10,0)</f>
        <v>3.6095000000000002</v>
      </c>
      <c r="E18" s="66">
        <f t="shared" si="0"/>
        <v>61</v>
      </c>
      <c r="F18" s="65">
        <f>VLOOKUP($A18,'Return Data'!$B$7:$R$2843,11,0)</f>
        <v>19.376200000000001</v>
      </c>
      <c r="G18" s="66">
        <f t="shared" si="1"/>
        <v>48</v>
      </c>
      <c r="H18" s="65">
        <f>VLOOKUP($A18,'Return Data'!$B$7:$R$2843,12,0)</f>
        <v>37.6417</v>
      </c>
      <c r="I18" s="66">
        <f t="shared" si="2"/>
        <v>54</v>
      </c>
      <c r="J18" s="65">
        <f>VLOOKUP($A18,'Return Data'!$B$7:$R$2843,13,0)</f>
        <v>59.630899999999997</v>
      </c>
      <c r="K18" s="66">
        <f t="shared" si="3"/>
        <v>52</v>
      </c>
      <c r="L18" s="65">
        <f>VLOOKUP($A18,'Return Data'!$B$7:$R$2843,17,0)</f>
        <v>15.219799999999999</v>
      </c>
      <c r="M18" s="66">
        <f t="shared" si="4"/>
        <v>46</v>
      </c>
      <c r="N18" s="65">
        <f>VLOOKUP($A18,'Return Data'!$B$7:$R$2843,14,0)</f>
        <v>11.178000000000001</v>
      </c>
      <c r="O18" s="66">
        <f t="shared" si="6"/>
        <v>32</v>
      </c>
      <c r="P18" s="65">
        <f>VLOOKUP($A18,'Return Data'!$B$7:$R$2843,15,0)</f>
        <v>12.6554</v>
      </c>
      <c r="Q18" s="66">
        <f t="shared" si="7"/>
        <v>29</v>
      </c>
      <c r="R18" s="65">
        <f>VLOOKUP($A18,'Return Data'!$B$7:$R$2843,16,0)</f>
        <v>15.947699999999999</v>
      </c>
      <c r="S18" s="67">
        <f t="shared" si="5"/>
        <v>23</v>
      </c>
    </row>
    <row r="19" spans="1:19" x14ac:dyDescent="0.3">
      <c r="A19" s="63" t="s">
        <v>278</v>
      </c>
      <c r="B19" s="64">
        <f>VLOOKUP($A19,'Return Data'!$B$7:$R$2843,3,0)</f>
        <v>44358</v>
      </c>
      <c r="C19" s="65">
        <f>VLOOKUP($A19,'Return Data'!$B$7:$R$2843,4,0)</f>
        <v>778.15290000000005</v>
      </c>
      <c r="D19" s="65">
        <f>VLOOKUP($A19,'Return Data'!$B$7:$R$2843,10,0)</f>
        <v>7.2245999999999997</v>
      </c>
      <c r="E19" s="66">
        <f t="shared" si="0"/>
        <v>28</v>
      </c>
      <c r="F19" s="65">
        <f>VLOOKUP($A19,'Return Data'!$B$7:$R$2843,11,0)</f>
        <v>25.2699</v>
      </c>
      <c r="G19" s="66">
        <f t="shared" si="1"/>
        <v>24</v>
      </c>
      <c r="H19" s="65">
        <f>VLOOKUP($A19,'Return Data'!$B$7:$R$2843,12,0)</f>
        <v>53.9176</v>
      </c>
      <c r="I19" s="66">
        <f t="shared" si="2"/>
        <v>13</v>
      </c>
      <c r="J19" s="65">
        <f>VLOOKUP($A19,'Return Data'!$B$7:$R$2843,13,0)</f>
        <v>71.293999999999997</v>
      </c>
      <c r="K19" s="66">
        <f t="shared" si="3"/>
        <v>22</v>
      </c>
      <c r="L19" s="65">
        <f>VLOOKUP($A19,'Return Data'!$B$7:$R$2843,17,0)</f>
        <v>15.954800000000001</v>
      </c>
      <c r="M19" s="66">
        <f t="shared" si="4"/>
        <v>44</v>
      </c>
      <c r="N19" s="65">
        <f>VLOOKUP($A19,'Return Data'!$B$7:$R$2843,14,0)</f>
        <v>11.316599999999999</v>
      </c>
      <c r="O19" s="66">
        <f t="shared" si="6"/>
        <v>30</v>
      </c>
      <c r="P19" s="65">
        <f>VLOOKUP($A19,'Return Data'!$B$7:$R$2843,15,0)</f>
        <v>12.354200000000001</v>
      </c>
      <c r="Q19" s="66">
        <f t="shared" si="7"/>
        <v>31</v>
      </c>
      <c r="R19" s="65">
        <f>VLOOKUP($A19,'Return Data'!$B$7:$R$2843,16,0)</f>
        <v>21.6846</v>
      </c>
      <c r="S19" s="67">
        <f t="shared" si="5"/>
        <v>8</v>
      </c>
    </row>
    <row r="20" spans="1:19" x14ac:dyDescent="0.3">
      <c r="A20" s="63" t="s">
        <v>279</v>
      </c>
      <c r="B20" s="64">
        <f>VLOOKUP($A20,'Return Data'!$B$7:$R$2843,3,0)</f>
        <v>44358</v>
      </c>
      <c r="C20" s="65">
        <f>VLOOKUP($A20,'Return Data'!$B$7:$R$2843,4,0)</f>
        <v>506.81900000000002</v>
      </c>
      <c r="D20" s="65">
        <f>VLOOKUP($A20,'Return Data'!$B$7:$R$2843,10,0)</f>
        <v>7.4410999999999996</v>
      </c>
      <c r="E20" s="66">
        <f t="shared" si="0"/>
        <v>26</v>
      </c>
      <c r="F20" s="65">
        <f>VLOOKUP($A20,'Return Data'!$B$7:$R$2843,11,0)</f>
        <v>25.290199999999999</v>
      </c>
      <c r="G20" s="66">
        <f t="shared" si="1"/>
        <v>23</v>
      </c>
      <c r="H20" s="65">
        <f>VLOOKUP($A20,'Return Data'!$B$7:$R$2843,12,0)</f>
        <v>47.2742</v>
      </c>
      <c r="I20" s="66">
        <f t="shared" si="2"/>
        <v>27</v>
      </c>
      <c r="J20" s="65">
        <f>VLOOKUP($A20,'Return Data'!$B$7:$R$2843,13,0)</f>
        <v>70.206599999999995</v>
      </c>
      <c r="K20" s="66">
        <f t="shared" si="3"/>
        <v>24</v>
      </c>
      <c r="L20" s="65">
        <f>VLOOKUP($A20,'Return Data'!$B$7:$R$2843,17,0)</f>
        <v>16.9724</v>
      </c>
      <c r="M20" s="66">
        <f t="shared" si="4"/>
        <v>39</v>
      </c>
      <c r="N20" s="65">
        <f>VLOOKUP($A20,'Return Data'!$B$7:$R$2843,14,0)</f>
        <v>14.494899999999999</v>
      </c>
      <c r="O20" s="66">
        <f t="shared" si="6"/>
        <v>16</v>
      </c>
      <c r="P20" s="65">
        <f>VLOOKUP($A20,'Return Data'!$B$7:$R$2843,15,0)</f>
        <v>15.764099999999999</v>
      </c>
      <c r="Q20" s="66">
        <f t="shared" si="7"/>
        <v>14</v>
      </c>
      <c r="R20" s="65">
        <f>VLOOKUP($A20,'Return Data'!$B$7:$R$2843,16,0)</f>
        <v>21.159800000000001</v>
      </c>
      <c r="S20" s="67">
        <f t="shared" si="5"/>
        <v>9</v>
      </c>
    </row>
    <row r="21" spans="1:19" x14ac:dyDescent="0.3">
      <c r="A21" s="63" t="s">
        <v>280</v>
      </c>
      <c r="B21" s="64">
        <f>VLOOKUP($A21,'Return Data'!$B$7:$R$2843,3,0)</f>
        <v>44358</v>
      </c>
      <c r="C21" s="65">
        <f>VLOOKUP($A21,'Return Data'!$B$7:$R$2843,4,0)</f>
        <v>2083.5098994262798</v>
      </c>
      <c r="D21" s="65">
        <f>VLOOKUP($A21,'Return Data'!$B$7:$R$2843,10,0)</f>
        <v>6.3224999999999998</v>
      </c>
      <c r="E21" s="66">
        <f t="shared" si="0"/>
        <v>41</v>
      </c>
      <c r="F21" s="65">
        <f>VLOOKUP($A21,'Return Data'!$B$7:$R$2843,11,0)</f>
        <v>20.742999999999999</v>
      </c>
      <c r="G21" s="66">
        <f t="shared" si="1"/>
        <v>43</v>
      </c>
      <c r="H21" s="65">
        <f>VLOOKUP($A21,'Return Data'!$B$7:$R$2843,12,0)</f>
        <v>37.2742</v>
      </c>
      <c r="I21" s="66">
        <f t="shared" si="2"/>
        <v>56</v>
      </c>
      <c r="J21" s="65">
        <f>VLOOKUP($A21,'Return Data'!$B$7:$R$2843,13,0)</f>
        <v>55.142200000000003</v>
      </c>
      <c r="K21" s="66">
        <f t="shared" si="3"/>
        <v>57</v>
      </c>
      <c r="L21" s="65">
        <f>VLOOKUP($A21,'Return Data'!$B$7:$R$2843,17,0)</f>
        <v>9.6818000000000008</v>
      </c>
      <c r="M21" s="66">
        <f t="shared" si="4"/>
        <v>63</v>
      </c>
      <c r="N21" s="65">
        <f>VLOOKUP($A21,'Return Data'!$B$7:$R$2843,14,0)</f>
        <v>7.8541999999999996</v>
      </c>
      <c r="O21" s="66">
        <f t="shared" si="6"/>
        <v>46</v>
      </c>
      <c r="P21" s="65">
        <f>VLOOKUP($A21,'Return Data'!$B$7:$R$2843,15,0)</f>
        <v>11.2333</v>
      </c>
      <c r="Q21" s="66">
        <f t="shared" si="7"/>
        <v>37</v>
      </c>
      <c r="R21" s="65">
        <f>VLOOKUP($A21,'Return Data'!$B$7:$R$2843,16,0)</f>
        <v>23.585000000000001</v>
      </c>
      <c r="S21" s="67">
        <f t="shared" si="5"/>
        <v>5</v>
      </c>
    </row>
    <row r="22" spans="1:19" x14ac:dyDescent="0.3">
      <c r="A22" s="63" t="s">
        <v>281</v>
      </c>
      <c r="B22" s="64">
        <f>VLOOKUP($A22,'Return Data'!$B$7:$R$2843,3,0)</f>
        <v>44358</v>
      </c>
      <c r="C22" s="65">
        <f>VLOOKUP($A22,'Return Data'!$B$7:$R$2843,4,0)</f>
        <v>49.412599999999998</v>
      </c>
      <c r="D22" s="65">
        <f>VLOOKUP($A22,'Return Data'!$B$7:$R$2843,10,0)</f>
        <v>4.8963999999999999</v>
      </c>
      <c r="E22" s="66">
        <f t="shared" si="0"/>
        <v>50</v>
      </c>
      <c r="F22" s="65">
        <f>VLOOKUP($A22,'Return Data'!$B$7:$R$2843,11,0)</f>
        <v>18.845400000000001</v>
      </c>
      <c r="G22" s="66">
        <f t="shared" si="1"/>
        <v>51</v>
      </c>
      <c r="H22" s="65">
        <f>VLOOKUP($A22,'Return Data'!$B$7:$R$2843,12,0)</f>
        <v>39.686199999999999</v>
      </c>
      <c r="I22" s="66">
        <f t="shared" si="2"/>
        <v>47</v>
      </c>
      <c r="J22" s="65">
        <f>VLOOKUP($A22,'Return Data'!$B$7:$R$2843,13,0)</f>
        <v>61.3309</v>
      </c>
      <c r="K22" s="66">
        <f t="shared" si="3"/>
        <v>47</v>
      </c>
      <c r="L22" s="65">
        <f>VLOOKUP($A22,'Return Data'!$B$7:$R$2843,17,0)</f>
        <v>14.5619</v>
      </c>
      <c r="M22" s="66">
        <f t="shared" si="4"/>
        <v>49</v>
      </c>
      <c r="N22" s="65">
        <f>VLOOKUP($A22,'Return Data'!$B$7:$R$2843,14,0)</f>
        <v>10.1052</v>
      </c>
      <c r="O22" s="66">
        <f t="shared" si="6"/>
        <v>41</v>
      </c>
      <c r="P22" s="65">
        <f>VLOOKUP($A22,'Return Data'!$B$7:$R$2843,15,0)</f>
        <v>12.534599999999999</v>
      </c>
      <c r="Q22" s="66">
        <f t="shared" si="7"/>
        <v>30</v>
      </c>
      <c r="R22" s="65">
        <f>VLOOKUP($A22,'Return Data'!$B$7:$R$2843,16,0)</f>
        <v>11.6982</v>
      </c>
      <c r="S22" s="67">
        <f t="shared" si="5"/>
        <v>47</v>
      </c>
    </row>
    <row r="23" spans="1:19" x14ac:dyDescent="0.3">
      <c r="A23" s="63" t="s">
        <v>282</v>
      </c>
      <c r="B23" s="64">
        <f>VLOOKUP($A23,'Return Data'!$B$7:$R$2843,3,0)</f>
        <v>44358</v>
      </c>
      <c r="C23" s="65">
        <f>VLOOKUP($A23,'Return Data'!$B$7:$R$2843,4,0)</f>
        <v>524.97</v>
      </c>
      <c r="D23" s="65">
        <f>VLOOKUP($A23,'Return Data'!$B$7:$R$2843,10,0)</f>
        <v>5.3796999999999997</v>
      </c>
      <c r="E23" s="66">
        <f t="shared" si="0"/>
        <v>48</v>
      </c>
      <c r="F23" s="65">
        <f>VLOOKUP($A23,'Return Data'!$B$7:$R$2843,11,0)</f>
        <v>21.599599999999999</v>
      </c>
      <c r="G23" s="66">
        <f t="shared" si="1"/>
        <v>37</v>
      </c>
      <c r="H23" s="65">
        <f>VLOOKUP($A23,'Return Data'!$B$7:$R$2843,12,0)</f>
        <v>45.244</v>
      </c>
      <c r="I23" s="66">
        <f t="shared" si="2"/>
        <v>32</v>
      </c>
      <c r="J23" s="65">
        <f>VLOOKUP($A23,'Return Data'!$B$7:$R$2843,13,0)</f>
        <v>61.683500000000002</v>
      </c>
      <c r="K23" s="66">
        <f t="shared" si="3"/>
        <v>46</v>
      </c>
      <c r="L23" s="65">
        <f>VLOOKUP($A23,'Return Data'!$B$7:$R$2843,17,0)</f>
        <v>16.506699999999999</v>
      </c>
      <c r="M23" s="66">
        <f t="shared" si="4"/>
        <v>43</v>
      </c>
      <c r="N23" s="65">
        <f>VLOOKUP($A23,'Return Data'!$B$7:$R$2843,14,0)</f>
        <v>13.4473</v>
      </c>
      <c r="O23" s="66">
        <f t="shared" si="6"/>
        <v>22</v>
      </c>
      <c r="P23" s="65">
        <f>VLOOKUP($A23,'Return Data'!$B$7:$R$2843,15,0)</f>
        <v>14.131500000000001</v>
      </c>
      <c r="Q23" s="66">
        <f t="shared" si="7"/>
        <v>21</v>
      </c>
      <c r="R23" s="65">
        <f>VLOOKUP($A23,'Return Data'!$B$7:$R$2843,16,0)</f>
        <v>19.8964</v>
      </c>
      <c r="S23" s="67">
        <f t="shared" si="5"/>
        <v>12</v>
      </c>
    </row>
    <row r="24" spans="1:19" x14ac:dyDescent="0.3">
      <c r="A24" s="63" t="s">
        <v>283</v>
      </c>
      <c r="B24" s="64">
        <f>VLOOKUP($A24,'Return Data'!$B$7:$R$2843,3,0)</f>
        <v>44358</v>
      </c>
      <c r="C24" s="65">
        <f>VLOOKUP($A24,'Return Data'!$B$7:$R$2843,4,0)</f>
        <v>14.32</v>
      </c>
      <c r="D24" s="65">
        <f>VLOOKUP($A24,'Return Data'!$B$7:$R$2843,10,0)</f>
        <v>4.5255000000000001</v>
      </c>
      <c r="E24" s="66">
        <f t="shared" si="0"/>
        <v>55</v>
      </c>
      <c r="F24" s="65">
        <f>VLOOKUP($A24,'Return Data'!$B$7:$R$2843,11,0)</f>
        <v>17.860099999999999</v>
      </c>
      <c r="G24" s="66">
        <f t="shared" si="1"/>
        <v>55</v>
      </c>
      <c r="H24" s="65">
        <f>VLOOKUP($A24,'Return Data'!$B$7:$R$2843,12,0)</f>
        <v>39.299599999999998</v>
      </c>
      <c r="I24" s="66">
        <f t="shared" si="2"/>
        <v>48</v>
      </c>
      <c r="J24" s="65">
        <f>VLOOKUP($A24,'Return Data'!$B$7:$R$2843,13,0)</f>
        <v>63.470300000000002</v>
      </c>
      <c r="K24" s="66">
        <f t="shared" si="3"/>
        <v>41</v>
      </c>
      <c r="L24" s="65">
        <f>VLOOKUP($A24,'Return Data'!$B$7:$R$2843,17,0)</f>
        <v>13.9216</v>
      </c>
      <c r="M24" s="66">
        <f t="shared" si="4"/>
        <v>53</v>
      </c>
      <c r="N24" s="65"/>
      <c r="O24" s="66"/>
      <c r="P24" s="65"/>
      <c r="Q24" s="66"/>
      <c r="R24" s="65">
        <f>VLOOKUP($A24,'Return Data'!$B$7:$R$2843,16,0)</f>
        <v>11.789400000000001</v>
      </c>
      <c r="S24" s="67">
        <f t="shared" si="5"/>
        <v>46</v>
      </c>
    </row>
    <row r="25" spans="1:19" x14ac:dyDescent="0.3">
      <c r="A25" s="63" t="s">
        <v>284</v>
      </c>
      <c r="B25" s="64">
        <f>VLOOKUP($A25,'Return Data'!$B$7:$R$2843,3,0)</f>
        <v>44358</v>
      </c>
      <c r="C25" s="65">
        <f>VLOOKUP($A25,'Return Data'!$B$7:$R$2843,4,0)</f>
        <v>34.21</v>
      </c>
      <c r="D25" s="65">
        <f>VLOOKUP($A25,'Return Data'!$B$7:$R$2843,10,0)</f>
        <v>4.2988</v>
      </c>
      <c r="E25" s="66">
        <f t="shared" si="0"/>
        <v>58</v>
      </c>
      <c r="F25" s="65">
        <f>VLOOKUP($A25,'Return Data'!$B$7:$R$2843,11,0)</f>
        <v>16.005400000000002</v>
      </c>
      <c r="G25" s="66">
        <f t="shared" si="1"/>
        <v>60</v>
      </c>
      <c r="H25" s="65">
        <f>VLOOKUP($A25,'Return Data'!$B$7:$R$2843,12,0)</f>
        <v>35.969799999999999</v>
      </c>
      <c r="I25" s="66">
        <f t="shared" si="2"/>
        <v>57</v>
      </c>
      <c r="J25" s="65">
        <f>VLOOKUP($A25,'Return Data'!$B$7:$R$2843,13,0)</f>
        <v>47.329900000000002</v>
      </c>
      <c r="K25" s="66">
        <f t="shared" si="3"/>
        <v>63</v>
      </c>
      <c r="L25" s="65">
        <f>VLOOKUP($A25,'Return Data'!$B$7:$R$2843,17,0)</f>
        <v>14.0954</v>
      </c>
      <c r="M25" s="66">
        <f t="shared" si="4"/>
        <v>52</v>
      </c>
      <c r="N25" s="65">
        <f>VLOOKUP($A25,'Return Data'!$B$7:$R$2843,14,0)</f>
        <v>7.8037000000000001</v>
      </c>
      <c r="O25" s="66">
        <f>RANK(N25,N$8:N$73,0)</f>
        <v>47</v>
      </c>
      <c r="P25" s="65">
        <f>VLOOKUP($A25,'Return Data'!$B$7:$R$2843,15,0)</f>
        <v>11.0771</v>
      </c>
      <c r="Q25" s="66">
        <f>RANK(P25,P$8:P$73,0)</f>
        <v>38</v>
      </c>
      <c r="R25" s="65">
        <f>VLOOKUP($A25,'Return Data'!$B$7:$R$2843,16,0)</f>
        <v>17.184000000000001</v>
      </c>
      <c r="S25" s="67">
        <f t="shared" si="5"/>
        <v>18</v>
      </c>
    </row>
    <row r="26" spans="1:19" x14ac:dyDescent="0.3">
      <c r="A26" s="63" t="s">
        <v>285</v>
      </c>
      <c r="B26" s="64">
        <f>VLOOKUP($A26,'Return Data'!$B$7:$R$2843,3,0)</f>
        <v>44358</v>
      </c>
      <c r="C26" s="65">
        <f>VLOOKUP($A26,'Return Data'!$B$7:$R$2843,4,0)</f>
        <v>85.68</v>
      </c>
      <c r="D26" s="65">
        <f>VLOOKUP($A26,'Return Data'!$B$7:$R$2843,10,0)</f>
        <v>11.3161</v>
      </c>
      <c r="E26" s="66">
        <f t="shared" si="0"/>
        <v>12</v>
      </c>
      <c r="F26" s="65">
        <f>VLOOKUP($A26,'Return Data'!$B$7:$R$2843,11,0)</f>
        <v>34.3157</v>
      </c>
      <c r="G26" s="66">
        <f t="shared" si="1"/>
        <v>8</v>
      </c>
      <c r="H26" s="65">
        <f>VLOOKUP($A26,'Return Data'!$B$7:$R$2843,12,0)</f>
        <v>60.569699999999997</v>
      </c>
      <c r="I26" s="66">
        <f t="shared" si="2"/>
        <v>8</v>
      </c>
      <c r="J26" s="65">
        <f>VLOOKUP($A26,'Return Data'!$B$7:$R$2843,13,0)</f>
        <v>90.188699999999997</v>
      </c>
      <c r="K26" s="66">
        <f t="shared" si="3"/>
        <v>9</v>
      </c>
      <c r="L26" s="65">
        <f>VLOOKUP($A26,'Return Data'!$B$7:$R$2843,17,0)</f>
        <v>22.2164</v>
      </c>
      <c r="M26" s="66">
        <f t="shared" si="4"/>
        <v>14</v>
      </c>
      <c r="N26" s="65">
        <f>VLOOKUP($A26,'Return Data'!$B$7:$R$2843,14,0)</f>
        <v>14.087400000000001</v>
      </c>
      <c r="O26" s="66">
        <f>RANK(N26,N$8:N$73,0)</f>
        <v>19</v>
      </c>
      <c r="P26" s="65">
        <f>VLOOKUP($A26,'Return Data'!$B$7:$R$2843,15,0)</f>
        <v>17.360399999999998</v>
      </c>
      <c r="Q26" s="66">
        <f>RANK(P26,P$8:P$73,0)</f>
        <v>6</v>
      </c>
      <c r="R26" s="65">
        <f>VLOOKUP($A26,'Return Data'!$B$7:$R$2843,16,0)</f>
        <v>18.805199999999999</v>
      </c>
      <c r="S26" s="67">
        <f t="shared" si="5"/>
        <v>15</v>
      </c>
    </row>
    <row r="27" spans="1:19" x14ac:dyDescent="0.3">
      <c r="A27" s="63" t="s">
        <v>286</v>
      </c>
      <c r="B27" s="64">
        <f>VLOOKUP($A27,'Return Data'!$B$7:$R$2843,3,0)</f>
        <v>44358</v>
      </c>
      <c r="C27" s="65">
        <f>VLOOKUP($A27,'Return Data'!$B$7:$R$2843,4,0)</f>
        <v>12.27</v>
      </c>
      <c r="D27" s="65">
        <f>VLOOKUP($A27,'Return Data'!$B$7:$R$2843,10,0)</f>
        <v>3.895</v>
      </c>
      <c r="E27" s="66">
        <f t="shared" si="0"/>
        <v>60</v>
      </c>
      <c r="F27" s="65">
        <f>VLOOKUP($A27,'Return Data'!$B$7:$R$2843,11,0)</f>
        <v>12.3626</v>
      </c>
      <c r="G27" s="66">
        <f t="shared" si="1"/>
        <v>65</v>
      </c>
      <c r="H27" s="65">
        <f>VLOOKUP($A27,'Return Data'!$B$7:$R$2843,12,0)</f>
        <v>30.6709</v>
      </c>
      <c r="I27" s="66">
        <f t="shared" si="2"/>
        <v>63</v>
      </c>
      <c r="J27" s="65">
        <f>VLOOKUP($A27,'Return Data'!$B$7:$R$2843,13,0)</f>
        <v>48.907800000000002</v>
      </c>
      <c r="K27" s="66">
        <f t="shared" si="3"/>
        <v>62</v>
      </c>
      <c r="L27" s="65">
        <f>VLOOKUP($A27,'Return Data'!$B$7:$R$2843,17,0)</f>
        <v>11.424200000000001</v>
      </c>
      <c r="M27" s="66">
        <f t="shared" si="4"/>
        <v>61</v>
      </c>
      <c r="N27" s="65"/>
      <c r="O27" s="66"/>
      <c r="P27" s="65"/>
      <c r="Q27" s="66"/>
      <c r="R27" s="65">
        <f>VLOOKUP($A27,'Return Data'!$B$7:$R$2843,16,0)</f>
        <v>6.1002000000000001</v>
      </c>
      <c r="S27" s="67">
        <f t="shared" si="5"/>
        <v>63</v>
      </c>
    </row>
    <row r="28" spans="1:19" x14ac:dyDescent="0.3">
      <c r="A28" s="63" t="s">
        <v>287</v>
      </c>
      <c r="B28" s="64">
        <f>VLOOKUP($A28,'Return Data'!$B$7:$R$2843,3,0)</f>
        <v>44358</v>
      </c>
      <c r="C28" s="65">
        <f>VLOOKUP($A28,'Return Data'!$B$7:$R$2843,4,0)</f>
        <v>74.36</v>
      </c>
      <c r="D28" s="65">
        <f>VLOOKUP($A28,'Return Data'!$B$7:$R$2843,10,0)</f>
        <v>6.7624000000000004</v>
      </c>
      <c r="E28" s="66">
        <f t="shared" si="0"/>
        <v>32</v>
      </c>
      <c r="F28" s="65">
        <f>VLOOKUP($A28,'Return Data'!$B$7:$R$2843,11,0)</f>
        <v>21.582699999999999</v>
      </c>
      <c r="G28" s="66">
        <f t="shared" si="1"/>
        <v>38</v>
      </c>
      <c r="H28" s="65">
        <f>VLOOKUP($A28,'Return Data'!$B$7:$R$2843,12,0)</f>
        <v>40.328400000000002</v>
      </c>
      <c r="I28" s="66">
        <f t="shared" si="2"/>
        <v>45</v>
      </c>
      <c r="J28" s="65">
        <f>VLOOKUP($A28,'Return Data'!$B$7:$R$2843,13,0)</f>
        <v>60.674199999999999</v>
      </c>
      <c r="K28" s="66">
        <f t="shared" si="3"/>
        <v>49</v>
      </c>
      <c r="L28" s="65">
        <f>VLOOKUP($A28,'Return Data'!$B$7:$R$2843,17,0)</f>
        <v>19.748999999999999</v>
      </c>
      <c r="M28" s="66">
        <f t="shared" si="4"/>
        <v>25</v>
      </c>
      <c r="N28" s="65">
        <f>VLOOKUP($A28,'Return Data'!$B$7:$R$2843,14,0)</f>
        <v>13.8286</v>
      </c>
      <c r="O28" s="66">
        <f>RANK(N28,N$8:N$73,0)</f>
        <v>21</v>
      </c>
      <c r="P28" s="65">
        <f>VLOOKUP($A28,'Return Data'!$B$7:$R$2843,15,0)</f>
        <v>15.768800000000001</v>
      </c>
      <c r="Q28" s="66">
        <f>RANK(P28,P$8:P$73,0)</f>
        <v>13</v>
      </c>
      <c r="R28" s="65">
        <f>VLOOKUP($A28,'Return Data'!$B$7:$R$2843,16,0)</f>
        <v>14.8834</v>
      </c>
      <c r="S28" s="67">
        <f t="shared" si="5"/>
        <v>29</v>
      </c>
    </row>
    <row r="29" spans="1:19" x14ac:dyDescent="0.3">
      <c r="A29" s="63" t="s">
        <v>288</v>
      </c>
      <c r="B29" s="64">
        <f>VLOOKUP($A29,'Return Data'!$B$7:$R$2843,3,0)</f>
        <v>44358</v>
      </c>
      <c r="C29" s="65">
        <f>VLOOKUP($A29,'Return Data'!$B$7:$R$2843,4,0)</f>
        <v>14.443199999999999</v>
      </c>
      <c r="D29" s="65">
        <f>VLOOKUP($A29,'Return Data'!$B$7:$R$2843,10,0)</f>
        <v>9.4687999999999999</v>
      </c>
      <c r="E29" s="66">
        <f t="shared" si="0"/>
        <v>22</v>
      </c>
      <c r="F29" s="65">
        <f>VLOOKUP($A29,'Return Data'!$B$7:$R$2843,11,0)</f>
        <v>25.5166</v>
      </c>
      <c r="G29" s="66">
        <f t="shared" si="1"/>
        <v>21</v>
      </c>
      <c r="H29" s="65">
        <f>VLOOKUP($A29,'Return Data'!$B$7:$R$2843,12,0)</f>
        <v>45.6599</v>
      </c>
      <c r="I29" s="66">
        <f t="shared" si="2"/>
        <v>31</v>
      </c>
      <c r="J29" s="65">
        <f>VLOOKUP($A29,'Return Data'!$B$7:$R$2843,13,0)</f>
        <v>65.893699999999995</v>
      </c>
      <c r="K29" s="66">
        <f t="shared" si="3"/>
        <v>36</v>
      </c>
      <c r="L29" s="65"/>
      <c r="M29" s="66"/>
      <c r="N29" s="65"/>
      <c r="O29" s="66"/>
      <c r="P29" s="65"/>
      <c r="Q29" s="66"/>
      <c r="R29" s="65">
        <f>VLOOKUP($A29,'Return Data'!$B$7:$R$2843,16,0)</f>
        <v>24.97</v>
      </c>
      <c r="S29" s="67">
        <f t="shared" si="5"/>
        <v>3</v>
      </c>
    </row>
    <row r="30" spans="1:19" x14ac:dyDescent="0.3">
      <c r="A30" s="63" t="s">
        <v>289</v>
      </c>
      <c r="B30" s="64">
        <f>VLOOKUP($A30,'Return Data'!$B$7:$R$2843,3,0)</f>
        <v>44358</v>
      </c>
      <c r="C30" s="65">
        <f>VLOOKUP($A30,'Return Data'!$B$7:$R$2843,4,0)</f>
        <v>25.172499999999999</v>
      </c>
      <c r="D30" s="65">
        <f>VLOOKUP($A30,'Return Data'!$B$7:$R$2843,10,0)</f>
        <v>5.0018000000000002</v>
      </c>
      <c r="E30" s="66">
        <f t="shared" si="0"/>
        <v>49</v>
      </c>
      <c r="F30" s="65">
        <f>VLOOKUP($A30,'Return Data'!$B$7:$R$2843,11,0)</f>
        <v>20.1219</v>
      </c>
      <c r="G30" s="66">
        <f t="shared" si="1"/>
        <v>46</v>
      </c>
      <c r="H30" s="65">
        <f>VLOOKUP($A30,'Return Data'!$B$7:$R$2843,12,0)</f>
        <v>45.0062</v>
      </c>
      <c r="I30" s="66">
        <f t="shared" si="2"/>
        <v>34</v>
      </c>
      <c r="J30" s="65">
        <f>VLOOKUP($A30,'Return Data'!$B$7:$R$2843,13,0)</f>
        <v>69.960400000000007</v>
      </c>
      <c r="K30" s="66">
        <f t="shared" si="3"/>
        <v>26</v>
      </c>
      <c r="L30" s="65">
        <f>VLOOKUP($A30,'Return Data'!$B$7:$R$2843,17,0)</f>
        <v>19.590499999999999</v>
      </c>
      <c r="M30" s="66">
        <f t="shared" ref="M30:M38" si="8">RANK(L30,L$8:L$73,0)</f>
        <v>27</v>
      </c>
      <c r="N30" s="65">
        <f>VLOOKUP($A30,'Return Data'!$B$7:$R$2843,14,0)</f>
        <v>14.9018</v>
      </c>
      <c r="O30" s="66">
        <f t="shared" ref="O30:O38" si="9">RANK(N30,N$8:N$73,0)</f>
        <v>14</v>
      </c>
      <c r="P30" s="65">
        <f>VLOOKUP($A30,'Return Data'!$B$7:$R$2843,15,0)</f>
        <v>17.262699999999999</v>
      </c>
      <c r="Q30" s="66">
        <f>RANK(P30,P$8:P$73,0)</f>
        <v>7</v>
      </c>
      <c r="R30" s="65">
        <f>VLOOKUP($A30,'Return Data'!$B$7:$R$2843,16,0)</f>
        <v>7.2408999999999999</v>
      </c>
      <c r="S30" s="67">
        <f t="shared" si="5"/>
        <v>60</v>
      </c>
    </row>
    <row r="31" spans="1:19" x14ac:dyDescent="0.3">
      <c r="A31" s="63" t="s">
        <v>290</v>
      </c>
      <c r="B31" s="64">
        <f>VLOOKUP($A31,'Return Data'!$B$7:$R$2843,3,0)</f>
        <v>44358</v>
      </c>
      <c r="C31" s="65">
        <f>VLOOKUP($A31,'Return Data'!$B$7:$R$2843,4,0)</f>
        <v>64.272999999999996</v>
      </c>
      <c r="D31" s="65">
        <f>VLOOKUP($A31,'Return Data'!$B$7:$R$2843,10,0)</f>
        <v>6.78</v>
      </c>
      <c r="E31" s="66">
        <f t="shared" si="0"/>
        <v>31</v>
      </c>
      <c r="F31" s="65">
        <f>VLOOKUP($A31,'Return Data'!$B$7:$R$2843,11,0)</f>
        <v>22.724</v>
      </c>
      <c r="G31" s="66">
        <f t="shared" si="1"/>
        <v>33</v>
      </c>
      <c r="H31" s="65">
        <f>VLOOKUP($A31,'Return Data'!$B$7:$R$2843,12,0)</f>
        <v>45.0334</v>
      </c>
      <c r="I31" s="66">
        <f t="shared" si="2"/>
        <v>33</v>
      </c>
      <c r="J31" s="65">
        <f>VLOOKUP($A31,'Return Data'!$B$7:$R$2843,13,0)</f>
        <v>63.482100000000003</v>
      </c>
      <c r="K31" s="66">
        <f t="shared" si="3"/>
        <v>40</v>
      </c>
      <c r="L31" s="65">
        <f>VLOOKUP($A31,'Return Data'!$B$7:$R$2843,17,0)</f>
        <v>18.326899999999998</v>
      </c>
      <c r="M31" s="66">
        <f t="shared" si="8"/>
        <v>31</v>
      </c>
      <c r="N31" s="65">
        <f>VLOOKUP($A31,'Return Data'!$B$7:$R$2843,14,0)</f>
        <v>16.256699999999999</v>
      </c>
      <c r="O31" s="66">
        <f t="shared" si="9"/>
        <v>11</v>
      </c>
      <c r="P31" s="65">
        <f>VLOOKUP($A31,'Return Data'!$B$7:$R$2843,15,0)</f>
        <v>16.1372</v>
      </c>
      <c r="Q31" s="66">
        <f>RANK(P31,P$8:P$73,0)</f>
        <v>12</v>
      </c>
      <c r="R31" s="65">
        <f>VLOOKUP($A31,'Return Data'!$B$7:$R$2843,16,0)</f>
        <v>12.702500000000001</v>
      </c>
      <c r="S31" s="67">
        <f t="shared" si="5"/>
        <v>42</v>
      </c>
    </row>
    <row r="32" spans="1:19" x14ac:dyDescent="0.3">
      <c r="A32" s="63" t="s">
        <v>291</v>
      </c>
      <c r="B32" s="64">
        <f>VLOOKUP($A32,'Return Data'!$B$7:$R$2843,3,0)</f>
        <v>44358</v>
      </c>
      <c r="C32" s="65">
        <f>VLOOKUP($A32,'Return Data'!$B$7:$R$2843,4,0)</f>
        <v>72.963999999999999</v>
      </c>
      <c r="D32" s="65">
        <f>VLOOKUP($A32,'Return Data'!$B$7:$R$2843,10,0)</f>
        <v>6.4638999999999998</v>
      </c>
      <c r="E32" s="66">
        <f t="shared" si="0"/>
        <v>36</v>
      </c>
      <c r="F32" s="65">
        <f>VLOOKUP($A32,'Return Data'!$B$7:$R$2843,11,0)</f>
        <v>19.0549</v>
      </c>
      <c r="G32" s="66">
        <f t="shared" si="1"/>
        <v>50</v>
      </c>
      <c r="H32" s="65">
        <f>VLOOKUP($A32,'Return Data'!$B$7:$R$2843,12,0)</f>
        <v>38.664700000000003</v>
      </c>
      <c r="I32" s="66">
        <f t="shared" si="2"/>
        <v>51</v>
      </c>
      <c r="J32" s="65">
        <f>VLOOKUP($A32,'Return Data'!$B$7:$R$2843,13,0)</f>
        <v>60.3217</v>
      </c>
      <c r="K32" s="66">
        <f t="shared" si="3"/>
        <v>50</v>
      </c>
      <c r="L32" s="65">
        <f>VLOOKUP($A32,'Return Data'!$B$7:$R$2843,17,0)</f>
        <v>15.388400000000001</v>
      </c>
      <c r="M32" s="66">
        <f t="shared" si="8"/>
        <v>45</v>
      </c>
      <c r="N32" s="65">
        <f>VLOOKUP($A32,'Return Data'!$B$7:$R$2843,14,0)</f>
        <v>9.4106000000000005</v>
      </c>
      <c r="O32" s="66">
        <f t="shared" si="9"/>
        <v>43</v>
      </c>
      <c r="P32" s="65">
        <f>VLOOKUP($A32,'Return Data'!$B$7:$R$2843,15,0)</f>
        <v>13.7141</v>
      </c>
      <c r="Q32" s="66">
        <f>RANK(P32,P$8:P$73,0)</f>
        <v>22</v>
      </c>
      <c r="R32" s="65">
        <f>VLOOKUP($A32,'Return Data'!$B$7:$R$2843,16,0)</f>
        <v>13.8748</v>
      </c>
      <c r="S32" s="67">
        <f t="shared" si="5"/>
        <v>37</v>
      </c>
    </row>
    <row r="33" spans="1:19" x14ac:dyDescent="0.3">
      <c r="A33" s="63" t="s">
        <v>292</v>
      </c>
      <c r="B33" s="64">
        <f>VLOOKUP($A33,'Return Data'!$B$7:$R$2843,3,0)</f>
        <v>44358</v>
      </c>
      <c r="C33" s="65">
        <f>VLOOKUP($A33,'Return Data'!$B$7:$R$2843,4,0)</f>
        <v>88.281499999999994</v>
      </c>
      <c r="D33" s="65">
        <f>VLOOKUP($A33,'Return Data'!$B$7:$R$2843,10,0)</f>
        <v>4.8266999999999998</v>
      </c>
      <c r="E33" s="66">
        <f t="shared" si="0"/>
        <v>51</v>
      </c>
      <c r="F33" s="65">
        <f>VLOOKUP($A33,'Return Data'!$B$7:$R$2843,11,0)</f>
        <v>14.8422</v>
      </c>
      <c r="G33" s="66">
        <f t="shared" si="1"/>
        <v>62</v>
      </c>
      <c r="H33" s="65">
        <f>VLOOKUP($A33,'Return Data'!$B$7:$R$2843,12,0)</f>
        <v>35.524299999999997</v>
      </c>
      <c r="I33" s="66">
        <f t="shared" si="2"/>
        <v>59</v>
      </c>
      <c r="J33" s="65">
        <f>VLOOKUP($A33,'Return Data'!$B$7:$R$2843,13,0)</f>
        <v>53.966299999999997</v>
      </c>
      <c r="K33" s="66">
        <f t="shared" si="3"/>
        <v>58</v>
      </c>
      <c r="L33" s="65">
        <f>VLOOKUP($A33,'Return Data'!$B$7:$R$2843,17,0)</f>
        <v>13.815200000000001</v>
      </c>
      <c r="M33" s="66">
        <f t="shared" si="8"/>
        <v>55</v>
      </c>
      <c r="N33" s="65">
        <f>VLOOKUP($A33,'Return Data'!$B$7:$R$2843,14,0)</f>
        <v>10.8344</v>
      </c>
      <c r="O33" s="66">
        <f t="shared" si="9"/>
        <v>38</v>
      </c>
      <c r="P33" s="65">
        <f>VLOOKUP($A33,'Return Data'!$B$7:$R$2843,15,0)</f>
        <v>13.2963</v>
      </c>
      <c r="Q33" s="66">
        <f>RANK(P33,P$8:P$73,0)</f>
        <v>24</v>
      </c>
      <c r="R33" s="65">
        <f>VLOOKUP($A33,'Return Data'!$B$7:$R$2843,16,0)</f>
        <v>9.6829000000000001</v>
      </c>
      <c r="S33" s="67">
        <f t="shared" si="5"/>
        <v>54</v>
      </c>
    </row>
    <row r="34" spans="1:19" x14ac:dyDescent="0.3">
      <c r="A34" s="63" t="s">
        <v>435</v>
      </c>
      <c r="B34" s="64">
        <f>VLOOKUP($A34,'Return Data'!$B$7:$R$2843,3,0)</f>
        <v>44358</v>
      </c>
      <c r="C34" s="65">
        <f>VLOOKUP($A34,'Return Data'!$B$7:$R$2843,4,0)</f>
        <v>16.459199999999999</v>
      </c>
      <c r="D34" s="65">
        <f>VLOOKUP($A34,'Return Data'!$B$7:$R$2843,10,0)</f>
        <v>7.1332000000000004</v>
      </c>
      <c r="E34" s="66">
        <f t="shared" si="0"/>
        <v>30</v>
      </c>
      <c r="F34" s="65">
        <f>VLOOKUP($A34,'Return Data'!$B$7:$R$2843,11,0)</f>
        <v>26.780899999999999</v>
      </c>
      <c r="G34" s="66">
        <f t="shared" si="1"/>
        <v>18</v>
      </c>
      <c r="H34" s="65">
        <f>VLOOKUP($A34,'Return Data'!$B$7:$R$2843,12,0)</f>
        <v>47.147599999999997</v>
      </c>
      <c r="I34" s="66">
        <f t="shared" si="2"/>
        <v>28</v>
      </c>
      <c r="J34" s="65">
        <f>VLOOKUP($A34,'Return Data'!$B$7:$R$2843,13,0)</f>
        <v>67.394199999999998</v>
      </c>
      <c r="K34" s="66">
        <f t="shared" si="3"/>
        <v>31</v>
      </c>
      <c r="L34" s="65">
        <f>VLOOKUP($A34,'Return Data'!$B$7:$R$2843,17,0)</f>
        <v>18.569500000000001</v>
      </c>
      <c r="M34" s="66">
        <f t="shared" si="8"/>
        <v>29</v>
      </c>
      <c r="N34" s="65">
        <f>VLOOKUP($A34,'Return Data'!$B$7:$R$2843,14,0)</f>
        <v>12.491199999999999</v>
      </c>
      <c r="O34" s="66">
        <f t="shared" si="9"/>
        <v>28</v>
      </c>
      <c r="P34" s="65"/>
      <c r="Q34" s="66"/>
      <c r="R34" s="65">
        <f>VLOOKUP($A34,'Return Data'!$B$7:$R$2843,16,0)</f>
        <v>11.3131</v>
      </c>
      <c r="S34" s="67">
        <f t="shared" si="5"/>
        <v>51</v>
      </c>
    </row>
    <row r="35" spans="1:19" x14ac:dyDescent="0.3">
      <c r="A35" s="63" t="s">
        <v>294</v>
      </c>
      <c r="B35" s="64">
        <f>VLOOKUP($A35,'Return Data'!$B$7:$R$2843,3,0)</f>
        <v>44358</v>
      </c>
      <c r="C35" s="65">
        <f>VLOOKUP($A35,'Return Data'!$B$7:$R$2843,4,0)</f>
        <v>27.92</v>
      </c>
      <c r="D35" s="65">
        <f>VLOOKUP($A35,'Return Data'!$B$7:$R$2843,10,0)</f>
        <v>6.7564000000000002</v>
      </c>
      <c r="E35" s="66">
        <f t="shared" si="0"/>
        <v>33</v>
      </c>
      <c r="F35" s="65">
        <f>VLOOKUP($A35,'Return Data'!$B$7:$R$2843,11,0)</f>
        <v>24.221399999999999</v>
      </c>
      <c r="G35" s="66">
        <f t="shared" si="1"/>
        <v>28</v>
      </c>
      <c r="H35" s="65">
        <f>VLOOKUP($A35,'Return Data'!$B$7:$R$2843,12,0)</f>
        <v>47.475200000000001</v>
      </c>
      <c r="I35" s="66">
        <f t="shared" si="2"/>
        <v>25</v>
      </c>
      <c r="J35" s="65">
        <f>VLOOKUP($A35,'Return Data'!$B$7:$R$2843,13,0)</f>
        <v>75.984899999999996</v>
      </c>
      <c r="K35" s="66">
        <f t="shared" si="3"/>
        <v>21</v>
      </c>
      <c r="L35" s="65">
        <f>VLOOKUP($A35,'Return Data'!$B$7:$R$2843,17,0)</f>
        <v>24.110900000000001</v>
      </c>
      <c r="M35" s="66">
        <f t="shared" si="8"/>
        <v>11</v>
      </c>
      <c r="N35" s="65">
        <f>VLOOKUP($A35,'Return Data'!$B$7:$R$2843,14,0)</f>
        <v>19.4467</v>
      </c>
      <c r="O35" s="66">
        <f t="shared" si="9"/>
        <v>6</v>
      </c>
      <c r="P35" s="65"/>
      <c r="Q35" s="66"/>
      <c r="R35" s="65">
        <f>VLOOKUP($A35,'Return Data'!$B$7:$R$2843,16,0)</f>
        <v>20.6998</v>
      </c>
      <c r="S35" s="67">
        <f t="shared" si="5"/>
        <v>10</v>
      </c>
    </row>
    <row r="36" spans="1:19" x14ac:dyDescent="0.3">
      <c r="A36" s="63" t="s">
        <v>295</v>
      </c>
      <c r="B36" s="64">
        <f>VLOOKUP($A36,'Return Data'!$B$7:$R$2843,3,0)</f>
        <v>44358</v>
      </c>
      <c r="C36" s="65">
        <f>VLOOKUP($A36,'Return Data'!$B$7:$R$2843,4,0)</f>
        <v>24.1477</v>
      </c>
      <c r="D36" s="65">
        <f>VLOOKUP($A36,'Return Data'!$B$7:$R$2843,10,0)</f>
        <v>6.5742000000000003</v>
      </c>
      <c r="E36" s="66">
        <f t="shared" si="0"/>
        <v>35</v>
      </c>
      <c r="F36" s="65">
        <f>VLOOKUP($A36,'Return Data'!$B$7:$R$2843,11,0)</f>
        <v>23.4267</v>
      </c>
      <c r="G36" s="66">
        <f t="shared" si="1"/>
        <v>31</v>
      </c>
      <c r="H36" s="65">
        <f>VLOOKUP($A36,'Return Data'!$B$7:$R$2843,12,0)</f>
        <v>46.604700000000001</v>
      </c>
      <c r="I36" s="66">
        <f t="shared" si="2"/>
        <v>30</v>
      </c>
      <c r="J36" s="65">
        <f>VLOOKUP($A36,'Return Data'!$B$7:$R$2843,13,0)</f>
        <v>61.731900000000003</v>
      </c>
      <c r="K36" s="66">
        <f t="shared" si="3"/>
        <v>44</v>
      </c>
      <c r="L36" s="65">
        <f>VLOOKUP($A36,'Return Data'!$B$7:$R$2843,17,0)</f>
        <v>17.890799999999999</v>
      </c>
      <c r="M36" s="66">
        <f t="shared" si="8"/>
        <v>34</v>
      </c>
      <c r="N36" s="65">
        <f>VLOOKUP($A36,'Return Data'!$B$7:$R$2843,14,0)</f>
        <v>10.338900000000001</v>
      </c>
      <c r="O36" s="66">
        <f t="shared" si="9"/>
        <v>39</v>
      </c>
      <c r="P36" s="65">
        <f>VLOOKUP($A36,'Return Data'!$B$7:$R$2843,15,0)</f>
        <v>16.361799999999999</v>
      </c>
      <c r="Q36" s="66">
        <f>RANK(P36,P$8:P$73,0)</f>
        <v>10</v>
      </c>
      <c r="R36" s="65">
        <f>VLOOKUP($A36,'Return Data'!$B$7:$R$2843,16,0)</f>
        <v>14.789300000000001</v>
      </c>
      <c r="S36" s="67">
        <f t="shared" si="5"/>
        <v>31</v>
      </c>
    </row>
    <row r="37" spans="1:19" x14ac:dyDescent="0.3">
      <c r="A37" s="63" t="s">
        <v>2018</v>
      </c>
      <c r="B37" s="64">
        <f>VLOOKUP($A37,'Return Data'!$B$7:$R$2843,3,0)</f>
        <v>44358</v>
      </c>
      <c r="C37" s="65">
        <f>VLOOKUP($A37,'Return Data'!$B$7:$R$2843,4,0)</f>
        <v>18.4892</v>
      </c>
      <c r="D37" s="65">
        <f>VLOOKUP($A37,'Return Data'!$B$7:$R$2843,10,0)</f>
        <v>4.1334</v>
      </c>
      <c r="E37" s="66">
        <f t="shared" si="0"/>
        <v>59</v>
      </c>
      <c r="F37" s="65">
        <f>VLOOKUP($A37,'Return Data'!$B$7:$R$2843,11,0)</f>
        <v>17.6008</v>
      </c>
      <c r="G37" s="66">
        <f t="shared" si="1"/>
        <v>56</v>
      </c>
      <c r="H37" s="65">
        <f>VLOOKUP($A37,'Return Data'!$B$7:$R$2843,12,0)</f>
        <v>33.821599999999997</v>
      </c>
      <c r="I37" s="66">
        <f t="shared" si="2"/>
        <v>61</v>
      </c>
      <c r="J37" s="65">
        <f>VLOOKUP($A37,'Return Data'!$B$7:$R$2843,13,0)</f>
        <v>51.4925</v>
      </c>
      <c r="K37" s="66">
        <f t="shared" si="3"/>
        <v>61</v>
      </c>
      <c r="L37" s="65">
        <f>VLOOKUP($A37,'Return Data'!$B$7:$R$2843,17,0)</f>
        <v>12.0855</v>
      </c>
      <c r="M37" s="66">
        <f t="shared" si="8"/>
        <v>60</v>
      </c>
      <c r="N37" s="65">
        <f>VLOOKUP($A37,'Return Data'!$B$7:$R$2843,14,0)</f>
        <v>9.6039999999999992</v>
      </c>
      <c r="O37" s="66">
        <f t="shared" si="9"/>
        <v>42</v>
      </c>
      <c r="P37" s="65"/>
      <c r="Q37" s="66"/>
      <c r="R37" s="65">
        <f>VLOOKUP($A37,'Return Data'!$B$7:$R$2843,16,0)</f>
        <v>11.9328</v>
      </c>
      <c r="S37" s="67">
        <f t="shared" si="5"/>
        <v>45</v>
      </c>
    </row>
    <row r="38" spans="1:19" x14ac:dyDescent="0.3">
      <c r="A38" s="63" t="s">
        <v>296</v>
      </c>
      <c r="B38" s="64">
        <f>VLOOKUP($A38,'Return Data'!$B$7:$R$2843,3,0)</f>
        <v>44358</v>
      </c>
      <c r="C38" s="65">
        <f>VLOOKUP($A38,'Return Data'!$B$7:$R$2843,4,0)</f>
        <v>67.981999999999999</v>
      </c>
      <c r="D38" s="65">
        <f>VLOOKUP($A38,'Return Data'!$B$7:$R$2843,10,0)</f>
        <v>6.3249000000000004</v>
      </c>
      <c r="E38" s="66">
        <f t="shared" si="0"/>
        <v>40</v>
      </c>
      <c r="F38" s="65">
        <f>VLOOKUP($A38,'Return Data'!$B$7:$R$2843,11,0)</f>
        <v>26.817399999999999</v>
      </c>
      <c r="G38" s="66">
        <f t="shared" si="1"/>
        <v>17</v>
      </c>
      <c r="H38" s="65">
        <f>VLOOKUP($A38,'Return Data'!$B$7:$R$2843,12,0)</f>
        <v>49.885399999999997</v>
      </c>
      <c r="I38" s="66">
        <f t="shared" si="2"/>
        <v>19</v>
      </c>
      <c r="J38" s="65">
        <f>VLOOKUP($A38,'Return Data'!$B$7:$R$2843,13,0)</f>
        <v>69.698300000000003</v>
      </c>
      <c r="K38" s="66">
        <f t="shared" si="3"/>
        <v>27</v>
      </c>
      <c r="L38" s="65">
        <f>VLOOKUP($A38,'Return Data'!$B$7:$R$2843,17,0)</f>
        <v>9.7952999999999992</v>
      </c>
      <c r="M38" s="66">
        <f t="shared" si="8"/>
        <v>62</v>
      </c>
      <c r="N38" s="65">
        <f>VLOOKUP($A38,'Return Data'!$B$7:$R$2843,14,0)</f>
        <v>5.7575000000000003</v>
      </c>
      <c r="O38" s="66">
        <f t="shared" si="9"/>
        <v>52</v>
      </c>
      <c r="P38" s="65">
        <f>VLOOKUP($A38,'Return Data'!$B$7:$R$2843,15,0)</f>
        <v>8.6132000000000009</v>
      </c>
      <c r="Q38" s="66">
        <f>RANK(P38,P$8:P$73,0)</f>
        <v>39</v>
      </c>
      <c r="R38" s="65">
        <f>VLOOKUP($A38,'Return Data'!$B$7:$R$2843,16,0)</f>
        <v>12.956799999999999</v>
      </c>
      <c r="S38" s="67">
        <f t="shared" si="5"/>
        <v>40</v>
      </c>
    </row>
    <row r="39" spans="1:19" x14ac:dyDescent="0.3">
      <c r="A39" s="63" t="s">
        <v>297</v>
      </c>
      <c r="B39" s="64">
        <f>VLOOKUP($A39,'Return Data'!$B$7:$R$2843,3,0)</f>
        <v>44358</v>
      </c>
      <c r="C39" s="65">
        <f>VLOOKUP($A39,'Return Data'!$B$7:$R$2843,4,0)</f>
        <v>15.985300000000001</v>
      </c>
      <c r="D39" s="65">
        <f>VLOOKUP($A39,'Return Data'!$B$7:$R$2843,10,0)</f>
        <v>9.2645999999999997</v>
      </c>
      <c r="E39" s="66">
        <f t="shared" si="0"/>
        <v>23</v>
      </c>
      <c r="F39" s="65">
        <f>VLOOKUP($A39,'Return Data'!$B$7:$R$2843,11,0)</f>
        <v>18.5871</v>
      </c>
      <c r="G39" s="66">
        <f t="shared" si="1"/>
        <v>52</v>
      </c>
      <c r="H39" s="65">
        <f>VLOOKUP($A39,'Return Data'!$B$7:$R$2843,12,0)</f>
        <v>35.694000000000003</v>
      </c>
      <c r="I39" s="66">
        <f t="shared" si="2"/>
        <v>58</v>
      </c>
      <c r="J39" s="65">
        <f>VLOOKUP($A39,'Return Data'!$B$7:$R$2843,13,0)</f>
        <v>61.7241</v>
      </c>
      <c r="K39" s="66">
        <f t="shared" si="3"/>
        <v>45</v>
      </c>
      <c r="L39" s="65"/>
      <c r="M39" s="66"/>
      <c r="N39" s="65"/>
      <c r="O39" s="66"/>
      <c r="P39" s="65"/>
      <c r="Q39" s="66"/>
      <c r="R39" s="65">
        <f>VLOOKUP($A39,'Return Data'!$B$7:$R$2843,16,0)</f>
        <v>28.2563</v>
      </c>
      <c r="S39" s="67">
        <f t="shared" si="5"/>
        <v>1</v>
      </c>
    </row>
    <row r="40" spans="1:19" x14ac:dyDescent="0.3">
      <c r="A40" s="63" t="s">
        <v>298</v>
      </c>
      <c r="B40" s="64">
        <f>VLOOKUP($A40,'Return Data'!$B$7:$R$2843,3,0)</f>
        <v>44358</v>
      </c>
      <c r="C40" s="65">
        <f>VLOOKUP($A40,'Return Data'!$B$7:$R$2843,4,0)</f>
        <v>20.97</v>
      </c>
      <c r="D40" s="65">
        <f>VLOOKUP($A40,'Return Data'!$B$7:$R$2843,10,0)</f>
        <v>9.9056999999999995</v>
      </c>
      <c r="E40" s="66">
        <f t="shared" ref="E40:E71" si="10">RANK(D40,D$8:D$73,0)</f>
        <v>15</v>
      </c>
      <c r="F40" s="65">
        <f>VLOOKUP($A40,'Return Data'!$B$7:$R$2843,11,0)</f>
        <v>25.418700000000001</v>
      </c>
      <c r="G40" s="66">
        <f t="shared" ref="G40:G71" si="11">RANK(F40,F$8:F$73,0)</f>
        <v>22</v>
      </c>
      <c r="H40" s="65">
        <f>VLOOKUP($A40,'Return Data'!$B$7:$R$2843,12,0)</f>
        <v>49.252699999999997</v>
      </c>
      <c r="I40" s="66">
        <f t="shared" ref="I40:I71" si="12">RANK(H40,H$8:H$73,0)</f>
        <v>22</v>
      </c>
      <c r="J40" s="65">
        <f>VLOOKUP($A40,'Return Data'!$B$7:$R$2843,13,0)</f>
        <v>68.433700000000002</v>
      </c>
      <c r="K40" s="66">
        <f t="shared" ref="K40:K71" si="13">RANK(J40,J$8:J$73,0)</f>
        <v>28</v>
      </c>
      <c r="L40" s="65">
        <f>VLOOKUP($A40,'Return Data'!$B$7:$R$2843,17,0)</f>
        <v>19.206199999999999</v>
      </c>
      <c r="M40" s="66">
        <f t="shared" ref="M40:M53" si="14">RANK(L40,L$8:L$73,0)</f>
        <v>28</v>
      </c>
      <c r="N40" s="65">
        <f>VLOOKUP($A40,'Return Data'!$B$7:$R$2843,14,0)</f>
        <v>14.1859</v>
      </c>
      <c r="O40" s="66">
        <f t="shared" ref="O40:O49" si="15">RANK(N40,N$8:N$73,0)</f>
        <v>17</v>
      </c>
      <c r="P40" s="65"/>
      <c r="Q40" s="66"/>
      <c r="R40" s="65">
        <f>VLOOKUP($A40,'Return Data'!$B$7:$R$2843,16,0)</f>
        <v>14.400700000000001</v>
      </c>
      <c r="S40" s="67">
        <f t="shared" ref="S40:S71" si="16">RANK(R40,R$8:R$73,0)</f>
        <v>35</v>
      </c>
    </row>
    <row r="41" spans="1:19" x14ac:dyDescent="0.3">
      <c r="A41" s="63" t="s">
        <v>299</v>
      </c>
      <c r="B41" s="64">
        <f>VLOOKUP($A41,'Return Data'!$B$7:$R$2843,3,0)</f>
        <v>44358</v>
      </c>
      <c r="C41" s="65">
        <f>VLOOKUP($A41,'Return Data'!$B$7:$R$2843,4,0)</f>
        <v>799.05756596337403</v>
      </c>
      <c r="D41" s="65">
        <f>VLOOKUP($A41,'Return Data'!$B$7:$R$2843,10,0)</f>
        <v>6.3601999999999999</v>
      </c>
      <c r="E41" s="66">
        <f t="shared" si="10"/>
        <v>39</v>
      </c>
      <c r="F41" s="65">
        <f>VLOOKUP($A41,'Return Data'!$B$7:$R$2843,11,0)</f>
        <v>20.9651</v>
      </c>
      <c r="G41" s="66">
        <f t="shared" si="11"/>
        <v>40</v>
      </c>
      <c r="H41" s="65">
        <f>VLOOKUP($A41,'Return Data'!$B$7:$R$2843,12,0)</f>
        <v>43.501600000000003</v>
      </c>
      <c r="I41" s="66">
        <f t="shared" si="12"/>
        <v>37</v>
      </c>
      <c r="J41" s="65">
        <f>VLOOKUP($A41,'Return Data'!$B$7:$R$2843,13,0)</f>
        <v>66.024500000000003</v>
      </c>
      <c r="K41" s="66">
        <f t="shared" si="13"/>
        <v>35</v>
      </c>
      <c r="L41" s="65">
        <f>VLOOKUP($A41,'Return Data'!$B$7:$R$2843,17,0)</f>
        <v>16.529499999999999</v>
      </c>
      <c r="M41" s="66">
        <f t="shared" si="14"/>
        <v>42</v>
      </c>
      <c r="N41" s="65">
        <f>VLOOKUP($A41,'Return Data'!$B$7:$R$2843,14,0)</f>
        <v>11.045999999999999</v>
      </c>
      <c r="O41" s="66">
        <f t="shared" si="15"/>
        <v>34</v>
      </c>
      <c r="P41" s="65">
        <f>VLOOKUP($A41,'Return Data'!$B$7:$R$2843,15,0)</f>
        <v>12.216699999999999</v>
      </c>
      <c r="Q41" s="66">
        <f>RANK(P41,P$8:P$73,0)</f>
        <v>32</v>
      </c>
      <c r="R41" s="65">
        <f>VLOOKUP($A41,'Return Data'!$B$7:$R$2843,16,0)</f>
        <v>18.9757</v>
      </c>
      <c r="S41" s="67">
        <f t="shared" si="16"/>
        <v>14</v>
      </c>
    </row>
    <row r="42" spans="1:19" x14ac:dyDescent="0.3">
      <c r="A42" s="63" t="s">
        <v>300</v>
      </c>
      <c r="B42" s="64">
        <f>VLOOKUP($A42,'Return Data'!$B$7:$R$2843,3,0)</f>
        <v>44358</v>
      </c>
      <c r="C42" s="65">
        <f>VLOOKUP($A42,'Return Data'!$B$7:$R$2843,4,0)</f>
        <v>436.000962911805</v>
      </c>
      <c r="D42" s="65">
        <f>VLOOKUP($A42,'Return Data'!$B$7:$R$2843,10,0)</f>
        <v>6.3940000000000001</v>
      </c>
      <c r="E42" s="66">
        <f t="shared" si="10"/>
        <v>37</v>
      </c>
      <c r="F42" s="65">
        <f>VLOOKUP($A42,'Return Data'!$B$7:$R$2843,11,0)</f>
        <v>20.892600000000002</v>
      </c>
      <c r="G42" s="66">
        <f t="shared" si="11"/>
        <v>42</v>
      </c>
      <c r="H42" s="65">
        <f>VLOOKUP($A42,'Return Data'!$B$7:$R$2843,12,0)</f>
        <v>43.176299999999998</v>
      </c>
      <c r="I42" s="66">
        <f t="shared" si="12"/>
        <v>39</v>
      </c>
      <c r="J42" s="65">
        <f>VLOOKUP($A42,'Return Data'!$B$7:$R$2843,13,0)</f>
        <v>65.311099999999996</v>
      </c>
      <c r="K42" s="66">
        <f t="shared" si="13"/>
        <v>38</v>
      </c>
      <c r="L42" s="65">
        <f>VLOOKUP($A42,'Return Data'!$B$7:$R$2843,17,0)</f>
        <v>16.7956</v>
      </c>
      <c r="M42" s="66">
        <f t="shared" si="14"/>
        <v>41</v>
      </c>
      <c r="N42" s="65">
        <f>VLOOKUP($A42,'Return Data'!$B$7:$R$2843,14,0)</f>
        <v>11.0886</v>
      </c>
      <c r="O42" s="66">
        <f t="shared" si="15"/>
        <v>33</v>
      </c>
      <c r="P42" s="65">
        <f>VLOOKUP($A42,'Return Data'!$B$7:$R$2843,15,0)</f>
        <v>15.417199999999999</v>
      </c>
      <c r="Q42" s="66">
        <f>RANK(P42,P$8:P$73,0)</f>
        <v>16</v>
      </c>
      <c r="R42" s="65">
        <f>VLOOKUP($A42,'Return Data'!$B$7:$R$2843,16,0)</f>
        <v>16.151199999999999</v>
      </c>
      <c r="S42" s="67">
        <f t="shared" si="16"/>
        <v>21</v>
      </c>
    </row>
    <row r="43" spans="1:19" x14ac:dyDescent="0.3">
      <c r="A43" s="63" t="s">
        <v>301</v>
      </c>
      <c r="B43" s="64">
        <f>VLOOKUP($A43,'Return Data'!$B$7:$R$2843,3,0)</f>
        <v>44358</v>
      </c>
      <c r="C43" s="65">
        <f>VLOOKUP($A43,'Return Data'!$B$7:$R$2843,4,0)</f>
        <v>194.3252</v>
      </c>
      <c r="D43" s="65">
        <f>VLOOKUP($A43,'Return Data'!$B$7:$R$2843,10,0)</f>
        <v>24.511600000000001</v>
      </c>
      <c r="E43" s="66">
        <f t="shared" si="10"/>
        <v>2</v>
      </c>
      <c r="F43" s="65">
        <f>VLOOKUP($A43,'Return Data'!$B$7:$R$2843,11,0)</f>
        <v>46.9285</v>
      </c>
      <c r="G43" s="66">
        <f t="shared" si="11"/>
        <v>3</v>
      </c>
      <c r="H43" s="65">
        <f>VLOOKUP($A43,'Return Data'!$B$7:$R$2843,12,0)</f>
        <v>72.884399999999999</v>
      </c>
      <c r="I43" s="66">
        <f t="shared" si="12"/>
        <v>7</v>
      </c>
      <c r="J43" s="65">
        <f>VLOOKUP($A43,'Return Data'!$B$7:$R$2843,13,0)</f>
        <v>125.9669</v>
      </c>
      <c r="K43" s="66">
        <f t="shared" si="13"/>
        <v>1</v>
      </c>
      <c r="L43" s="65">
        <f>VLOOKUP($A43,'Return Data'!$B$7:$R$2843,17,0)</f>
        <v>42.961100000000002</v>
      </c>
      <c r="M43" s="66">
        <f t="shared" si="14"/>
        <v>1</v>
      </c>
      <c r="N43" s="65">
        <f>VLOOKUP($A43,'Return Data'!$B$7:$R$2843,14,0)</f>
        <v>29.054300000000001</v>
      </c>
      <c r="O43" s="66">
        <f t="shared" si="15"/>
        <v>1</v>
      </c>
      <c r="P43" s="65">
        <f>VLOOKUP($A43,'Return Data'!$B$7:$R$2843,15,0)</f>
        <v>23.617599999999999</v>
      </c>
      <c r="Q43" s="66">
        <f>RANK(P43,P$8:P$73,0)</f>
        <v>3</v>
      </c>
      <c r="R43" s="65">
        <f>VLOOKUP($A43,'Return Data'!$B$7:$R$2843,16,0)</f>
        <v>15.013400000000001</v>
      </c>
      <c r="S43" s="67">
        <f t="shared" si="16"/>
        <v>28</v>
      </c>
    </row>
    <row r="44" spans="1:19" x14ac:dyDescent="0.3">
      <c r="A44" s="63" t="s">
        <v>302</v>
      </c>
      <c r="B44" s="64">
        <f>VLOOKUP($A44,'Return Data'!$B$7:$R$2843,3,0)</f>
        <v>44358</v>
      </c>
      <c r="C44" s="65">
        <f>VLOOKUP($A44,'Return Data'!$B$7:$R$2843,4,0)</f>
        <v>71.84</v>
      </c>
      <c r="D44" s="65">
        <f>VLOOKUP($A44,'Return Data'!$B$7:$R$2843,10,0)</f>
        <v>7.4322999999999997</v>
      </c>
      <c r="E44" s="66">
        <f t="shared" si="10"/>
        <v>27</v>
      </c>
      <c r="F44" s="65">
        <f>VLOOKUP($A44,'Return Data'!$B$7:$R$2843,11,0)</f>
        <v>23.5213</v>
      </c>
      <c r="G44" s="66">
        <f t="shared" si="11"/>
        <v>30</v>
      </c>
      <c r="H44" s="65">
        <f>VLOOKUP($A44,'Return Data'!$B$7:$R$2843,12,0)</f>
        <v>49.293399999999998</v>
      </c>
      <c r="I44" s="66">
        <f t="shared" si="12"/>
        <v>21</v>
      </c>
      <c r="J44" s="65">
        <f>VLOOKUP($A44,'Return Data'!$B$7:$R$2843,13,0)</f>
        <v>67.264300000000006</v>
      </c>
      <c r="K44" s="66">
        <f t="shared" si="13"/>
        <v>32</v>
      </c>
      <c r="L44" s="65">
        <f>VLOOKUP($A44,'Return Data'!$B$7:$R$2843,17,0)</f>
        <v>13.854699999999999</v>
      </c>
      <c r="M44" s="66">
        <f t="shared" si="14"/>
        <v>54</v>
      </c>
      <c r="N44" s="65">
        <f>VLOOKUP($A44,'Return Data'!$B$7:$R$2843,14,0)</f>
        <v>11.207599999999999</v>
      </c>
      <c r="O44" s="66">
        <f t="shared" si="15"/>
        <v>31</v>
      </c>
      <c r="P44" s="65">
        <f>VLOOKUP($A44,'Return Data'!$B$7:$R$2843,15,0)</f>
        <v>11.934900000000001</v>
      </c>
      <c r="Q44" s="66">
        <f>RANK(P44,P$8:P$73,0)</f>
        <v>35</v>
      </c>
      <c r="R44" s="65">
        <f>VLOOKUP($A44,'Return Data'!$B$7:$R$2843,16,0)</f>
        <v>16.930700000000002</v>
      </c>
      <c r="S44" s="67">
        <f t="shared" si="16"/>
        <v>20</v>
      </c>
    </row>
    <row r="45" spans="1:19" x14ac:dyDescent="0.3">
      <c r="A45" s="63" t="s">
        <v>373</v>
      </c>
      <c r="B45" s="64">
        <f>VLOOKUP($A45,'Return Data'!$B$7:$R$2843,3,0)</f>
        <v>44358</v>
      </c>
      <c r="C45" s="65">
        <f>VLOOKUP($A45,'Return Data'!$B$7:$R$2843,4,0)</f>
        <v>627.802312988719</v>
      </c>
      <c r="D45" s="65">
        <f>VLOOKUP($A45,'Return Data'!$B$7:$R$2843,10,0)</f>
        <v>7.4660000000000002</v>
      </c>
      <c r="E45" s="66">
        <f t="shared" si="10"/>
        <v>25</v>
      </c>
      <c r="F45" s="65">
        <f>VLOOKUP($A45,'Return Data'!$B$7:$R$2843,11,0)</f>
        <v>23.161899999999999</v>
      </c>
      <c r="G45" s="66">
        <f t="shared" si="11"/>
        <v>32</v>
      </c>
      <c r="H45" s="65">
        <f>VLOOKUP($A45,'Return Data'!$B$7:$R$2843,12,0)</f>
        <v>42.171500000000002</v>
      </c>
      <c r="I45" s="66">
        <f t="shared" si="12"/>
        <v>41</v>
      </c>
      <c r="J45" s="65">
        <f>VLOOKUP($A45,'Return Data'!$B$7:$R$2843,13,0)</f>
        <v>65.435699999999997</v>
      </c>
      <c r="K45" s="66">
        <f t="shared" si="13"/>
        <v>37</v>
      </c>
      <c r="L45" s="65">
        <f>VLOOKUP($A45,'Return Data'!$B$7:$R$2843,17,0)</f>
        <v>17.980599999999999</v>
      </c>
      <c r="M45" s="66">
        <f t="shared" si="14"/>
        <v>33</v>
      </c>
      <c r="N45" s="65">
        <f>VLOOKUP($A45,'Return Data'!$B$7:$R$2843,14,0)</f>
        <v>13.0724</v>
      </c>
      <c r="O45" s="66">
        <f t="shared" si="15"/>
        <v>24</v>
      </c>
      <c r="P45" s="65">
        <f>VLOOKUP($A45,'Return Data'!$B$7:$R$2843,15,0)</f>
        <v>12.7072</v>
      </c>
      <c r="Q45" s="66">
        <f>RANK(P45,P$8:P$73,0)</f>
        <v>28</v>
      </c>
      <c r="R45" s="65">
        <f>VLOOKUP($A45,'Return Data'!$B$7:$R$2843,16,0)</f>
        <v>15.8018</v>
      </c>
      <c r="S45" s="67">
        <f t="shared" si="16"/>
        <v>24</v>
      </c>
    </row>
    <row r="46" spans="1:19" x14ac:dyDescent="0.3">
      <c r="A46" s="63" t="s">
        <v>304</v>
      </c>
      <c r="B46" s="64">
        <f>VLOOKUP($A46,'Return Data'!$B$7:$R$2843,3,0)</f>
        <v>44358</v>
      </c>
      <c r="C46" s="65">
        <f>VLOOKUP($A46,'Return Data'!$B$7:$R$2843,4,0)</f>
        <v>21.758800000000001</v>
      </c>
      <c r="D46" s="65">
        <f>VLOOKUP($A46,'Return Data'!$B$7:$R$2843,10,0)</f>
        <v>9.7105999999999995</v>
      </c>
      <c r="E46" s="66">
        <f t="shared" si="10"/>
        <v>18</v>
      </c>
      <c r="F46" s="65">
        <f>VLOOKUP($A46,'Return Data'!$B$7:$R$2843,11,0)</f>
        <v>25.260100000000001</v>
      </c>
      <c r="G46" s="66">
        <f t="shared" si="11"/>
        <v>25</v>
      </c>
      <c r="H46" s="65">
        <f>VLOOKUP($A46,'Return Data'!$B$7:$R$2843,12,0)</f>
        <v>49.328499999999998</v>
      </c>
      <c r="I46" s="66">
        <f t="shared" si="12"/>
        <v>20</v>
      </c>
      <c r="J46" s="65">
        <f>VLOOKUP($A46,'Return Data'!$B$7:$R$2843,13,0)</f>
        <v>84.692400000000006</v>
      </c>
      <c r="K46" s="66">
        <f t="shared" si="13"/>
        <v>13</v>
      </c>
      <c r="L46" s="65">
        <f>VLOOKUP($A46,'Return Data'!$B$7:$R$2843,17,0)</f>
        <v>25.386700000000001</v>
      </c>
      <c r="M46" s="66">
        <f t="shared" si="14"/>
        <v>9</v>
      </c>
      <c r="N46" s="65">
        <f>VLOOKUP($A46,'Return Data'!$B$7:$R$2843,14,0)</f>
        <v>18.6419</v>
      </c>
      <c r="O46" s="66">
        <f t="shared" si="15"/>
        <v>7</v>
      </c>
      <c r="P46" s="65"/>
      <c r="Q46" s="66"/>
      <c r="R46" s="65">
        <f>VLOOKUP($A46,'Return Data'!$B$7:$R$2843,16,0)</f>
        <v>16.126100000000001</v>
      </c>
      <c r="S46" s="67">
        <f t="shared" si="16"/>
        <v>22</v>
      </c>
    </row>
    <row r="47" spans="1:19" x14ac:dyDescent="0.3">
      <c r="A47" s="63" t="s">
        <v>305</v>
      </c>
      <c r="B47" s="64">
        <f>VLOOKUP($A47,'Return Data'!$B$7:$R$2843,3,0)</f>
        <v>44358</v>
      </c>
      <c r="C47" s="65">
        <f>VLOOKUP($A47,'Return Data'!$B$7:$R$2843,4,0)</f>
        <v>22.5396</v>
      </c>
      <c r="D47" s="65">
        <f>VLOOKUP($A47,'Return Data'!$B$7:$R$2843,10,0)</f>
        <v>9.7368000000000006</v>
      </c>
      <c r="E47" s="66">
        <f t="shared" si="10"/>
        <v>17</v>
      </c>
      <c r="F47" s="65">
        <f>VLOOKUP($A47,'Return Data'!$B$7:$R$2843,11,0)</f>
        <v>24.925000000000001</v>
      </c>
      <c r="G47" s="66">
        <f t="shared" si="11"/>
        <v>27</v>
      </c>
      <c r="H47" s="65">
        <f>VLOOKUP($A47,'Return Data'!$B$7:$R$2843,12,0)</f>
        <v>48.294600000000003</v>
      </c>
      <c r="I47" s="66">
        <f t="shared" si="12"/>
        <v>24</v>
      </c>
      <c r="J47" s="65">
        <f>VLOOKUP($A47,'Return Data'!$B$7:$R$2843,13,0)</f>
        <v>84.311199999999999</v>
      </c>
      <c r="K47" s="66">
        <f t="shared" si="13"/>
        <v>14</v>
      </c>
      <c r="L47" s="65">
        <f>VLOOKUP($A47,'Return Data'!$B$7:$R$2843,17,0)</f>
        <v>26.1523</v>
      </c>
      <c r="M47" s="66">
        <f t="shared" si="14"/>
        <v>8</v>
      </c>
      <c r="N47" s="65">
        <f>VLOOKUP($A47,'Return Data'!$B$7:$R$2843,14,0)</f>
        <v>17.191800000000001</v>
      </c>
      <c r="O47" s="66">
        <f t="shared" si="15"/>
        <v>8</v>
      </c>
      <c r="P47" s="65">
        <f>VLOOKUP($A47,'Return Data'!$B$7:$R$2843,15,0)</f>
        <v>16.960699999999999</v>
      </c>
      <c r="Q47" s="66">
        <f>RANK(P47,P$8:P$73,0)</f>
        <v>8</v>
      </c>
      <c r="R47" s="65">
        <f>VLOOKUP($A47,'Return Data'!$B$7:$R$2843,16,0)</f>
        <v>13.961499999999999</v>
      </c>
      <c r="S47" s="67">
        <f t="shared" si="16"/>
        <v>36</v>
      </c>
    </row>
    <row r="48" spans="1:19" x14ac:dyDescent="0.3">
      <c r="A48" s="63" t="s">
        <v>306</v>
      </c>
      <c r="B48" s="64">
        <f>VLOOKUP($A48,'Return Data'!$B$7:$R$2843,3,0)</f>
        <v>44358</v>
      </c>
      <c r="C48" s="65">
        <f>VLOOKUP($A48,'Return Data'!$B$7:$R$2843,4,0)</f>
        <v>21.2561</v>
      </c>
      <c r="D48" s="65">
        <f>VLOOKUP($A48,'Return Data'!$B$7:$R$2843,10,0)</f>
        <v>9.6325000000000003</v>
      </c>
      <c r="E48" s="66">
        <f t="shared" si="10"/>
        <v>19</v>
      </c>
      <c r="F48" s="65">
        <f>VLOOKUP($A48,'Return Data'!$B$7:$R$2843,11,0)</f>
        <v>25.200099999999999</v>
      </c>
      <c r="G48" s="66">
        <f t="shared" si="11"/>
        <v>26</v>
      </c>
      <c r="H48" s="65">
        <f>VLOOKUP($A48,'Return Data'!$B$7:$R$2843,12,0)</f>
        <v>48.993099999999998</v>
      </c>
      <c r="I48" s="66">
        <f t="shared" si="12"/>
        <v>23</v>
      </c>
      <c r="J48" s="65">
        <f>VLOOKUP($A48,'Return Data'!$B$7:$R$2843,13,0)</f>
        <v>86.298500000000004</v>
      </c>
      <c r="K48" s="66">
        <f t="shared" si="13"/>
        <v>12</v>
      </c>
      <c r="L48" s="65">
        <f>VLOOKUP($A48,'Return Data'!$B$7:$R$2843,17,0)</f>
        <v>24.645199999999999</v>
      </c>
      <c r="M48" s="66">
        <f t="shared" si="14"/>
        <v>10</v>
      </c>
      <c r="N48" s="65">
        <f>VLOOKUP($A48,'Return Data'!$B$7:$R$2843,14,0)</f>
        <v>15.6632</v>
      </c>
      <c r="O48" s="66">
        <f t="shared" si="15"/>
        <v>12</v>
      </c>
      <c r="P48" s="65">
        <f>VLOOKUP($A48,'Return Data'!$B$7:$R$2843,15,0)</f>
        <v>15.6396</v>
      </c>
      <c r="Q48" s="66">
        <f>RANK(P48,P$8:P$73,0)</f>
        <v>15</v>
      </c>
      <c r="R48" s="65">
        <f>VLOOKUP($A48,'Return Data'!$B$7:$R$2843,16,0)</f>
        <v>12.7089</v>
      </c>
      <c r="S48" s="67">
        <f t="shared" si="16"/>
        <v>41</v>
      </c>
    </row>
    <row r="49" spans="1:19" x14ac:dyDescent="0.3">
      <c r="A49" s="63" t="s">
        <v>307</v>
      </c>
      <c r="B49" s="64">
        <f>VLOOKUP($A49,'Return Data'!$B$7:$R$2843,3,0)</f>
        <v>44358</v>
      </c>
      <c r="C49" s="65">
        <f>VLOOKUP($A49,'Return Data'!$B$7:$R$2843,4,0)</f>
        <v>23.870699999999999</v>
      </c>
      <c r="D49" s="65">
        <f>VLOOKUP($A49,'Return Data'!$B$7:$R$2843,10,0)</f>
        <v>14.308999999999999</v>
      </c>
      <c r="E49" s="66">
        <f t="shared" si="10"/>
        <v>8</v>
      </c>
      <c r="F49" s="65">
        <f>VLOOKUP($A49,'Return Data'!$B$7:$R$2843,11,0)</f>
        <v>32.184699999999999</v>
      </c>
      <c r="G49" s="66">
        <f t="shared" si="11"/>
        <v>9</v>
      </c>
      <c r="H49" s="65">
        <f>VLOOKUP($A49,'Return Data'!$B$7:$R$2843,12,0)</f>
        <v>58.470300000000002</v>
      </c>
      <c r="I49" s="66">
        <f t="shared" si="12"/>
        <v>10</v>
      </c>
      <c r="J49" s="65">
        <f>VLOOKUP($A49,'Return Data'!$B$7:$R$2843,13,0)</f>
        <v>95.542900000000003</v>
      </c>
      <c r="K49" s="66">
        <f t="shared" si="13"/>
        <v>8</v>
      </c>
      <c r="L49" s="65">
        <f>VLOOKUP($A49,'Return Data'!$B$7:$R$2843,17,0)</f>
        <v>35.9011</v>
      </c>
      <c r="M49" s="66">
        <f t="shared" si="14"/>
        <v>3</v>
      </c>
      <c r="N49" s="65">
        <f>VLOOKUP($A49,'Return Data'!$B$7:$R$2843,14,0)</f>
        <v>23.097799999999999</v>
      </c>
      <c r="O49" s="66">
        <f t="shared" si="15"/>
        <v>4</v>
      </c>
      <c r="P49" s="65"/>
      <c r="Q49" s="66"/>
      <c r="R49" s="65">
        <f>VLOOKUP($A49,'Return Data'!$B$7:$R$2843,16,0)</f>
        <v>23.017800000000001</v>
      </c>
      <c r="S49" s="67">
        <f t="shared" si="16"/>
        <v>7</v>
      </c>
    </row>
    <row r="50" spans="1:19" x14ac:dyDescent="0.3">
      <c r="A50" s="63" t="s">
        <v>308</v>
      </c>
      <c r="B50" s="64">
        <f>VLOOKUP($A50,'Return Data'!$B$7:$R$2843,3,0)</f>
        <v>44358</v>
      </c>
      <c r="C50" s="65">
        <f>VLOOKUP($A50,'Return Data'!$B$7:$R$2843,4,0)</f>
        <v>15.83</v>
      </c>
      <c r="D50" s="65">
        <f>VLOOKUP($A50,'Return Data'!$B$7:$R$2843,10,0)</f>
        <v>7.1390000000000002</v>
      </c>
      <c r="E50" s="66">
        <f t="shared" si="10"/>
        <v>29</v>
      </c>
      <c r="F50" s="65">
        <f>VLOOKUP($A50,'Return Data'!$B$7:$R$2843,11,0)</f>
        <v>21.7439</v>
      </c>
      <c r="G50" s="66">
        <f t="shared" si="11"/>
        <v>36</v>
      </c>
      <c r="H50" s="65">
        <f>VLOOKUP($A50,'Return Data'!$B$7:$R$2843,12,0)</f>
        <v>46.895099999999999</v>
      </c>
      <c r="I50" s="66">
        <f t="shared" si="12"/>
        <v>29</v>
      </c>
      <c r="J50" s="65">
        <f>VLOOKUP($A50,'Return Data'!$B$7:$R$2843,13,0)</f>
        <v>67.656899999999993</v>
      </c>
      <c r="K50" s="66">
        <f t="shared" si="13"/>
        <v>30</v>
      </c>
      <c r="L50" s="65">
        <f>VLOOKUP($A50,'Return Data'!$B$7:$R$2843,17,0)</f>
        <v>20.886399999999998</v>
      </c>
      <c r="M50" s="66">
        <f t="shared" si="14"/>
        <v>19</v>
      </c>
      <c r="N50" s="65"/>
      <c r="O50" s="66"/>
      <c r="P50" s="65"/>
      <c r="Q50" s="66"/>
      <c r="R50" s="65">
        <f>VLOOKUP($A50,'Return Data'!$B$7:$R$2843,16,0)</f>
        <v>17.1357</v>
      </c>
      <c r="S50" s="67">
        <f t="shared" si="16"/>
        <v>19</v>
      </c>
    </row>
    <row r="51" spans="1:19" x14ac:dyDescent="0.3">
      <c r="A51" s="63" t="s">
        <v>309</v>
      </c>
      <c r="B51" s="64">
        <f>VLOOKUP($A51,'Return Data'!$B$7:$R$2843,3,0)</f>
        <v>44358</v>
      </c>
      <c r="C51" s="65">
        <f>VLOOKUP($A51,'Return Data'!$B$7:$R$2843,4,0)</f>
        <v>14.423</v>
      </c>
      <c r="D51" s="65">
        <f>VLOOKUP($A51,'Return Data'!$B$7:$R$2843,10,0)</f>
        <v>6.3855000000000004</v>
      </c>
      <c r="E51" s="66">
        <f t="shared" si="10"/>
        <v>38</v>
      </c>
      <c r="F51" s="65">
        <f>VLOOKUP($A51,'Return Data'!$B$7:$R$2843,11,0)</f>
        <v>20.127600000000001</v>
      </c>
      <c r="G51" s="66">
        <f t="shared" si="11"/>
        <v>45</v>
      </c>
      <c r="H51" s="65">
        <f>VLOOKUP($A51,'Return Data'!$B$7:$R$2843,12,0)</f>
        <v>37.974200000000003</v>
      </c>
      <c r="I51" s="66">
        <f t="shared" si="12"/>
        <v>53</v>
      </c>
      <c r="J51" s="65">
        <f>VLOOKUP($A51,'Return Data'!$B$7:$R$2843,13,0)</f>
        <v>60.779000000000003</v>
      </c>
      <c r="K51" s="66">
        <f t="shared" si="13"/>
        <v>48</v>
      </c>
      <c r="L51" s="65">
        <f>VLOOKUP($A51,'Return Data'!$B$7:$R$2843,17,0)</f>
        <v>17.700600000000001</v>
      </c>
      <c r="M51" s="66">
        <f t="shared" si="14"/>
        <v>36</v>
      </c>
      <c r="N51" s="65"/>
      <c r="O51" s="66"/>
      <c r="P51" s="65"/>
      <c r="Q51" s="66"/>
      <c r="R51" s="65">
        <f>VLOOKUP($A51,'Return Data'!$B$7:$R$2843,16,0)</f>
        <v>12.081799999999999</v>
      </c>
      <c r="S51" s="67">
        <f t="shared" si="16"/>
        <v>43</v>
      </c>
    </row>
    <row r="52" spans="1:19" x14ac:dyDescent="0.3">
      <c r="A52" s="63" t="s">
        <v>310</v>
      </c>
      <c r="B52" s="64">
        <f>VLOOKUP($A52,'Return Data'!$B$7:$R$2843,3,0)</f>
        <v>44358</v>
      </c>
      <c r="C52" s="65">
        <f>VLOOKUP($A52,'Return Data'!$B$7:$R$2843,4,0)</f>
        <v>68.517600000000002</v>
      </c>
      <c r="D52" s="65">
        <f>VLOOKUP($A52,'Return Data'!$B$7:$R$2843,10,0)</f>
        <v>11.968400000000001</v>
      </c>
      <c r="E52" s="66">
        <f t="shared" si="10"/>
        <v>11</v>
      </c>
      <c r="F52" s="65">
        <f>VLOOKUP($A52,'Return Data'!$B$7:$R$2843,11,0)</f>
        <v>27.339300000000001</v>
      </c>
      <c r="G52" s="66">
        <f t="shared" si="11"/>
        <v>16</v>
      </c>
      <c r="H52" s="65">
        <f>VLOOKUP($A52,'Return Data'!$B$7:$R$2843,12,0)</f>
        <v>52.8964</v>
      </c>
      <c r="I52" s="66">
        <f t="shared" si="12"/>
        <v>14</v>
      </c>
      <c r="J52" s="65">
        <f>VLOOKUP($A52,'Return Data'!$B$7:$R$2843,13,0)</f>
        <v>90.025300000000001</v>
      </c>
      <c r="K52" s="66">
        <f t="shared" si="13"/>
        <v>10</v>
      </c>
      <c r="L52" s="65">
        <f>VLOOKUP($A52,'Return Data'!$B$7:$R$2843,17,0)</f>
        <v>35.034599999999998</v>
      </c>
      <c r="M52" s="66">
        <f t="shared" si="14"/>
        <v>4</v>
      </c>
      <c r="N52" s="65">
        <f>VLOOKUP($A52,'Return Data'!$B$7:$R$2843,14,0)</f>
        <v>26.130199999999999</v>
      </c>
      <c r="O52" s="66">
        <f>RANK(N52,N$8:N$73,0)</f>
        <v>3</v>
      </c>
      <c r="P52" s="65">
        <f>VLOOKUP($A52,'Return Data'!$B$7:$R$2843,15,0)</f>
        <v>23.728200000000001</v>
      </c>
      <c r="Q52" s="66">
        <f>RANK(P52,P$8:P$73,0)</f>
        <v>2</v>
      </c>
      <c r="R52" s="65">
        <f>VLOOKUP($A52,'Return Data'!$B$7:$R$2843,16,0)</f>
        <v>23.244299999999999</v>
      </c>
      <c r="S52" s="67">
        <f t="shared" si="16"/>
        <v>6</v>
      </c>
    </row>
    <row r="53" spans="1:19" x14ac:dyDescent="0.3">
      <c r="A53" s="63" t="s">
        <v>311</v>
      </c>
      <c r="B53" s="64">
        <f>VLOOKUP($A53,'Return Data'!$B$7:$R$2843,3,0)</f>
        <v>44358</v>
      </c>
      <c r="C53" s="65">
        <f>VLOOKUP($A53,'Return Data'!$B$7:$R$2843,4,0)</f>
        <v>48.474699999999999</v>
      </c>
      <c r="D53" s="65">
        <f>VLOOKUP($A53,'Return Data'!$B$7:$R$2843,10,0)</f>
        <v>10.757300000000001</v>
      </c>
      <c r="E53" s="66">
        <f t="shared" si="10"/>
        <v>13</v>
      </c>
      <c r="F53" s="65">
        <f>VLOOKUP($A53,'Return Data'!$B$7:$R$2843,11,0)</f>
        <v>27.758700000000001</v>
      </c>
      <c r="G53" s="66">
        <f t="shared" si="11"/>
        <v>15</v>
      </c>
      <c r="H53" s="65">
        <f>VLOOKUP($A53,'Return Data'!$B$7:$R$2843,12,0)</f>
        <v>51.600900000000003</v>
      </c>
      <c r="I53" s="66">
        <f t="shared" si="12"/>
        <v>15</v>
      </c>
      <c r="J53" s="65">
        <f>VLOOKUP($A53,'Return Data'!$B$7:$R$2843,13,0)</f>
        <v>87.918499999999995</v>
      </c>
      <c r="K53" s="66">
        <f t="shared" si="13"/>
        <v>11</v>
      </c>
      <c r="L53" s="65">
        <f>VLOOKUP($A53,'Return Data'!$B$7:$R$2843,17,0)</f>
        <v>37.099299999999999</v>
      </c>
      <c r="M53" s="66">
        <f t="shared" si="14"/>
        <v>2</v>
      </c>
      <c r="N53" s="65">
        <f>VLOOKUP($A53,'Return Data'!$B$7:$R$2843,14,0)</f>
        <v>28.0168</v>
      </c>
      <c r="O53" s="66">
        <f>RANK(N53,N$8:N$73,0)</f>
        <v>2</v>
      </c>
      <c r="P53" s="65">
        <f>VLOOKUP($A53,'Return Data'!$B$7:$R$2843,15,0)</f>
        <v>23.900400000000001</v>
      </c>
      <c r="Q53" s="66">
        <f>RANK(P53,P$8:P$73,0)</f>
        <v>1</v>
      </c>
      <c r="R53" s="65">
        <f>VLOOKUP($A53,'Return Data'!$B$7:$R$2843,16,0)</f>
        <v>24.470300000000002</v>
      </c>
      <c r="S53" s="67">
        <f t="shared" si="16"/>
        <v>4</v>
      </c>
    </row>
    <row r="54" spans="1:19" x14ac:dyDescent="0.3">
      <c r="A54" s="63" t="s">
        <v>312</v>
      </c>
      <c r="B54" s="64">
        <f>VLOOKUP($A54,'Return Data'!$B$7:$R$2843,3,0)</f>
        <v>44358</v>
      </c>
      <c r="C54" s="65">
        <f>VLOOKUP($A54,'Return Data'!$B$7:$R$2843,4,0)</f>
        <v>14.007</v>
      </c>
      <c r="D54" s="65">
        <f>VLOOKUP($A54,'Return Data'!$B$7:$R$2843,10,0)</f>
        <v>3.4413999999999998</v>
      </c>
      <c r="E54" s="66">
        <f t="shared" si="10"/>
        <v>62</v>
      </c>
      <c r="F54" s="65">
        <f>VLOOKUP($A54,'Return Data'!$B$7:$R$2843,11,0)</f>
        <v>10.634600000000001</v>
      </c>
      <c r="G54" s="66">
        <f t="shared" si="11"/>
        <v>66</v>
      </c>
      <c r="H54" s="65">
        <f>VLOOKUP($A54,'Return Data'!$B$7:$R$2843,12,0)</f>
        <v>25.737200000000001</v>
      </c>
      <c r="I54" s="66">
        <f t="shared" si="12"/>
        <v>64</v>
      </c>
      <c r="J54" s="65">
        <f>VLOOKUP($A54,'Return Data'!$B$7:$R$2843,13,0)</f>
        <v>42.8673</v>
      </c>
      <c r="K54" s="66">
        <f t="shared" si="13"/>
        <v>64</v>
      </c>
      <c r="L54" s="65"/>
      <c r="M54" s="66"/>
      <c r="N54" s="65"/>
      <c r="O54" s="66"/>
      <c r="P54" s="65"/>
      <c r="Q54" s="66"/>
      <c r="R54" s="65">
        <f>VLOOKUP($A54,'Return Data'!$B$7:$R$2843,16,0)</f>
        <v>15.223000000000001</v>
      </c>
      <c r="S54" s="67">
        <f t="shared" si="16"/>
        <v>27</v>
      </c>
    </row>
    <row r="55" spans="1:19" x14ac:dyDescent="0.3">
      <c r="A55" s="63" t="s">
        <v>313</v>
      </c>
      <c r="B55" s="64">
        <f>VLOOKUP($A55,'Return Data'!$B$7:$R$2843,3,0)</f>
        <v>44358</v>
      </c>
      <c r="C55" s="65">
        <f>VLOOKUP($A55,'Return Data'!$B$7:$R$2843,4,0)</f>
        <v>131.35300000000001</v>
      </c>
      <c r="D55" s="65">
        <f>VLOOKUP($A55,'Return Data'!$B$7:$R$2843,10,0)</f>
        <v>4.7706999999999997</v>
      </c>
      <c r="E55" s="66">
        <f t="shared" si="10"/>
        <v>52</v>
      </c>
      <c r="F55" s="65">
        <f>VLOOKUP($A55,'Return Data'!$B$7:$R$2843,11,0)</f>
        <v>20.6388</v>
      </c>
      <c r="G55" s="66">
        <f t="shared" si="11"/>
        <v>44</v>
      </c>
      <c r="H55" s="65">
        <f>VLOOKUP($A55,'Return Data'!$B$7:$R$2843,12,0)</f>
        <v>40.383400000000002</v>
      </c>
      <c r="I55" s="66">
        <f t="shared" si="12"/>
        <v>44</v>
      </c>
      <c r="J55" s="65">
        <f>VLOOKUP($A55,'Return Data'!$B$7:$R$2843,13,0)</f>
        <v>63.174700000000001</v>
      </c>
      <c r="K55" s="66">
        <f t="shared" si="13"/>
        <v>42</v>
      </c>
      <c r="L55" s="65">
        <f>VLOOKUP($A55,'Return Data'!$B$7:$R$2843,17,0)</f>
        <v>12.1448</v>
      </c>
      <c r="M55" s="66">
        <f t="shared" ref="M55:M73" si="17">RANK(L55,L$8:L$73,0)</f>
        <v>59</v>
      </c>
      <c r="N55" s="65">
        <f>VLOOKUP($A55,'Return Data'!$B$7:$R$2843,14,0)</f>
        <v>8.1323000000000008</v>
      </c>
      <c r="O55" s="66">
        <f>RANK(N55,N$8:N$73,0)</f>
        <v>45</v>
      </c>
      <c r="P55" s="65">
        <f>VLOOKUP($A55,'Return Data'!$B$7:$R$2843,15,0)</f>
        <v>11.711399999999999</v>
      </c>
      <c r="Q55" s="66">
        <f>RANK(P55,P$8:P$73,0)</f>
        <v>36</v>
      </c>
      <c r="R55" s="65">
        <f>VLOOKUP($A55,'Return Data'!$B$7:$R$2843,16,0)</f>
        <v>15.3163</v>
      </c>
      <c r="S55" s="67">
        <f t="shared" si="16"/>
        <v>25</v>
      </c>
    </row>
    <row r="56" spans="1:19" x14ac:dyDescent="0.3">
      <c r="A56" s="63" t="s">
        <v>314</v>
      </c>
      <c r="B56" s="64">
        <f>VLOOKUP($A56,'Return Data'!$B$7:$R$2843,3,0)</f>
        <v>44358</v>
      </c>
      <c r="C56" s="65">
        <f>VLOOKUP($A56,'Return Data'!$B$7:$R$2843,4,0)</f>
        <v>15.019</v>
      </c>
      <c r="D56" s="65">
        <f>VLOOKUP($A56,'Return Data'!$B$7:$R$2843,10,0)</f>
        <v>21.109200000000001</v>
      </c>
      <c r="E56" s="66">
        <f t="shared" si="10"/>
        <v>5</v>
      </c>
      <c r="F56" s="65">
        <f>VLOOKUP($A56,'Return Data'!$B$7:$R$2843,11,0)</f>
        <v>44.4801</v>
      </c>
      <c r="G56" s="66">
        <f t="shared" si="11"/>
        <v>7</v>
      </c>
      <c r="H56" s="65">
        <f>VLOOKUP($A56,'Return Data'!$B$7:$R$2843,12,0)</f>
        <v>74.999700000000004</v>
      </c>
      <c r="I56" s="66">
        <f t="shared" si="12"/>
        <v>6</v>
      </c>
      <c r="J56" s="65">
        <f>VLOOKUP($A56,'Return Data'!$B$7:$R$2843,13,0)</f>
        <v>104.63249999999999</v>
      </c>
      <c r="K56" s="66">
        <f t="shared" si="13"/>
        <v>6</v>
      </c>
      <c r="L56" s="65">
        <f>VLOOKUP($A56,'Return Data'!$B$7:$R$2843,17,0)</f>
        <v>19.872900000000001</v>
      </c>
      <c r="M56" s="66">
        <f t="shared" si="17"/>
        <v>24</v>
      </c>
      <c r="N56" s="65">
        <f>VLOOKUP($A56,'Return Data'!$B$7:$R$2843,14,0)</f>
        <v>6.2911999999999999</v>
      </c>
      <c r="O56" s="66">
        <f>RANK(N56,N$8:N$73,0)</f>
        <v>50</v>
      </c>
      <c r="P56" s="65"/>
      <c r="Q56" s="66"/>
      <c r="R56" s="65">
        <f>VLOOKUP($A56,'Return Data'!$B$7:$R$2843,16,0)</f>
        <v>9.3201000000000001</v>
      </c>
      <c r="S56" s="67">
        <f t="shared" si="16"/>
        <v>56</v>
      </c>
    </row>
    <row r="57" spans="1:19" x14ac:dyDescent="0.3">
      <c r="A57" s="63" t="s">
        <v>315</v>
      </c>
      <c r="B57" s="64">
        <f>VLOOKUP($A57,'Return Data'!$B$7:$R$2843,3,0)</f>
        <v>44358</v>
      </c>
      <c r="C57" s="65">
        <f>VLOOKUP($A57,'Return Data'!$B$7:$R$2843,4,0)</f>
        <v>12.903600000000001</v>
      </c>
      <c r="D57" s="65">
        <f>VLOOKUP($A57,'Return Data'!$B$7:$R$2843,10,0)</f>
        <v>21.0321</v>
      </c>
      <c r="E57" s="66">
        <f t="shared" si="10"/>
        <v>6</v>
      </c>
      <c r="F57" s="65">
        <f>VLOOKUP($A57,'Return Data'!$B$7:$R$2843,11,0)</f>
        <v>44.9908</v>
      </c>
      <c r="G57" s="66">
        <f t="shared" si="11"/>
        <v>5</v>
      </c>
      <c r="H57" s="65">
        <f>VLOOKUP($A57,'Return Data'!$B$7:$R$2843,12,0)</f>
        <v>77.278899999999993</v>
      </c>
      <c r="I57" s="66">
        <f t="shared" si="12"/>
        <v>3</v>
      </c>
      <c r="J57" s="65">
        <f>VLOOKUP($A57,'Return Data'!$B$7:$R$2843,13,0)</f>
        <v>107.43</v>
      </c>
      <c r="K57" s="66">
        <f t="shared" si="13"/>
        <v>5</v>
      </c>
      <c r="L57" s="65">
        <f>VLOOKUP($A57,'Return Data'!$B$7:$R$2843,17,0)</f>
        <v>20.803799999999999</v>
      </c>
      <c r="M57" s="66">
        <f t="shared" si="17"/>
        <v>20</v>
      </c>
      <c r="N57" s="65">
        <f>VLOOKUP($A57,'Return Data'!$B$7:$R$2843,14,0)</f>
        <v>6.1853999999999996</v>
      </c>
      <c r="O57" s="66">
        <f>RANK(N57,N$8:N$73,0)</f>
        <v>51</v>
      </c>
      <c r="P57" s="65"/>
      <c r="Q57" s="66"/>
      <c r="R57" s="65">
        <f>VLOOKUP($A57,'Return Data'!$B$7:$R$2843,16,0)</f>
        <v>6.2282000000000002</v>
      </c>
      <c r="S57" s="67">
        <f t="shared" si="16"/>
        <v>62</v>
      </c>
    </row>
    <row r="58" spans="1:19" x14ac:dyDescent="0.3">
      <c r="A58" s="63" t="s">
        <v>316</v>
      </c>
      <c r="B58" s="64">
        <f>VLOOKUP($A58,'Return Data'!$B$7:$R$2843,3,0)</f>
        <v>44358</v>
      </c>
      <c r="C58" s="65">
        <f>VLOOKUP($A58,'Return Data'!$B$7:$R$2843,4,0)</f>
        <v>11.938499999999999</v>
      </c>
      <c r="D58" s="65">
        <f>VLOOKUP($A58,'Return Data'!$B$7:$R$2843,10,0)</f>
        <v>24.582599999999999</v>
      </c>
      <c r="E58" s="66">
        <f t="shared" si="10"/>
        <v>1</v>
      </c>
      <c r="F58" s="65">
        <f>VLOOKUP($A58,'Return Data'!$B$7:$R$2843,11,0)</f>
        <v>49.838099999999997</v>
      </c>
      <c r="G58" s="66">
        <f t="shared" si="11"/>
        <v>1</v>
      </c>
      <c r="H58" s="65">
        <f>VLOOKUP($A58,'Return Data'!$B$7:$R$2843,12,0)</f>
        <v>82.548699999999997</v>
      </c>
      <c r="I58" s="66">
        <f t="shared" si="12"/>
        <v>1</v>
      </c>
      <c r="J58" s="65">
        <f>VLOOKUP($A58,'Return Data'!$B$7:$R$2843,13,0)</f>
        <v>115.9447</v>
      </c>
      <c r="K58" s="66">
        <f t="shared" si="13"/>
        <v>2</v>
      </c>
      <c r="L58" s="65">
        <f>VLOOKUP($A58,'Return Data'!$B$7:$R$2843,17,0)</f>
        <v>21.616299999999999</v>
      </c>
      <c r="M58" s="66">
        <f t="shared" si="17"/>
        <v>16</v>
      </c>
      <c r="N58" s="65"/>
      <c r="O58" s="66"/>
      <c r="P58" s="65"/>
      <c r="Q58" s="66"/>
      <c r="R58" s="65">
        <f>VLOOKUP($A58,'Return Data'!$B$7:$R$2843,16,0)</f>
        <v>4.8997000000000002</v>
      </c>
      <c r="S58" s="67">
        <f t="shared" si="16"/>
        <v>65</v>
      </c>
    </row>
    <row r="59" spans="1:19" x14ac:dyDescent="0.3">
      <c r="A59" s="63" t="s">
        <v>317</v>
      </c>
      <c r="B59" s="64">
        <f>VLOOKUP($A59,'Return Data'!$B$7:$R$2843,3,0)</f>
        <v>44358</v>
      </c>
      <c r="C59" s="65">
        <f>VLOOKUP($A59,'Return Data'!$B$7:$R$2843,4,0)</f>
        <v>12.8872</v>
      </c>
      <c r="D59" s="65">
        <f>VLOOKUP($A59,'Return Data'!$B$7:$R$2843,10,0)</f>
        <v>22.987100000000002</v>
      </c>
      <c r="E59" s="66">
        <f t="shared" si="10"/>
        <v>3</v>
      </c>
      <c r="F59" s="65">
        <f>VLOOKUP($A59,'Return Data'!$B$7:$R$2843,11,0)</f>
        <v>48.441000000000003</v>
      </c>
      <c r="G59" s="66">
        <f t="shared" si="11"/>
        <v>2</v>
      </c>
      <c r="H59" s="65">
        <f>VLOOKUP($A59,'Return Data'!$B$7:$R$2843,12,0)</f>
        <v>82.223399999999998</v>
      </c>
      <c r="I59" s="66">
        <f t="shared" si="12"/>
        <v>2</v>
      </c>
      <c r="J59" s="65">
        <f>VLOOKUP($A59,'Return Data'!$B$7:$R$2843,13,0)</f>
        <v>113.5658</v>
      </c>
      <c r="K59" s="66">
        <f t="shared" si="13"/>
        <v>3</v>
      </c>
      <c r="L59" s="65">
        <f>VLOOKUP($A59,'Return Data'!$B$7:$R$2843,17,0)</f>
        <v>22.3536</v>
      </c>
      <c r="M59" s="66">
        <f t="shared" si="17"/>
        <v>13</v>
      </c>
      <c r="N59" s="65">
        <f>VLOOKUP($A59,'Return Data'!$B$7:$R$2843,14,0)</f>
        <v>7.3407999999999998</v>
      </c>
      <c r="O59" s="66">
        <f>RANK(N59,N$8:N$73,0)</f>
        <v>49</v>
      </c>
      <c r="P59" s="65"/>
      <c r="Q59" s="66"/>
      <c r="R59" s="65">
        <f>VLOOKUP($A59,'Return Data'!$B$7:$R$2843,16,0)</f>
        <v>6.6547999999999998</v>
      </c>
      <c r="S59" s="67">
        <f t="shared" si="16"/>
        <v>61</v>
      </c>
    </row>
    <row r="60" spans="1:19" x14ac:dyDescent="0.3">
      <c r="A60" s="63" t="s">
        <v>318</v>
      </c>
      <c r="B60" s="64">
        <f>VLOOKUP($A60,'Return Data'!$B$7:$R$2843,3,0)</f>
        <v>44358</v>
      </c>
      <c r="C60" s="65">
        <f>VLOOKUP($A60,'Return Data'!$B$7:$R$2843,4,0)</f>
        <v>12.571999999999999</v>
      </c>
      <c r="D60" s="65">
        <f>VLOOKUP($A60,'Return Data'!$B$7:$R$2843,10,0)</f>
        <v>21.2133</v>
      </c>
      <c r="E60" s="66">
        <f t="shared" si="10"/>
        <v>4</v>
      </c>
      <c r="F60" s="65">
        <f>VLOOKUP($A60,'Return Data'!$B$7:$R$2843,11,0)</f>
        <v>46.385199999999998</v>
      </c>
      <c r="G60" s="66">
        <f t="shared" si="11"/>
        <v>4</v>
      </c>
      <c r="H60" s="65">
        <f>VLOOKUP($A60,'Return Data'!$B$7:$R$2843,12,0)</f>
        <v>75.126800000000003</v>
      </c>
      <c r="I60" s="66">
        <f t="shared" si="12"/>
        <v>5</v>
      </c>
      <c r="J60" s="65">
        <f>VLOOKUP($A60,'Return Data'!$B$7:$R$2843,13,0)</f>
        <v>108.4632</v>
      </c>
      <c r="K60" s="66">
        <f t="shared" si="13"/>
        <v>4</v>
      </c>
      <c r="L60" s="65">
        <f>VLOOKUP($A60,'Return Data'!$B$7:$R$2843,17,0)</f>
        <v>20.65</v>
      </c>
      <c r="M60" s="66">
        <f t="shared" si="17"/>
        <v>22</v>
      </c>
      <c r="N60" s="65"/>
      <c r="O60" s="66"/>
      <c r="P60" s="65"/>
      <c r="Q60" s="66"/>
      <c r="R60" s="65">
        <f>VLOOKUP($A60,'Return Data'!$B$7:$R$2843,16,0)</f>
        <v>7.3951000000000002</v>
      </c>
      <c r="S60" s="67">
        <f t="shared" si="16"/>
        <v>59</v>
      </c>
    </row>
    <row r="61" spans="1:19" x14ac:dyDescent="0.3">
      <c r="A61" s="63" t="s">
        <v>319</v>
      </c>
      <c r="B61" s="64">
        <f>VLOOKUP($A61,'Return Data'!$B$7:$R$2843,3,0)</f>
        <v>44358</v>
      </c>
      <c r="C61" s="65">
        <f>VLOOKUP($A61,'Return Data'!$B$7:$R$2843,4,0)</f>
        <v>21.053799999999999</v>
      </c>
      <c r="D61" s="65">
        <f>VLOOKUP($A61,'Return Data'!$B$7:$R$2843,10,0)</f>
        <v>6.2968999999999999</v>
      </c>
      <c r="E61" s="66">
        <f t="shared" si="10"/>
        <v>43</v>
      </c>
      <c r="F61" s="65">
        <f>VLOOKUP($A61,'Return Data'!$B$7:$R$2843,11,0)</f>
        <v>21.746099999999998</v>
      </c>
      <c r="G61" s="66">
        <f t="shared" si="11"/>
        <v>35</v>
      </c>
      <c r="H61" s="65">
        <f>VLOOKUP($A61,'Return Data'!$B$7:$R$2843,12,0)</f>
        <v>42.261200000000002</v>
      </c>
      <c r="I61" s="66">
        <f t="shared" si="12"/>
        <v>40</v>
      </c>
      <c r="J61" s="65">
        <f>VLOOKUP($A61,'Return Data'!$B$7:$R$2843,13,0)</f>
        <v>66.063000000000002</v>
      </c>
      <c r="K61" s="66">
        <f t="shared" si="13"/>
        <v>34</v>
      </c>
      <c r="L61" s="65">
        <f>VLOOKUP($A61,'Return Data'!$B$7:$R$2843,17,0)</f>
        <v>18.5273</v>
      </c>
      <c r="M61" s="66">
        <f t="shared" si="17"/>
        <v>30</v>
      </c>
      <c r="N61" s="65">
        <f>VLOOKUP($A61,'Return Data'!$B$7:$R$2843,14,0)</f>
        <v>13.046099999999999</v>
      </c>
      <c r="O61" s="66">
        <f>RANK(N61,N$8:N$73,0)</f>
        <v>25</v>
      </c>
      <c r="P61" s="65"/>
      <c r="Q61" s="66"/>
      <c r="R61" s="65">
        <f>VLOOKUP($A61,'Return Data'!$B$7:$R$2843,16,0)</f>
        <v>15.3063</v>
      </c>
      <c r="S61" s="67">
        <f t="shared" si="16"/>
        <v>26</v>
      </c>
    </row>
    <row r="62" spans="1:19" x14ac:dyDescent="0.3">
      <c r="A62" s="63" t="s">
        <v>320</v>
      </c>
      <c r="B62" s="64">
        <f>VLOOKUP($A62,'Return Data'!$B$7:$R$2843,3,0)</f>
        <v>44358</v>
      </c>
      <c r="C62" s="65">
        <f>VLOOKUP($A62,'Return Data'!$B$7:$R$2843,4,0)</f>
        <v>19.317799999999998</v>
      </c>
      <c r="D62" s="65">
        <f>VLOOKUP($A62,'Return Data'!$B$7:$R$2843,10,0)</f>
        <v>6.6680999999999999</v>
      </c>
      <c r="E62" s="66">
        <f t="shared" si="10"/>
        <v>34</v>
      </c>
      <c r="F62" s="65">
        <f>VLOOKUP($A62,'Return Data'!$B$7:$R$2843,11,0)</f>
        <v>22.204999999999998</v>
      </c>
      <c r="G62" s="66">
        <f t="shared" si="11"/>
        <v>34</v>
      </c>
      <c r="H62" s="65">
        <f>VLOOKUP($A62,'Return Data'!$B$7:$R$2843,12,0)</f>
        <v>43.477400000000003</v>
      </c>
      <c r="I62" s="66">
        <f t="shared" si="12"/>
        <v>38</v>
      </c>
      <c r="J62" s="65">
        <f>VLOOKUP($A62,'Return Data'!$B$7:$R$2843,13,0)</f>
        <v>67.676100000000005</v>
      </c>
      <c r="K62" s="66">
        <f t="shared" si="13"/>
        <v>29</v>
      </c>
      <c r="L62" s="65">
        <f>VLOOKUP($A62,'Return Data'!$B$7:$R$2843,17,0)</f>
        <v>18.137699999999999</v>
      </c>
      <c r="M62" s="66">
        <f t="shared" si="17"/>
        <v>32</v>
      </c>
      <c r="N62" s="65">
        <f>VLOOKUP($A62,'Return Data'!$B$7:$R$2843,14,0)</f>
        <v>12.5512</v>
      </c>
      <c r="O62" s="66">
        <f>RANK(N62,N$8:N$73,0)</f>
        <v>27</v>
      </c>
      <c r="P62" s="65">
        <f>VLOOKUP($A62,'Return Data'!$B$7:$R$2843,15,0)</f>
        <v>14.7057</v>
      </c>
      <c r="Q62" s="66">
        <f>RANK(P62,P$8:P$73,0)</f>
        <v>17</v>
      </c>
      <c r="R62" s="65">
        <f>VLOOKUP($A62,'Return Data'!$B$7:$R$2843,16,0)</f>
        <v>11.1732</v>
      </c>
      <c r="S62" s="67">
        <f t="shared" si="16"/>
        <v>53</v>
      </c>
    </row>
    <row r="63" spans="1:19" x14ac:dyDescent="0.3">
      <c r="A63" s="63" t="s">
        <v>321</v>
      </c>
      <c r="B63" s="64">
        <f>VLOOKUP($A63,'Return Data'!$B$7:$R$2843,3,0)</f>
        <v>44358</v>
      </c>
      <c r="C63" s="65">
        <f>VLOOKUP($A63,'Return Data'!$B$7:$R$2843,4,0)</f>
        <v>14.601599999999999</v>
      </c>
      <c r="D63" s="65">
        <f>VLOOKUP($A63,'Return Data'!$B$7:$R$2843,10,0)</f>
        <v>19.867000000000001</v>
      </c>
      <c r="E63" s="66">
        <f t="shared" si="10"/>
        <v>7</v>
      </c>
      <c r="F63" s="65">
        <f>VLOOKUP($A63,'Return Data'!$B$7:$R$2843,11,0)</f>
        <v>44.604700000000001</v>
      </c>
      <c r="G63" s="66">
        <f t="shared" si="11"/>
        <v>6</v>
      </c>
      <c r="H63" s="65">
        <f>VLOOKUP($A63,'Return Data'!$B$7:$R$2843,12,0)</f>
        <v>75.449399999999997</v>
      </c>
      <c r="I63" s="66">
        <f t="shared" si="12"/>
        <v>4</v>
      </c>
      <c r="J63" s="65">
        <f>VLOOKUP($A63,'Return Data'!$B$7:$R$2843,13,0)</f>
        <v>99.404600000000002</v>
      </c>
      <c r="K63" s="66">
        <f t="shared" si="13"/>
        <v>7</v>
      </c>
      <c r="L63" s="65">
        <f>VLOOKUP($A63,'Return Data'!$B$7:$R$2843,17,0)</f>
        <v>20.726900000000001</v>
      </c>
      <c r="M63" s="66">
        <f t="shared" si="17"/>
        <v>21</v>
      </c>
      <c r="N63" s="65"/>
      <c r="O63" s="66"/>
      <c r="P63" s="65"/>
      <c r="Q63" s="66"/>
      <c r="R63" s="65">
        <f>VLOOKUP($A63,'Return Data'!$B$7:$R$2843,16,0)</f>
        <v>13.674799999999999</v>
      </c>
      <c r="S63" s="67">
        <f t="shared" si="16"/>
        <v>38</v>
      </c>
    </row>
    <row r="64" spans="1:19" x14ac:dyDescent="0.3">
      <c r="A64" s="63" t="s">
        <v>322</v>
      </c>
      <c r="B64" s="64">
        <f>VLOOKUP($A64,'Return Data'!$B$7:$R$2843,3,0)</f>
        <v>44358</v>
      </c>
      <c r="C64" s="65">
        <f>VLOOKUP($A64,'Return Data'!$B$7:$R$2843,4,0)</f>
        <v>24.856999999999999</v>
      </c>
      <c r="D64" s="65">
        <f>VLOOKUP($A64,'Return Data'!$B$7:$R$2843,10,0)</f>
        <v>2.8041</v>
      </c>
      <c r="E64" s="66">
        <f t="shared" si="10"/>
        <v>64</v>
      </c>
      <c r="F64" s="65">
        <f>VLOOKUP($A64,'Return Data'!$B$7:$R$2843,11,0)</f>
        <v>19.3705</v>
      </c>
      <c r="G64" s="66">
        <f t="shared" si="11"/>
        <v>49</v>
      </c>
      <c r="H64" s="65">
        <f>VLOOKUP($A64,'Return Data'!$B$7:$R$2843,12,0)</f>
        <v>38.696199999999997</v>
      </c>
      <c r="I64" s="66">
        <f t="shared" si="12"/>
        <v>50</v>
      </c>
      <c r="J64" s="65">
        <f>VLOOKUP($A64,'Return Data'!$B$7:$R$2843,13,0)</f>
        <v>59.333599999999997</v>
      </c>
      <c r="K64" s="66">
        <f t="shared" si="13"/>
        <v>53</v>
      </c>
      <c r="L64" s="65">
        <f>VLOOKUP($A64,'Return Data'!$B$7:$R$2843,17,0)</f>
        <v>14.992000000000001</v>
      </c>
      <c r="M64" s="66">
        <f t="shared" si="17"/>
        <v>48</v>
      </c>
      <c r="N64" s="65">
        <f>VLOOKUP($A64,'Return Data'!$B$7:$R$2843,14,0)</f>
        <v>12.6533</v>
      </c>
      <c r="O64" s="66">
        <f t="shared" ref="O64:O69" si="18">RANK(N64,N$8:N$73,0)</f>
        <v>26</v>
      </c>
      <c r="P64" s="65">
        <f>VLOOKUP($A64,'Return Data'!$B$7:$R$2843,15,0)</f>
        <v>14.576000000000001</v>
      </c>
      <c r="Q64" s="66">
        <f>RANK(P64,P$8:P$73,0)</f>
        <v>18</v>
      </c>
      <c r="R64" s="65">
        <f>VLOOKUP($A64,'Return Data'!$B$7:$R$2843,16,0)</f>
        <v>14.6372</v>
      </c>
      <c r="S64" s="67">
        <f t="shared" si="16"/>
        <v>33</v>
      </c>
    </row>
    <row r="65" spans="1:19" x14ac:dyDescent="0.3">
      <c r="A65" s="63" t="s">
        <v>323</v>
      </c>
      <c r="B65" s="64">
        <f>VLOOKUP($A65,'Return Data'!$B$7:$R$2843,3,0)</f>
        <v>44358</v>
      </c>
      <c r="C65" s="65">
        <f>VLOOKUP($A65,'Return Data'!$B$7:$R$2843,4,0)</f>
        <v>159.36226640477599</v>
      </c>
      <c r="D65" s="65">
        <f>VLOOKUP($A65,'Return Data'!$B$7:$R$2843,10,0)</f>
        <v>6.2576000000000001</v>
      </c>
      <c r="E65" s="66">
        <f t="shared" si="10"/>
        <v>44</v>
      </c>
      <c r="F65" s="65">
        <f>VLOOKUP($A65,'Return Data'!$B$7:$R$2843,11,0)</f>
        <v>16.911799999999999</v>
      </c>
      <c r="G65" s="66">
        <f t="shared" si="11"/>
        <v>58</v>
      </c>
      <c r="H65" s="65">
        <f>VLOOKUP($A65,'Return Data'!$B$7:$R$2843,12,0)</f>
        <v>33.392699999999998</v>
      </c>
      <c r="I65" s="66">
        <f t="shared" si="12"/>
        <v>62</v>
      </c>
      <c r="J65" s="65">
        <f>VLOOKUP($A65,'Return Data'!$B$7:$R$2843,13,0)</f>
        <v>52.817799999999998</v>
      </c>
      <c r="K65" s="66">
        <f t="shared" si="13"/>
        <v>59</v>
      </c>
      <c r="L65" s="65">
        <f>VLOOKUP($A65,'Return Data'!$B$7:$R$2843,17,0)</f>
        <v>14.4176</v>
      </c>
      <c r="M65" s="66">
        <f t="shared" si="17"/>
        <v>50</v>
      </c>
      <c r="N65" s="65">
        <f>VLOOKUP($A65,'Return Data'!$B$7:$R$2843,14,0)</f>
        <v>10.8363</v>
      </c>
      <c r="O65" s="66">
        <f t="shared" si="18"/>
        <v>37</v>
      </c>
      <c r="P65" s="65">
        <f>VLOOKUP($A65,'Return Data'!$B$7:$R$2843,15,0)</f>
        <v>14.4543</v>
      </c>
      <c r="Q65" s="66">
        <f>RANK(P65,P$8:P$73,0)</f>
        <v>19</v>
      </c>
      <c r="R65" s="65">
        <f>VLOOKUP($A65,'Return Data'!$B$7:$R$2843,16,0)</f>
        <v>11.6061</v>
      </c>
      <c r="S65" s="67">
        <f t="shared" si="16"/>
        <v>49</v>
      </c>
    </row>
    <row r="66" spans="1:19" x14ac:dyDescent="0.3">
      <c r="A66" s="63" t="s">
        <v>324</v>
      </c>
      <c r="B66" s="64">
        <f>VLOOKUP($A66,'Return Data'!$B$7:$R$2843,3,0)</f>
        <v>44358</v>
      </c>
      <c r="C66" s="65">
        <f>VLOOKUP($A66,'Return Data'!$B$7:$R$2843,4,0)</f>
        <v>36.4</v>
      </c>
      <c r="D66" s="65">
        <f>VLOOKUP($A66,'Return Data'!$B$7:$R$2843,10,0)</f>
        <v>6.3083999999999998</v>
      </c>
      <c r="E66" s="66">
        <f t="shared" si="10"/>
        <v>42</v>
      </c>
      <c r="F66" s="65">
        <f>VLOOKUP($A66,'Return Data'!$B$7:$R$2843,11,0)</f>
        <v>21.252500000000001</v>
      </c>
      <c r="G66" s="66">
        <f t="shared" si="11"/>
        <v>39</v>
      </c>
      <c r="H66" s="65">
        <f>VLOOKUP($A66,'Return Data'!$B$7:$R$2843,12,0)</f>
        <v>40.053899999999999</v>
      </c>
      <c r="I66" s="66">
        <f t="shared" si="12"/>
        <v>46</v>
      </c>
      <c r="J66" s="65">
        <f>VLOOKUP($A66,'Return Data'!$B$7:$R$2843,13,0)</f>
        <v>64.334100000000007</v>
      </c>
      <c r="K66" s="66">
        <f t="shared" si="13"/>
        <v>39</v>
      </c>
      <c r="L66" s="65">
        <f>VLOOKUP($A66,'Return Data'!$B$7:$R$2843,17,0)</f>
        <v>20.923999999999999</v>
      </c>
      <c r="M66" s="66">
        <f t="shared" si="17"/>
        <v>18</v>
      </c>
      <c r="N66" s="65">
        <f>VLOOKUP($A66,'Return Data'!$B$7:$R$2843,14,0)</f>
        <v>15.4102</v>
      </c>
      <c r="O66" s="66">
        <f t="shared" si="18"/>
        <v>13</v>
      </c>
      <c r="P66" s="65">
        <f>VLOOKUP($A66,'Return Data'!$B$7:$R$2843,15,0)</f>
        <v>13.6198</v>
      </c>
      <c r="Q66" s="66">
        <f>RANK(P66,P$8:P$73,0)</f>
        <v>23</v>
      </c>
      <c r="R66" s="65">
        <f>VLOOKUP($A66,'Return Data'!$B$7:$R$2843,16,0)</f>
        <v>14.610799999999999</v>
      </c>
      <c r="S66" s="67">
        <f t="shared" si="16"/>
        <v>34</v>
      </c>
    </row>
    <row r="67" spans="1:19" x14ac:dyDescent="0.3">
      <c r="A67" s="63" t="s">
        <v>325</v>
      </c>
      <c r="B67" s="64">
        <f>VLOOKUP($A67,'Return Data'!$B$7:$R$2843,3,0)</f>
        <v>44358</v>
      </c>
      <c r="C67" s="65">
        <f>VLOOKUP($A67,'Return Data'!$B$7:$R$2843,4,0)</f>
        <v>20.4343</v>
      </c>
      <c r="D67" s="65">
        <f>VLOOKUP($A67,'Return Data'!$B$7:$R$2843,10,0)</f>
        <v>9.8376000000000001</v>
      </c>
      <c r="E67" s="66">
        <f t="shared" si="10"/>
        <v>16</v>
      </c>
      <c r="F67" s="65">
        <f>VLOOKUP($A67,'Return Data'!$B$7:$R$2843,11,0)</f>
        <v>31.223800000000001</v>
      </c>
      <c r="G67" s="66">
        <f t="shared" si="11"/>
        <v>11</v>
      </c>
      <c r="H67" s="65">
        <f>VLOOKUP($A67,'Return Data'!$B$7:$R$2843,12,0)</f>
        <v>54.406399999999998</v>
      </c>
      <c r="I67" s="66">
        <f t="shared" si="12"/>
        <v>12</v>
      </c>
      <c r="J67" s="65">
        <f>VLOOKUP($A67,'Return Data'!$B$7:$R$2843,13,0)</f>
        <v>83.765000000000001</v>
      </c>
      <c r="K67" s="66">
        <f t="shared" si="13"/>
        <v>15</v>
      </c>
      <c r="L67" s="65">
        <f>VLOOKUP($A67,'Return Data'!$B$7:$R$2843,17,0)</f>
        <v>21.301300000000001</v>
      </c>
      <c r="M67" s="66">
        <f t="shared" si="17"/>
        <v>17</v>
      </c>
      <c r="N67" s="65">
        <f>VLOOKUP($A67,'Return Data'!$B$7:$R$2843,14,0)</f>
        <v>13.2715</v>
      </c>
      <c r="O67" s="66">
        <f t="shared" si="18"/>
        <v>23</v>
      </c>
      <c r="P67" s="65"/>
      <c r="Q67" s="66"/>
      <c r="R67" s="65">
        <f>VLOOKUP($A67,'Return Data'!$B$7:$R$2843,16,0)</f>
        <v>14.723699999999999</v>
      </c>
      <c r="S67" s="67">
        <f t="shared" si="16"/>
        <v>32</v>
      </c>
    </row>
    <row r="68" spans="1:19" x14ac:dyDescent="0.3">
      <c r="A68" s="63" t="s">
        <v>326</v>
      </c>
      <c r="B68" s="64">
        <f>VLOOKUP($A68,'Return Data'!$B$7:$R$2843,3,0)</f>
        <v>44358</v>
      </c>
      <c r="C68" s="65">
        <f>VLOOKUP($A68,'Return Data'!$B$7:$R$2843,4,0)</f>
        <v>14.813700000000001</v>
      </c>
      <c r="D68" s="65">
        <f>VLOOKUP($A68,'Return Data'!$B$7:$R$2843,10,0)</f>
        <v>10.184900000000001</v>
      </c>
      <c r="E68" s="66">
        <f t="shared" si="10"/>
        <v>14</v>
      </c>
      <c r="F68" s="65">
        <f>VLOOKUP($A68,'Return Data'!$B$7:$R$2843,11,0)</f>
        <v>31.968299999999999</v>
      </c>
      <c r="G68" s="66">
        <f t="shared" si="11"/>
        <v>10</v>
      </c>
      <c r="H68" s="65">
        <f>VLOOKUP($A68,'Return Data'!$B$7:$R$2843,12,0)</f>
        <v>59.362499999999997</v>
      </c>
      <c r="I68" s="66">
        <f t="shared" si="12"/>
        <v>9</v>
      </c>
      <c r="J68" s="65">
        <f>VLOOKUP($A68,'Return Data'!$B$7:$R$2843,13,0)</f>
        <v>81.309399999999997</v>
      </c>
      <c r="K68" s="66">
        <f t="shared" si="13"/>
        <v>16</v>
      </c>
      <c r="L68" s="65">
        <f>VLOOKUP($A68,'Return Data'!$B$7:$R$2843,17,0)</f>
        <v>16.893999999999998</v>
      </c>
      <c r="M68" s="66">
        <f t="shared" si="17"/>
        <v>40</v>
      </c>
      <c r="N68" s="65">
        <f>VLOOKUP($A68,'Return Data'!$B$7:$R$2843,14,0)</f>
        <v>10.9968</v>
      </c>
      <c r="O68" s="66">
        <f t="shared" si="18"/>
        <v>35</v>
      </c>
      <c r="P68" s="65"/>
      <c r="Q68" s="66"/>
      <c r="R68" s="65">
        <f>VLOOKUP($A68,'Return Data'!$B$7:$R$2843,16,0)</f>
        <v>9.3909000000000002</v>
      </c>
      <c r="S68" s="67">
        <f t="shared" si="16"/>
        <v>55</v>
      </c>
    </row>
    <row r="69" spans="1:19" x14ac:dyDescent="0.3">
      <c r="A69" s="63" t="s">
        <v>327</v>
      </c>
      <c r="B69" s="64">
        <f>VLOOKUP($A69,'Return Data'!$B$7:$R$2843,3,0)</f>
        <v>44358</v>
      </c>
      <c r="C69" s="65">
        <f>VLOOKUP($A69,'Return Data'!$B$7:$R$2843,4,0)</f>
        <v>13.6952</v>
      </c>
      <c r="D69" s="65">
        <f>VLOOKUP($A69,'Return Data'!$B$7:$R$2843,10,0)</f>
        <v>9.1956000000000007</v>
      </c>
      <c r="E69" s="66">
        <f t="shared" si="10"/>
        <v>24</v>
      </c>
      <c r="F69" s="65">
        <f>VLOOKUP($A69,'Return Data'!$B$7:$R$2843,11,0)</f>
        <v>30.542400000000001</v>
      </c>
      <c r="G69" s="66">
        <f t="shared" si="11"/>
        <v>12</v>
      </c>
      <c r="H69" s="65">
        <f>VLOOKUP($A69,'Return Data'!$B$7:$R$2843,12,0)</f>
        <v>56.6706</v>
      </c>
      <c r="I69" s="66">
        <f t="shared" si="12"/>
        <v>11</v>
      </c>
      <c r="J69" s="65">
        <f>VLOOKUP($A69,'Return Data'!$B$7:$R$2843,13,0)</f>
        <v>78.0077</v>
      </c>
      <c r="K69" s="66">
        <f t="shared" si="13"/>
        <v>19</v>
      </c>
      <c r="L69" s="65">
        <f>VLOOKUP($A69,'Return Data'!$B$7:$R$2843,17,0)</f>
        <v>17.3169</v>
      </c>
      <c r="M69" s="66">
        <f t="shared" si="17"/>
        <v>37</v>
      </c>
      <c r="N69" s="65">
        <f>VLOOKUP($A69,'Return Data'!$B$7:$R$2843,14,0)</f>
        <v>11.821199999999999</v>
      </c>
      <c r="O69" s="66">
        <f t="shared" si="18"/>
        <v>29</v>
      </c>
      <c r="P69" s="65"/>
      <c r="Q69" s="66"/>
      <c r="R69" s="65">
        <f>VLOOKUP($A69,'Return Data'!$B$7:$R$2843,16,0)</f>
        <v>7.7641</v>
      </c>
      <c r="S69" s="67">
        <f t="shared" si="16"/>
        <v>57</v>
      </c>
    </row>
    <row r="70" spans="1:19" x14ac:dyDescent="0.3">
      <c r="A70" s="63" t="s">
        <v>328</v>
      </c>
      <c r="B70" s="64">
        <f>VLOOKUP($A70,'Return Data'!$B$7:$R$2843,3,0)</f>
        <v>44358</v>
      </c>
      <c r="C70" s="65">
        <f>VLOOKUP($A70,'Return Data'!$B$7:$R$2843,4,0)</f>
        <v>11.362500000000001</v>
      </c>
      <c r="D70" s="65">
        <f>VLOOKUP($A70,'Return Data'!$B$7:$R$2843,10,0)</f>
        <v>4.4500999999999999</v>
      </c>
      <c r="E70" s="66">
        <f t="shared" si="10"/>
        <v>56</v>
      </c>
      <c r="F70" s="65">
        <f>VLOOKUP($A70,'Return Data'!$B$7:$R$2843,11,0)</f>
        <v>18.010300000000001</v>
      </c>
      <c r="G70" s="66">
        <f t="shared" si="11"/>
        <v>54</v>
      </c>
      <c r="H70" s="65">
        <f>VLOOKUP($A70,'Return Data'!$B$7:$R$2843,12,0)</f>
        <v>38.325800000000001</v>
      </c>
      <c r="I70" s="66">
        <f t="shared" si="12"/>
        <v>52</v>
      </c>
      <c r="J70" s="65">
        <f>VLOOKUP($A70,'Return Data'!$B$7:$R$2843,13,0)</f>
        <v>56.687399999999997</v>
      </c>
      <c r="K70" s="66">
        <f t="shared" si="13"/>
        <v>54</v>
      </c>
      <c r="L70" s="65">
        <f>VLOOKUP($A70,'Return Data'!$B$7:$R$2843,17,0)</f>
        <v>14.2997</v>
      </c>
      <c r="M70" s="66">
        <f t="shared" si="17"/>
        <v>51</v>
      </c>
      <c r="N70" s="65"/>
      <c r="O70" s="66"/>
      <c r="P70" s="65"/>
      <c r="Q70" s="66"/>
      <c r="R70" s="65">
        <f>VLOOKUP($A70,'Return Data'!$B$7:$R$2843,16,0)</f>
        <v>3.8315000000000001</v>
      </c>
      <c r="S70" s="67">
        <f t="shared" si="16"/>
        <v>66</v>
      </c>
    </row>
    <row r="71" spans="1:19" x14ac:dyDescent="0.3">
      <c r="A71" s="63" t="s">
        <v>329</v>
      </c>
      <c r="B71" s="64">
        <f>VLOOKUP($A71,'Return Data'!$B$7:$R$2843,3,0)</f>
        <v>44358</v>
      </c>
      <c r="C71" s="65">
        <f>VLOOKUP($A71,'Return Data'!$B$7:$R$2843,4,0)</f>
        <v>11.8453</v>
      </c>
      <c r="D71" s="65">
        <f>VLOOKUP($A71,'Return Data'!$B$7:$R$2843,10,0)</f>
        <v>4.5655999999999999</v>
      </c>
      <c r="E71" s="66">
        <f t="shared" si="10"/>
        <v>54</v>
      </c>
      <c r="F71" s="65">
        <f>VLOOKUP($A71,'Return Data'!$B$7:$R$2843,11,0)</f>
        <v>17.320900000000002</v>
      </c>
      <c r="G71" s="66">
        <f t="shared" si="11"/>
        <v>57</v>
      </c>
      <c r="H71" s="65">
        <f>VLOOKUP($A71,'Return Data'!$B$7:$R$2843,12,0)</f>
        <v>37.296999999999997</v>
      </c>
      <c r="I71" s="66">
        <f t="shared" si="12"/>
        <v>55</v>
      </c>
      <c r="J71" s="65">
        <f>VLOOKUP($A71,'Return Data'!$B$7:$R$2843,13,0)</f>
        <v>55.407299999999999</v>
      </c>
      <c r="K71" s="66">
        <f t="shared" si="13"/>
        <v>56</v>
      </c>
      <c r="L71" s="65">
        <f>VLOOKUP($A71,'Return Data'!$B$7:$R$2843,17,0)</f>
        <v>15.02</v>
      </c>
      <c r="M71" s="66">
        <f t="shared" si="17"/>
        <v>47</v>
      </c>
      <c r="N71" s="65"/>
      <c r="O71" s="66"/>
      <c r="P71" s="65"/>
      <c r="Q71" s="66"/>
      <c r="R71" s="65">
        <f>VLOOKUP($A71,'Return Data'!$B$7:$R$2843,16,0)</f>
        <v>5.4156000000000004</v>
      </c>
      <c r="S71" s="67">
        <f t="shared" si="16"/>
        <v>64</v>
      </c>
    </row>
    <row r="72" spans="1:19" x14ac:dyDescent="0.3">
      <c r="A72" s="63" t="s">
        <v>330</v>
      </c>
      <c r="B72" s="64">
        <f>VLOOKUP($A72,'Return Data'!$B$7:$R$2843,3,0)</f>
        <v>44358</v>
      </c>
      <c r="C72" s="65">
        <f>VLOOKUP($A72,'Return Data'!$B$7:$R$2843,4,0)</f>
        <v>127.8296</v>
      </c>
      <c r="D72" s="65">
        <f>VLOOKUP($A72,'Return Data'!$B$7:$R$2843,10,0)</f>
        <v>5.4194000000000004</v>
      </c>
      <c r="E72" s="66">
        <f t="shared" ref="E72:E73" si="19">RANK(D72,D$8:D$73,0)</f>
        <v>47</v>
      </c>
      <c r="F72" s="65">
        <f>VLOOKUP($A72,'Return Data'!$B$7:$R$2843,11,0)</f>
        <v>19.863600000000002</v>
      </c>
      <c r="G72" s="66">
        <f t="shared" ref="G72:G73" si="20">RANK(F72,F$8:F$73,0)</f>
        <v>47</v>
      </c>
      <c r="H72" s="65">
        <f>VLOOKUP($A72,'Return Data'!$B$7:$R$2843,12,0)</f>
        <v>44.841900000000003</v>
      </c>
      <c r="I72" s="66">
        <f t="shared" ref="I72:I73" si="21">RANK(H72,H$8:H$73,0)</f>
        <v>36</v>
      </c>
      <c r="J72" s="65">
        <f>VLOOKUP($A72,'Return Data'!$B$7:$R$2843,13,0)</f>
        <v>63.089799999999997</v>
      </c>
      <c r="K72" s="66">
        <f t="shared" ref="K72:K73" si="22">RANK(J72,J$8:J$73,0)</f>
        <v>43</v>
      </c>
      <c r="L72" s="65">
        <f>VLOOKUP($A72,'Return Data'!$B$7:$R$2843,17,0)</f>
        <v>20.312899999999999</v>
      </c>
      <c r="M72" s="66">
        <f t="shared" si="17"/>
        <v>23</v>
      </c>
      <c r="N72" s="65">
        <f>VLOOKUP($A72,'Return Data'!$B$7:$R$2843,14,0)</f>
        <v>14.1037</v>
      </c>
      <c r="O72" s="66">
        <f>RANK(N72,N$8:N$73,0)</f>
        <v>18</v>
      </c>
      <c r="P72" s="65">
        <f>VLOOKUP($A72,'Return Data'!$B$7:$R$2843,15,0)</f>
        <v>14.3248</v>
      </c>
      <c r="Q72" s="66">
        <f>RANK(P72,P$8:P$73,0)</f>
        <v>20</v>
      </c>
      <c r="R72" s="65">
        <f>VLOOKUP($A72,'Return Data'!$B$7:$R$2843,16,0)</f>
        <v>11.946300000000001</v>
      </c>
      <c r="S72" s="67">
        <f t="shared" ref="S72:S73" si="23">RANK(R72,R$8:R$73,0)</f>
        <v>44</v>
      </c>
    </row>
    <row r="73" spans="1:19" x14ac:dyDescent="0.3">
      <c r="A73" s="63" t="s">
        <v>331</v>
      </c>
      <c r="B73" s="64">
        <f>VLOOKUP($A73,'Return Data'!$B$7:$R$2843,3,0)</f>
        <v>44358</v>
      </c>
      <c r="C73" s="65">
        <f>VLOOKUP($A73,'Return Data'!$B$7:$R$2843,4,0)</f>
        <v>204.41706903998599</v>
      </c>
      <c r="D73" s="65">
        <f>VLOOKUP($A73,'Return Data'!$B$7:$R$2843,10,0)</f>
        <v>4.3573000000000004</v>
      </c>
      <c r="E73" s="66">
        <f t="shared" si="19"/>
        <v>57</v>
      </c>
      <c r="F73" s="65">
        <f>VLOOKUP($A73,'Return Data'!$B$7:$R$2843,11,0)</f>
        <v>18.294599999999999</v>
      </c>
      <c r="G73" s="66">
        <f t="shared" si="20"/>
        <v>53</v>
      </c>
      <c r="H73" s="65">
        <f>VLOOKUP($A73,'Return Data'!$B$7:$R$2843,12,0)</f>
        <v>39.127499999999998</v>
      </c>
      <c r="I73" s="66">
        <f t="shared" si="21"/>
        <v>49</v>
      </c>
      <c r="J73" s="65">
        <f>VLOOKUP($A73,'Return Data'!$B$7:$R$2843,13,0)</f>
        <v>60.087499999999999</v>
      </c>
      <c r="K73" s="66">
        <f t="shared" si="22"/>
        <v>51</v>
      </c>
      <c r="L73" s="65">
        <f>VLOOKUP($A73,'Return Data'!$B$7:$R$2843,17,0)</f>
        <v>13.562799999999999</v>
      </c>
      <c r="M73" s="66">
        <f t="shared" si="17"/>
        <v>56</v>
      </c>
      <c r="N73" s="65">
        <f>VLOOKUP($A73,'Return Data'!$B$7:$R$2843,14,0)</f>
        <v>10.936500000000001</v>
      </c>
      <c r="O73" s="66">
        <f>RANK(N73,N$8:N$73,0)</f>
        <v>36</v>
      </c>
      <c r="P73" s="65">
        <f>VLOOKUP($A73,'Return Data'!$B$7:$R$2843,15,0)</f>
        <v>13.053000000000001</v>
      </c>
      <c r="Q73" s="66">
        <f>RANK(P73,P$8:P$73,0)</f>
        <v>25</v>
      </c>
      <c r="R73" s="65">
        <f>VLOOKUP($A73,'Return Data'!$B$7:$R$2843,16,0)</f>
        <v>18.013200000000001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8.4818015151515151</v>
      </c>
      <c r="E75" s="74"/>
      <c r="F75" s="75">
        <f>AVERAGE(F8:F73)</f>
        <v>24.760299999999997</v>
      </c>
      <c r="G75" s="74"/>
      <c r="H75" s="75">
        <f>AVERAGE(H8:H73)</f>
        <v>47.109239393939383</v>
      </c>
      <c r="I75" s="74"/>
      <c r="J75" s="75">
        <f>AVERAGE(J8:J73)</f>
        <v>71.077422727272705</v>
      </c>
      <c r="K75" s="74"/>
      <c r="L75" s="75">
        <f>AVERAGE(L8:L73)</f>
        <v>19.550357142857141</v>
      </c>
      <c r="M75" s="74"/>
      <c r="N75" s="75">
        <f>AVERAGE(N8:N73)</f>
        <v>13.33351923076923</v>
      </c>
      <c r="O75" s="74"/>
      <c r="P75" s="75">
        <f>AVERAGE(P8:P73)</f>
        <v>14.901282051282051</v>
      </c>
      <c r="Q75" s="74"/>
      <c r="R75" s="75">
        <f>AVERAGE(R8:R73)</f>
        <v>14.565390909090906</v>
      </c>
      <c r="S75" s="76"/>
    </row>
    <row r="76" spans="1:19" x14ac:dyDescent="0.3">
      <c r="A76" s="73" t="s">
        <v>28</v>
      </c>
      <c r="B76" s="74"/>
      <c r="C76" s="74"/>
      <c r="D76" s="75">
        <f>MIN(D8:D73)</f>
        <v>0.1628</v>
      </c>
      <c r="E76" s="74"/>
      <c r="F76" s="75">
        <f>MIN(F8:F73)</f>
        <v>10.634600000000001</v>
      </c>
      <c r="G76" s="74"/>
      <c r="H76" s="75">
        <f>MIN(H8:H73)</f>
        <v>25.305499999999999</v>
      </c>
      <c r="I76" s="74"/>
      <c r="J76" s="75">
        <f>MIN(J8:J73)</f>
        <v>42.501399999999997</v>
      </c>
      <c r="K76" s="74"/>
      <c r="L76" s="75">
        <f>MIN(L8:L73)</f>
        <v>9.6818000000000008</v>
      </c>
      <c r="M76" s="74"/>
      <c r="N76" s="75">
        <f>MIN(N8:N73)</f>
        <v>5.7575000000000003</v>
      </c>
      <c r="O76" s="74"/>
      <c r="P76" s="75">
        <f>MIN(P8:P73)</f>
        <v>8.6132000000000009</v>
      </c>
      <c r="Q76" s="74"/>
      <c r="R76" s="75">
        <f>MIN(R8:R73)</f>
        <v>3.8315000000000001</v>
      </c>
      <c r="S76" s="76"/>
    </row>
    <row r="77" spans="1:19" ht="15" thickBot="1" x14ac:dyDescent="0.35">
      <c r="A77" s="77" t="s">
        <v>29</v>
      </c>
      <c r="B77" s="78"/>
      <c r="C77" s="78"/>
      <c r="D77" s="79">
        <f>MAX(D8:D73)</f>
        <v>24.582599999999999</v>
      </c>
      <c r="E77" s="78"/>
      <c r="F77" s="79">
        <f>MAX(F8:F73)</f>
        <v>49.838099999999997</v>
      </c>
      <c r="G77" s="78"/>
      <c r="H77" s="79">
        <f>MAX(H8:H73)</f>
        <v>82.548699999999997</v>
      </c>
      <c r="I77" s="78"/>
      <c r="J77" s="79">
        <f>MAX(J8:J73)</f>
        <v>125.9669</v>
      </c>
      <c r="K77" s="78"/>
      <c r="L77" s="79">
        <f>MAX(L8:L73)</f>
        <v>42.961100000000002</v>
      </c>
      <c r="M77" s="78"/>
      <c r="N77" s="79">
        <f>MAX(N8:N73)</f>
        <v>29.054300000000001</v>
      </c>
      <c r="O77" s="78"/>
      <c r="P77" s="79">
        <f>MAX(P8:P73)</f>
        <v>23.900400000000001</v>
      </c>
      <c r="Q77" s="78"/>
      <c r="R77" s="79">
        <f>MAX(R8:R73)</f>
        <v>28.2563</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44358</v>
      </c>
      <c r="C8" s="65">
        <f>VLOOKUP($A8,'Return Data'!$B$7:$R$2843,4,0)</f>
        <v>11.47</v>
      </c>
      <c r="D8" s="65">
        <f>VLOOKUP($A8,'Return Data'!$B$7:$R$2843,8,0)</f>
        <v>4.5579000000000001</v>
      </c>
      <c r="E8" s="66">
        <f>RANK(D8,D$8:D$15,0)</f>
        <v>1</v>
      </c>
      <c r="F8" s="65">
        <f>VLOOKUP($A8,'Return Data'!$B$7:$R$2843,9,0)</f>
        <v>10.0768</v>
      </c>
      <c r="G8" s="66">
        <f t="shared" ref="G8" si="0">RANK(F8,F$8:F$15,0)</f>
        <v>1</v>
      </c>
      <c r="H8" s="65">
        <f>VLOOKUP($A8,'Return Data'!$B$7:$R$2843,10,0)</f>
        <v>5.2294</v>
      </c>
      <c r="I8" s="66">
        <f t="shared" ref="I8" si="1">RANK(H8,H$8:H$15,0)</f>
        <v>5</v>
      </c>
      <c r="J8" s="65"/>
      <c r="K8" s="66"/>
      <c r="L8" s="65"/>
      <c r="M8" s="66"/>
      <c r="N8" s="65"/>
      <c r="O8" s="66"/>
      <c r="P8" s="65">
        <f>VLOOKUP($A8,'Return Data'!$B$7:$R$2843,16,0)</f>
        <v>14.7</v>
      </c>
      <c r="Q8" s="67">
        <f>RANK(P8,P$8:P$15,0)</f>
        <v>7</v>
      </c>
    </row>
    <row r="9" spans="1:18" x14ac:dyDescent="0.3">
      <c r="A9" s="63" t="s">
        <v>377</v>
      </c>
      <c r="B9" s="64">
        <f>VLOOKUP($A9,'Return Data'!$B$7:$R$2843,3,0)</f>
        <v>44358</v>
      </c>
      <c r="C9" s="65">
        <f>VLOOKUP($A9,'Return Data'!$B$7:$R$2843,4,0)</f>
        <v>14.91</v>
      </c>
      <c r="D9" s="65">
        <f>VLOOKUP($A9,'Return Data'!$B$7:$R$2843,8,0)</f>
        <v>2.8275999999999999</v>
      </c>
      <c r="E9" s="66">
        <f t="shared" ref="E9:E15" si="2">RANK(D9,D$8:D$15,0)</f>
        <v>7</v>
      </c>
      <c r="F9" s="65">
        <f>VLOOKUP($A9,'Return Data'!$B$7:$R$2843,9,0)</f>
        <v>5.0739999999999998</v>
      </c>
      <c r="G9" s="66">
        <f t="shared" ref="G9" si="3">RANK(F9,F$8:F$15,0)</f>
        <v>7</v>
      </c>
      <c r="H9" s="65">
        <f>VLOOKUP($A9,'Return Data'!$B$7:$R$2843,10,0)</f>
        <v>4.5582000000000003</v>
      </c>
      <c r="I9" s="66">
        <f t="shared" ref="I9" si="4">RANK(H9,H$8:H$15,0)</f>
        <v>7</v>
      </c>
      <c r="J9" s="65">
        <f>VLOOKUP($A9,'Return Data'!$B$7:$R$2843,11,0)</f>
        <v>14.1654</v>
      </c>
      <c r="K9" s="66">
        <f t="shared" ref="K9" si="5">RANK(J9,J$8:J$15,0)</f>
        <v>5</v>
      </c>
      <c r="L9" s="65">
        <f>VLOOKUP($A9,'Return Data'!$B$7:$R$2843,12,0)</f>
        <v>37.2928</v>
      </c>
      <c r="M9" s="66">
        <f t="shared" ref="M9" si="6">RANK(L9,L$8:L$15,0)</f>
        <v>3</v>
      </c>
      <c r="N9" s="65">
        <f>VLOOKUP($A9,'Return Data'!$B$7:$R$2843,13,0)</f>
        <v>50.302399999999999</v>
      </c>
      <c r="O9" s="66">
        <f t="shared" ref="O9" si="7">RANK(N9,N$8:N$15,0)</f>
        <v>3</v>
      </c>
      <c r="P9" s="65">
        <f>VLOOKUP($A9,'Return Data'!$B$7:$R$2843,16,0)</f>
        <v>35.068899999999999</v>
      </c>
      <c r="Q9" s="67">
        <f t="shared" ref="Q9:Q15" si="8">RANK(P9,P$8:P$15,0)</f>
        <v>2</v>
      </c>
    </row>
    <row r="10" spans="1:18" x14ac:dyDescent="0.3">
      <c r="A10" s="63" t="s">
        <v>1965</v>
      </c>
      <c r="B10" s="64">
        <f>VLOOKUP($A10,'Return Data'!$B$7:$R$2843,3,0)</f>
        <v>44358</v>
      </c>
      <c r="C10" s="65">
        <f>VLOOKUP($A10,'Return Data'!$B$7:$R$2843,4,0)</f>
        <v>12.8</v>
      </c>
      <c r="D10" s="65">
        <f>VLOOKUP($A10,'Return Data'!$B$7:$R$2843,8,0)</f>
        <v>2.4</v>
      </c>
      <c r="E10" s="66">
        <f t="shared" si="2"/>
        <v>8</v>
      </c>
      <c r="F10" s="65">
        <f>VLOOKUP($A10,'Return Data'!$B$7:$R$2843,9,0)</f>
        <v>5.6978</v>
      </c>
      <c r="G10" s="66">
        <f t="shared" ref="G10:G15" si="9">RANK(F10,F$8:F$15,0)</f>
        <v>6</v>
      </c>
      <c r="H10" s="65">
        <f>VLOOKUP($A10,'Return Data'!$B$7:$R$2843,10,0)</f>
        <v>6.9340000000000002</v>
      </c>
      <c r="I10" s="66">
        <f t="shared" ref="I10:I15" si="10">RANK(H10,H$8:H$15,0)</f>
        <v>3</v>
      </c>
      <c r="J10" s="65">
        <f>VLOOKUP($A10,'Return Data'!$B$7:$R$2843,11,0)</f>
        <v>15.942</v>
      </c>
      <c r="K10" s="66">
        <f t="shared" ref="K10:K15" si="11">RANK(J10,J$8:J$15,0)</f>
        <v>4</v>
      </c>
      <c r="L10" s="65"/>
      <c r="M10" s="66"/>
      <c r="N10" s="65"/>
      <c r="O10" s="66"/>
      <c r="P10" s="65">
        <f>VLOOKUP($A10,'Return Data'!$B$7:$R$2843,16,0)</f>
        <v>28</v>
      </c>
      <c r="Q10" s="67">
        <f t="shared" si="8"/>
        <v>3</v>
      </c>
    </row>
    <row r="11" spans="1:18" x14ac:dyDescent="0.3">
      <c r="A11" s="63" t="s">
        <v>1966</v>
      </c>
      <c r="B11" s="64">
        <f>VLOOKUP($A11,'Return Data'!$B$7:$R$2843,3,0)</f>
        <v>44358</v>
      </c>
      <c r="C11" s="65">
        <f>VLOOKUP($A11,'Return Data'!$B$7:$R$2843,4,0)</f>
        <v>11</v>
      </c>
      <c r="D11" s="65">
        <f>VLOOKUP($A11,'Return Data'!$B$7:$R$2843,8,0)</f>
        <v>3.2864</v>
      </c>
      <c r="E11" s="66">
        <f t="shared" si="2"/>
        <v>4</v>
      </c>
      <c r="F11" s="65">
        <f>VLOOKUP($A11,'Return Data'!$B$7:$R$2843,9,0)</f>
        <v>8.3743999999999996</v>
      </c>
      <c r="G11" s="66">
        <f t="shared" si="9"/>
        <v>2</v>
      </c>
      <c r="H11" s="65"/>
      <c r="I11" s="66"/>
      <c r="J11" s="65"/>
      <c r="K11" s="66"/>
      <c r="L11" s="65"/>
      <c r="M11" s="66"/>
      <c r="N11" s="65"/>
      <c r="O11" s="66"/>
      <c r="P11" s="65">
        <f>VLOOKUP($A11,'Return Data'!$B$7:$R$2843,16,0)</f>
        <v>10</v>
      </c>
      <c r="Q11" s="67">
        <f t="shared" si="8"/>
        <v>8</v>
      </c>
    </row>
    <row r="12" spans="1:18" x14ac:dyDescent="0.3">
      <c r="A12" s="63" t="s">
        <v>1968</v>
      </c>
      <c r="B12" s="64">
        <f>VLOOKUP($A12,'Return Data'!$B$7:$R$2843,3,0)</f>
        <v>44358</v>
      </c>
      <c r="C12" s="65">
        <f>VLOOKUP($A12,'Return Data'!$B$7:$R$2843,4,0)</f>
        <v>11.494999999999999</v>
      </c>
      <c r="D12" s="65">
        <f>VLOOKUP($A12,'Return Data'!$B$7:$R$2843,8,0)</f>
        <v>3.1960000000000002</v>
      </c>
      <c r="E12" s="66">
        <f t="shared" si="2"/>
        <v>5</v>
      </c>
      <c r="F12" s="65">
        <f>VLOOKUP($A12,'Return Data'!$B$7:$R$2843,9,0)</f>
        <v>5.7595000000000001</v>
      </c>
      <c r="G12" s="66">
        <f t="shared" si="9"/>
        <v>5</v>
      </c>
      <c r="H12" s="65">
        <f>VLOOKUP($A12,'Return Data'!$B$7:$R$2843,10,0)</f>
        <v>7.6311</v>
      </c>
      <c r="I12" s="66">
        <f t="shared" si="10"/>
        <v>2</v>
      </c>
      <c r="J12" s="65"/>
      <c r="K12" s="66"/>
      <c r="L12" s="65"/>
      <c r="M12" s="66"/>
      <c r="N12" s="65"/>
      <c r="O12" s="66"/>
      <c r="P12" s="65">
        <f>VLOOKUP($A12,'Return Data'!$B$7:$R$2843,16,0)</f>
        <v>14.95</v>
      </c>
      <c r="Q12" s="67">
        <f t="shared" si="8"/>
        <v>5</v>
      </c>
    </row>
    <row r="13" spans="1:18" x14ac:dyDescent="0.3">
      <c r="A13" s="63" t="s">
        <v>1971</v>
      </c>
      <c r="B13" s="64">
        <f>VLOOKUP($A13,'Return Data'!$B$7:$R$2843,3,0)</f>
        <v>44358</v>
      </c>
      <c r="C13" s="65">
        <f>VLOOKUP($A13,'Return Data'!$B$7:$R$2843,4,0)</f>
        <v>15.5869</v>
      </c>
      <c r="D13" s="65">
        <f>VLOOKUP($A13,'Return Data'!$B$7:$R$2843,8,0)</f>
        <v>3.7204000000000002</v>
      </c>
      <c r="E13" s="66">
        <f t="shared" si="2"/>
        <v>3</v>
      </c>
      <c r="F13" s="65">
        <f>VLOOKUP($A13,'Return Data'!$B$7:$R$2843,9,0)</f>
        <v>3.6673</v>
      </c>
      <c r="G13" s="66">
        <f t="shared" si="9"/>
        <v>8</v>
      </c>
      <c r="H13" s="65">
        <f>VLOOKUP($A13,'Return Data'!$B$7:$R$2843,10,0)</f>
        <v>18.831600000000002</v>
      </c>
      <c r="I13" s="66">
        <f t="shared" si="10"/>
        <v>1</v>
      </c>
      <c r="J13" s="65">
        <f>VLOOKUP($A13,'Return Data'!$B$7:$R$2843,11,0)</f>
        <v>38.557600000000001</v>
      </c>
      <c r="K13" s="66">
        <f t="shared" ref="K13" si="12">RANK(J13,J$8:J$15,0)</f>
        <v>1</v>
      </c>
      <c r="L13" s="65"/>
      <c r="M13" s="66"/>
      <c r="N13" s="65"/>
      <c r="O13" s="66"/>
      <c r="P13" s="65">
        <f>VLOOKUP($A13,'Return Data'!$B$7:$R$2843,16,0)</f>
        <v>55.869</v>
      </c>
      <c r="Q13" s="67">
        <f t="shared" si="8"/>
        <v>1</v>
      </c>
    </row>
    <row r="14" spans="1:18" x14ac:dyDescent="0.3">
      <c r="A14" s="63" t="s">
        <v>49</v>
      </c>
      <c r="B14" s="64">
        <f>VLOOKUP($A14,'Return Data'!$B$7:$R$2843,3,0)</f>
        <v>44358</v>
      </c>
      <c r="C14" s="65">
        <f>VLOOKUP($A14,'Return Data'!$B$7:$R$2843,4,0)</f>
        <v>15.73</v>
      </c>
      <c r="D14" s="65">
        <f>VLOOKUP($A14,'Return Data'!$B$7:$R$2843,8,0)</f>
        <v>4.1032000000000002</v>
      </c>
      <c r="E14" s="66">
        <f t="shared" si="2"/>
        <v>2</v>
      </c>
      <c r="F14" s="65">
        <f>VLOOKUP($A14,'Return Data'!$B$7:$R$2843,9,0)</f>
        <v>6.7164000000000001</v>
      </c>
      <c r="G14" s="66">
        <f t="shared" si="9"/>
        <v>3</v>
      </c>
      <c r="H14" s="65">
        <f>VLOOKUP($A14,'Return Data'!$B$7:$R$2843,10,0)</f>
        <v>5.9973000000000001</v>
      </c>
      <c r="I14" s="66">
        <f t="shared" si="10"/>
        <v>4</v>
      </c>
      <c r="J14" s="65">
        <f>VLOOKUP($A14,'Return Data'!$B$7:$R$2843,11,0)</f>
        <v>21.467199999999998</v>
      </c>
      <c r="K14" s="66">
        <f t="shared" si="11"/>
        <v>2</v>
      </c>
      <c r="L14" s="65">
        <f>VLOOKUP($A14,'Return Data'!$B$7:$R$2843,12,0)</f>
        <v>45.648099999999999</v>
      </c>
      <c r="M14" s="66">
        <f t="shared" ref="M14:M15" si="13">RANK(L14,L$8:L$15,0)</f>
        <v>1</v>
      </c>
      <c r="N14" s="65">
        <f>VLOOKUP($A14,'Return Data'!$B$7:$R$2843,13,0)</f>
        <v>68.055599999999998</v>
      </c>
      <c r="O14" s="66">
        <f t="shared" ref="O14:O15" si="14">RANK(N14,N$8:N$15,0)</f>
        <v>1</v>
      </c>
      <c r="P14" s="65">
        <f>VLOOKUP($A14,'Return Data'!$B$7:$R$2843,16,0)</f>
        <v>26.642600000000002</v>
      </c>
      <c r="Q14" s="67">
        <f t="shared" si="8"/>
        <v>4</v>
      </c>
    </row>
    <row r="15" spans="1:18" x14ac:dyDescent="0.3">
      <c r="A15" s="63" t="s">
        <v>50</v>
      </c>
      <c r="B15" s="64">
        <f>VLOOKUP($A15,'Return Data'!$B$7:$R$2843,3,0)</f>
        <v>44358</v>
      </c>
      <c r="C15" s="65">
        <f>VLOOKUP($A15,'Return Data'!$B$7:$R$2843,4,0)</f>
        <v>155.83539999999999</v>
      </c>
      <c r="D15" s="65">
        <f>VLOOKUP($A15,'Return Data'!$B$7:$R$2843,8,0)</f>
        <v>3.1726999999999999</v>
      </c>
      <c r="E15" s="66">
        <f t="shared" si="2"/>
        <v>6</v>
      </c>
      <c r="F15" s="65">
        <f>VLOOKUP($A15,'Return Data'!$B$7:$R$2843,9,0)</f>
        <v>6.5873999999999997</v>
      </c>
      <c r="G15" s="66">
        <f t="shared" si="9"/>
        <v>4</v>
      </c>
      <c r="H15" s="65">
        <f>VLOOKUP($A15,'Return Data'!$B$7:$R$2843,10,0)</f>
        <v>4.7713000000000001</v>
      </c>
      <c r="I15" s="66">
        <f t="shared" si="10"/>
        <v>6</v>
      </c>
      <c r="J15" s="65">
        <f>VLOOKUP($A15,'Return Data'!$B$7:$R$2843,11,0)</f>
        <v>18.101199999999999</v>
      </c>
      <c r="K15" s="66">
        <f t="shared" si="11"/>
        <v>3</v>
      </c>
      <c r="L15" s="65">
        <f>VLOOKUP($A15,'Return Data'!$B$7:$R$2843,12,0)</f>
        <v>38.385199999999998</v>
      </c>
      <c r="M15" s="66">
        <f t="shared" si="13"/>
        <v>2</v>
      </c>
      <c r="N15" s="65">
        <f>VLOOKUP($A15,'Return Data'!$B$7:$R$2843,13,0)</f>
        <v>60.334200000000003</v>
      </c>
      <c r="O15" s="66">
        <f t="shared" si="14"/>
        <v>2</v>
      </c>
      <c r="P15" s="65">
        <f>VLOOKUP($A15,'Return Data'!$B$7:$R$2843,16,0)</f>
        <v>14.895300000000001</v>
      </c>
      <c r="Q15" s="67">
        <f t="shared" si="8"/>
        <v>6</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3.4080250000000003</v>
      </c>
      <c r="E17" s="74"/>
      <c r="F17" s="75">
        <f>AVERAGE(F8:F15)</f>
        <v>6.4942000000000002</v>
      </c>
      <c r="G17" s="74"/>
      <c r="H17" s="75">
        <f>AVERAGE(H8:H15)</f>
        <v>7.7075571428571452</v>
      </c>
      <c r="I17" s="74"/>
      <c r="J17" s="75">
        <f>AVERAGE(J8:J15)</f>
        <v>21.646679999999996</v>
      </c>
      <c r="K17" s="74"/>
      <c r="L17" s="75">
        <f>AVERAGE(L8:L15)</f>
        <v>40.442033333333335</v>
      </c>
      <c r="M17" s="74"/>
      <c r="N17" s="75">
        <f>AVERAGE(N8:N15)</f>
        <v>59.564066666666669</v>
      </c>
      <c r="O17" s="74"/>
      <c r="P17" s="75">
        <f>AVERAGE(P8:P15)</f>
        <v>25.015725</v>
      </c>
      <c r="Q17" s="76"/>
    </row>
    <row r="18" spans="1:17" ht="15" customHeight="1" x14ac:dyDescent="0.3">
      <c r="A18" s="73" t="s">
        <v>28</v>
      </c>
      <c r="B18" s="74"/>
      <c r="C18" s="74"/>
      <c r="D18" s="75">
        <f>MIN(D8:D15)</f>
        <v>2.4</v>
      </c>
      <c r="E18" s="74"/>
      <c r="F18" s="75">
        <f>MIN(F8:F15)</f>
        <v>3.6673</v>
      </c>
      <c r="G18" s="74"/>
      <c r="H18" s="75">
        <f>MIN(H8:H15)</f>
        <v>4.5582000000000003</v>
      </c>
      <c r="I18" s="74"/>
      <c r="J18" s="75">
        <f>MIN(J8:J15)</f>
        <v>14.1654</v>
      </c>
      <c r="K18" s="74"/>
      <c r="L18" s="75">
        <f>MIN(L8:L15)</f>
        <v>37.2928</v>
      </c>
      <c r="M18" s="74"/>
      <c r="N18" s="75">
        <f>MIN(N8:N15)</f>
        <v>50.302399999999999</v>
      </c>
      <c r="O18" s="74"/>
      <c r="P18" s="75">
        <f>MIN(P8:P15)</f>
        <v>10</v>
      </c>
      <c r="Q18" s="76"/>
    </row>
    <row r="19" spans="1:17" ht="15" thickBot="1" x14ac:dyDescent="0.35">
      <c r="A19" s="77" t="s">
        <v>29</v>
      </c>
      <c r="B19" s="78"/>
      <c r="C19" s="78"/>
      <c r="D19" s="79">
        <f>MAX(D8:D15)</f>
        <v>4.5579000000000001</v>
      </c>
      <c r="E19" s="78"/>
      <c r="F19" s="79">
        <f>MAX(F8:F15)</f>
        <v>10.0768</v>
      </c>
      <c r="G19" s="78"/>
      <c r="H19" s="79">
        <f>MAX(H8:H15)</f>
        <v>18.831600000000002</v>
      </c>
      <c r="I19" s="78"/>
      <c r="J19" s="79">
        <f>MAX(J8:J15)</f>
        <v>38.557600000000001</v>
      </c>
      <c r="K19" s="78"/>
      <c r="L19" s="79">
        <f>MAX(L8:L15)</f>
        <v>45.648099999999999</v>
      </c>
      <c r="M19" s="78"/>
      <c r="N19" s="79">
        <f>MAX(N8:N15)</f>
        <v>68.055599999999998</v>
      </c>
      <c r="O19" s="78"/>
      <c r="P19" s="79">
        <f>MAX(P8:P15)</f>
        <v>55.869</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44358</v>
      </c>
      <c r="C8" s="65">
        <f>VLOOKUP($A8,'Return Data'!$B$7:$R$2843,4,0)</f>
        <v>11.36</v>
      </c>
      <c r="D8" s="65">
        <f>VLOOKUP($A8,'Return Data'!$B$7:$R$2843,8,0)</f>
        <v>4.4118000000000004</v>
      </c>
      <c r="E8" s="66">
        <f>RANK(D8,D$8:D$16,0)</f>
        <v>1</v>
      </c>
      <c r="F8" s="65">
        <f>VLOOKUP($A8,'Return Data'!$B$7:$R$2843,9,0)</f>
        <v>9.7584999999999997</v>
      </c>
      <c r="G8" s="66">
        <f>RANK(F8,F$8:F$16,0)</f>
        <v>1</v>
      </c>
      <c r="H8" s="65">
        <f>VLOOKUP($A8,'Return Data'!$B$7:$R$2843,10,0)</f>
        <v>4.7004999999999999</v>
      </c>
      <c r="I8" s="66">
        <f>RANK(H8,H$8:H$16,0)</f>
        <v>6</v>
      </c>
      <c r="J8" s="65"/>
      <c r="K8" s="66"/>
      <c r="L8" s="65"/>
      <c r="M8" s="66"/>
      <c r="N8" s="65"/>
      <c r="O8" s="66"/>
      <c r="P8" s="65">
        <f>VLOOKUP($A8,'Return Data'!$B$7:$R$2843,16,0)</f>
        <v>13.6</v>
      </c>
      <c r="Q8" s="67">
        <f>RANK(P8,P$8:P$16,0)</f>
        <v>8</v>
      </c>
    </row>
    <row r="9" spans="1:17" x14ac:dyDescent="0.3">
      <c r="A9" s="63" t="s">
        <v>379</v>
      </c>
      <c r="B9" s="64">
        <f>VLOOKUP($A9,'Return Data'!$B$7:$R$2843,3,0)</f>
        <v>44358</v>
      </c>
      <c r="C9" s="65">
        <f>VLOOKUP($A9,'Return Data'!$B$7:$R$2843,4,0)</f>
        <v>14.6</v>
      </c>
      <c r="D9" s="65">
        <f>VLOOKUP($A9,'Return Data'!$B$7:$R$2843,8,0)</f>
        <v>2.8169</v>
      </c>
      <c r="E9" s="66">
        <f t="shared" ref="E9:E16" si="0">RANK(D9,D$8:D$16,0)</f>
        <v>7</v>
      </c>
      <c r="F9" s="65">
        <f>VLOOKUP($A9,'Return Data'!$B$7:$R$2843,9,0)</f>
        <v>4.9604999999999997</v>
      </c>
      <c r="G9" s="66">
        <f t="shared" ref="G9:G16" si="1">RANK(F9,F$8:F$16,0)</f>
        <v>8</v>
      </c>
      <c r="H9" s="65">
        <f>VLOOKUP($A9,'Return Data'!$B$7:$R$2843,10,0)</f>
        <v>4.2112999999999996</v>
      </c>
      <c r="I9" s="66">
        <f t="shared" ref="I9:I16" si="2">RANK(H9,H$8:H$16,0)</f>
        <v>8</v>
      </c>
      <c r="J9" s="65">
        <f>VLOOKUP($A9,'Return Data'!$B$7:$R$2843,11,0)</f>
        <v>13.2661</v>
      </c>
      <c r="K9" s="66">
        <f t="shared" ref="K9:K16" si="3">RANK(J9,J$8:J$16,0)</f>
        <v>5</v>
      </c>
      <c r="L9" s="65">
        <f>VLOOKUP($A9,'Return Data'!$B$7:$R$2843,12,0)</f>
        <v>35.6877</v>
      </c>
      <c r="M9" s="66">
        <f t="shared" ref="M9:M16" si="4">RANK(L9,L$8:L$16,0)</f>
        <v>3</v>
      </c>
      <c r="N9" s="65">
        <f>VLOOKUP($A9,'Return Data'!$B$7:$R$2843,13,0)</f>
        <v>47.923000000000002</v>
      </c>
      <c r="O9" s="66">
        <f t="shared" ref="O9:O16" si="5">RANK(N9,N$8:N$16,0)</f>
        <v>3</v>
      </c>
      <c r="P9" s="65">
        <f>VLOOKUP($A9,'Return Data'!$B$7:$R$2843,16,0)</f>
        <v>32.950000000000003</v>
      </c>
      <c r="Q9" s="67">
        <f t="shared" ref="Q9:Q16" si="6">RANK(P9,P$8:P$16,0)</f>
        <v>2</v>
      </c>
    </row>
    <row r="10" spans="1:17" x14ac:dyDescent="0.3">
      <c r="A10" s="63" t="s">
        <v>1964</v>
      </c>
      <c r="B10" s="64">
        <f>VLOOKUP($A10,'Return Data'!$B$7:$R$2843,3,0)</f>
        <v>44358</v>
      </c>
      <c r="C10" s="65">
        <f>VLOOKUP($A10,'Return Data'!$B$7:$R$2843,4,0)</f>
        <v>12.66</v>
      </c>
      <c r="D10" s="65">
        <f>VLOOKUP($A10,'Return Data'!$B$7:$R$2843,8,0)</f>
        <v>2.3443999999999998</v>
      </c>
      <c r="E10" s="66">
        <f t="shared" si="0"/>
        <v>9</v>
      </c>
      <c r="F10" s="65">
        <f>VLOOKUP($A10,'Return Data'!$B$7:$R$2843,9,0)</f>
        <v>5.5880000000000001</v>
      </c>
      <c r="G10" s="66">
        <f t="shared" si="1"/>
        <v>7</v>
      </c>
      <c r="H10" s="65">
        <f>VLOOKUP($A10,'Return Data'!$B$7:$R$2843,10,0)</f>
        <v>6.5656999999999996</v>
      </c>
      <c r="I10" s="66">
        <f t="shared" ref="I10" si="7">RANK(H10,H$8:H$16,0)</f>
        <v>3</v>
      </c>
      <c r="J10" s="65">
        <f>VLOOKUP($A10,'Return Data'!$B$7:$R$2843,11,0)</f>
        <v>15.0909</v>
      </c>
      <c r="K10" s="66">
        <f t="shared" ref="K10" si="8">RANK(J10,J$8:J$16,0)</f>
        <v>4</v>
      </c>
      <c r="L10" s="65"/>
      <c r="M10" s="66"/>
      <c r="N10" s="65"/>
      <c r="O10" s="66"/>
      <c r="P10" s="65">
        <f>VLOOKUP($A10,'Return Data'!$B$7:$R$2843,16,0)</f>
        <v>26.6</v>
      </c>
      <c r="Q10" s="67">
        <f t="shared" si="6"/>
        <v>3</v>
      </c>
    </row>
    <row r="11" spans="1:17" x14ac:dyDescent="0.3">
      <c r="A11" s="63" t="s">
        <v>1967</v>
      </c>
      <c r="B11" s="64">
        <f>VLOOKUP($A11,'Return Data'!$B$7:$R$2843,3,0)</f>
        <v>44358</v>
      </c>
      <c r="C11" s="65">
        <f>VLOOKUP($A11,'Return Data'!$B$7:$R$2843,4,0)</f>
        <v>10.96</v>
      </c>
      <c r="D11" s="65">
        <f>VLOOKUP($A11,'Return Data'!$B$7:$R$2843,8,0)</f>
        <v>3.2988</v>
      </c>
      <c r="E11" s="66">
        <f t="shared" si="0"/>
        <v>4</v>
      </c>
      <c r="F11" s="65">
        <f>VLOOKUP($A11,'Return Data'!$B$7:$R$2843,9,0)</f>
        <v>8.1935000000000002</v>
      </c>
      <c r="G11" s="66">
        <f t="shared" ref="G11" si="9">RANK(F11,F$8:F$16,0)</f>
        <v>2</v>
      </c>
      <c r="H11" s="65"/>
      <c r="I11" s="66"/>
      <c r="J11" s="65"/>
      <c r="K11" s="66"/>
      <c r="L11" s="65"/>
      <c r="M11" s="66"/>
      <c r="N11" s="65"/>
      <c r="O11" s="66"/>
      <c r="P11" s="65">
        <f>VLOOKUP($A11,'Return Data'!$B$7:$R$2843,16,0)</f>
        <v>9.6</v>
      </c>
      <c r="Q11" s="67">
        <f t="shared" si="6"/>
        <v>9</v>
      </c>
    </row>
    <row r="12" spans="1:17" x14ac:dyDescent="0.3">
      <c r="A12" s="63" t="s">
        <v>1969</v>
      </c>
      <c r="B12" s="64">
        <f>VLOOKUP($A12,'Return Data'!$B$7:$R$2843,3,0)</f>
        <v>44358</v>
      </c>
      <c r="C12" s="65">
        <f>VLOOKUP($A12,'Return Data'!$B$7:$R$2843,4,0)</f>
        <v>11.391</v>
      </c>
      <c r="D12" s="65">
        <f>VLOOKUP($A12,'Return Data'!$B$7:$R$2843,8,0)</f>
        <v>3.1233</v>
      </c>
      <c r="E12" s="66">
        <f t="shared" si="0"/>
        <v>6</v>
      </c>
      <c r="F12" s="65">
        <f>VLOOKUP($A12,'Return Data'!$B$7:$R$2843,9,0)</f>
        <v>5.5895000000000001</v>
      </c>
      <c r="G12" s="66">
        <f t="shared" si="1"/>
        <v>6</v>
      </c>
      <c r="H12" s="65">
        <f>VLOOKUP($A12,'Return Data'!$B$7:$R$2843,10,0)</f>
        <v>7.1387999999999998</v>
      </c>
      <c r="I12" s="66">
        <f t="shared" si="2"/>
        <v>2</v>
      </c>
      <c r="J12" s="65"/>
      <c r="K12" s="66"/>
      <c r="L12" s="65"/>
      <c r="M12" s="66"/>
      <c r="N12" s="65"/>
      <c r="O12" s="66"/>
      <c r="P12" s="65">
        <f>VLOOKUP($A12,'Return Data'!$B$7:$R$2843,16,0)</f>
        <v>13.91</v>
      </c>
      <c r="Q12" s="67">
        <f t="shared" si="6"/>
        <v>7</v>
      </c>
    </row>
    <row r="13" spans="1:17" x14ac:dyDescent="0.3">
      <c r="A13" s="63" t="s">
        <v>1970</v>
      </c>
      <c r="B13" s="64">
        <f>VLOOKUP($A13,'Return Data'!$B$7:$R$2843,3,0)</f>
        <v>44358</v>
      </c>
      <c r="C13" s="65">
        <f>VLOOKUP($A13,'Return Data'!$B$7:$R$2843,4,0)</f>
        <v>26.998000000000001</v>
      </c>
      <c r="D13" s="65">
        <f>VLOOKUP($A13,'Return Data'!$B$7:$R$2843,8,0)</f>
        <v>2.7869000000000002</v>
      </c>
      <c r="E13" s="66">
        <f t="shared" si="0"/>
        <v>8</v>
      </c>
      <c r="F13" s="65">
        <f>VLOOKUP($A13,'Return Data'!$B$7:$R$2843,9,0)</f>
        <v>6.4379999999999997</v>
      </c>
      <c r="G13" s="66">
        <f t="shared" si="1"/>
        <v>5</v>
      </c>
      <c r="H13" s="65">
        <f>VLOOKUP($A13,'Return Data'!$B$7:$R$2843,10,0)</f>
        <v>5.4074</v>
      </c>
      <c r="I13" s="66">
        <f t="shared" si="2"/>
        <v>5</v>
      </c>
      <c r="J13" s="65"/>
      <c r="K13" s="66"/>
      <c r="L13" s="65"/>
      <c r="M13" s="66"/>
      <c r="N13" s="65"/>
      <c r="O13" s="66"/>
      <c r="P13" s="65">
        <f>VLOOKUP($A13,'Return Data'!$B$7:$R$2843,16,0)</f>
        <v>21.040099999999999</v>
      </c>
      <c r="Q13" s="67">
        <f t="shared" si="6"/>
        <v>5</v>
      </c>
    </row>
    <row r="14" spans="1:17" x14ac:dyDescent="0.3">
      <c r="A14" s="63" t="s">
        <v>1972</v>
      </c>
      <c r="B14" s="64">
        <f>VLOOKUP($A14,'Return Data'!$B$7:$R$2843,3,0)</f>
        <v>44358</v>
      </c>
      <c r="C14" s="65">
        <f>VLOOKUP($A14,'Return Data'!$B$7:$R$2843,4,0)</f>
        <v>15.4671</v>
      </c>
      <c r="D14" s="65">
        <f>VLOOKUP($A14,'Return Data'!$B$7:$R$2843,8,0)</f>
        <v>3.6703999999999999</v>
      </c>
      <c r="E14" s="66">
        <f t="shared" si="0"/>
        <v>3</v>
      </c>
      <c r="F14" s="65">
        <f>VLOOKUP($A14,'Return Data'!$B$7:$R$2843,9,0)</f>
        <v>3.5537999999999998</v>
      </c>
      <c r="G14" s="66">
        <f t="shared" si="1"/>
        <v>9</v>
      </c>
      <c r="H14" s="65">
        <f>VLOOKUP($A14,'Return Data'!$B$7:$R$2843,10,0)</f>
        <v>18.463699999999999</v>
      </c>
      <c r="I14" s="66">
        <f t="shared" si="2"/>
        <v>1</v>
      </c>
      <c r="J14" s="65">
        <f>VLOOKUP($A14,'Return Data'!$B$7:$R$2843,11,0)</f>
        <v>37.656599999999997</v>
      </c>
      <c r="K14" s="66">
        <f t="shared" ref="K14" si="10">RANK(J14,J$8:J$16,0)</f>
        <v>1</v>
      </c>
      <c r="L14" s="65"/>
      <c r="M14" s="66"/>
      <c r="N14" s="65"/>
      <c r="O14" s="66"/>
      <c r="P14" s="65">
        <f>VLOOKUP($A14,'Return Data'!$B$7:$R$2843,16,0)</f>
        <v>54.670999999999999</v>
      </c>
      <c r="Q14" s="67">
        <f t="shared" si="6"/>
        <v>1</v>
      </c>
    </row>
    <row r="15" spans="1:17" x14ac:dyDescent="0.3">
      <c r="A15" s="63" t="s">
        <v>51</v>
      </c>
      <c r="B15" s="64">
        <f>VLOOKUP($A15,'Return Data'!$B$7:$R$2843,3,0)</f>
        <v>44358</v>
      </c>
      <c r="C15" s="65">
        <f>VLOOKUP($A15,'Return Data'!$B$7:$R$2843,4,0)</f>
        <v>15.54</v>
      </c>
      <c r="D15" s="65">
        <f>VLOOKUP($A15,'Return Data'!$B$7:$R$2843,8,0)</f>
        <v>4.0857000000000001</v>
      </c>
      <c r="E15" s="66">
        <f t="shared" si="0"/>
        <v>2</v>
      </c>
      <c r="F15" s="65">
        <f>VLOOKUP($A15,'Return Data'!$B$7:$R$2843,9,0)</f>
        <v>6.5843999999999996</v>
      </c>
      <c r="G15" s="66">
        <f t="shared" si="1"/>
        <v>3</v>
      </c>
      <c r="H15" s="65">
        <f>VLOOKUP($A15,'Return Data'!$B$7:$R$2843,10,0)</f>
        <v>5.7862</v>
      </c>
      <c r="I15" s="66">
        <f t="shared" si="2"/>
        <v>4</v>
      </c>
      <c r="J15" s="65">
        <f>VLOOKUP($A15,'Return Data'!$B$7:$R$2843,11,0)</f>
        <v>21.027999999999999</v>
      </c>
      <c r="K15" s="66">
        <f t="shared" si="3"/>
        <v>2</v>
      </c>
      <c r="L15" s="65">
        <f>VLOOKUP($A15,'Return Data'!$B$7:$R$2843,12,0)</f>
        <v>44.827599999999997</v>
      </c>
      <c r="M15" s="66">
        <f t="shared" si="4"/>
        <v>1</v>
      </c>
      <c r="N15" s="65">
        <f>VLOOKUP($A15,'Return Data'!$B$7:$R$2843,13,0)</f>
        <v>66.917299999999997</v>
      </c>
      <c r="O15" s="66">
        <f t="shared" si="5"/>
        <v>1</v>
      </c>
      <c r="P15" s="65">
        <f>VLOOKUP($A15,'Return Data'!$B$7:$R$2843,16,0)</f>
        <v>25.842700000000001</v>
      </c>
      <c r="Q15" s="67">
        <f t="shared" si="6"/>
        <v>4</v>
      </c>
    </row>
    <row r="16" spans="1:17" x14ac:dyDescent="0.3">
      <c r="A16" s="63" t="s">
        <v>52</v>
      </c>
      <c r="B16" s="64">
        <f>VLOOKUP($A16,'Return Data'!$B$7:$R$2843,3,0)</f>
        <v>44358</v>
      </c>
      <c r="C16" s="65">
        <f>VLOOKUP($A16,'Return Data'!$B$7:$R$2843,4,0)</f>
        <v>644.62801184543503</v>
      </c>
      <c r="D16" s="65">
        <f>VLOOKUP($A16,'Return Data'!$B$7:$R$2843,8,0)</f>
        <v>3.1404999999999998</v>
      </c>
      <c r="E16" s="66">
        <f t="shared" si="0"/>
        <v>5</v>
      </c>
      <c r="F16" s="65">
        <f>VLOOKUP($A16,'Return Data'!$B$7:$R$2843,9,0)</f>
        <v>6.5129000000000001</v>
      </c>
      <c r="G16" s="66">
        <f t="shared" si="1"/>
        <v>4</v>
      </c>
      <c r="H16" s="65">
        <f>VLOOKUP($A16,'Return Data'!$B$7:$R$2843,10,0)</f>
        <v>4.5537999999999998</v>
      </c>
      <c r="I16" s="66">
        <f t="shared" si="2"/>
        <v>7</v>
      </c>
      <c r="J16" s="65">
        <f>VLOOKUP($A16,'Return Data'!$B$7:$R$2843,11,0)</f>
        <v>17.617999999999999</v>
      </c>
      <c r="K16" s="66">
        <f t="shared" si="3"/>
        <v>3</v>
      </c>
      <c r="L16" s="65">
        <f>VLOOKUP($A16,'Return Data'!$B$7:$R$2843,12,0)</f>
        <v>37.558599999999998</v>
      </c>
      <c r="M16" s="66">
        <f t="shared" si="4"/>
        <v>2</v>
      </c>
      <c r="N16" s="65">
        <f>VLOOKUP($A16,'Return Data'!$B$7:$R$2843,13,0)</f>
        <v>59.085799999999999</v>
      </c>
      <c r="O16" s="66">
        <f t="shared" si="5"/>
        <v>2</v>
      </c>
      <c r="P16" s="65">
        <f>VLOOKUP($A16,'Return Data'!$B$7:$R$2843,16,0)</f>
        <v>14.655200000000001</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3.2976333333333332</v>
      </c>
      <c r="E18" s="74"/>
      <c r="F18" s="75">
        <f>AVERAGE(F8:F16)</f>
        <v>6.3532333333333337</v>
      </c>
      <c r="G18" s="74"/>
      <c r="H18" s="75">
        <f>AVERAGE(H8:H16)</f>
        <v>7.1034249999999997</v>
      </c>
      <c r="I18" s="74"/>
      <c r="J18" s="75">
        <f>AVERAGE(J8:J16)</f>
        <v>20.931919999999998</v>
      </c>
      <c r="K18" s="74"/>
      <c r="L18" s="75">
        <f>AVERAGE(L8:L16)</f>
        <v>39.357966666666663</v>
      </c>
      <c r="M18" s="74"/>
      <c r="N18" s="75">
        <f>AVERAGE(N8:N16)</f>
        <v>57.975366666666666</v>
      </c>
      <c r="O18" s="74"/>
      <c r="P18" s="75">
        <f>AVERAGE(P8:P16)</f>
        <v>23.652111111111111</v>
      </c>
      <c r="Q18" s="76"/>
    </row>
    <row r="19" spans="1:17" x14ac:dyDescent="0.3">
      <c r="A19" s="73" t="s">
        <v>28</v>
      </c>
      <c r="B19" s="74"/>
      <c r="C19" s="74"/>
      <c r="D19" s="75">
        <f>MIN(D8:D16)</f>
        <v>2.3443999999999998</v>
      </c>
      <c r="E19" s="74"/>
      <c r="F19" s="75">
        <f>MIN(F8:F16)</f>
        <v>3.5537999999999998</v>
      </c>
      <c r="G19" s="74"/>
      <c r="H19" s="75">
        <f>MIN(H8:H16)</f>
        <v>4.2112999999999996</v>
      </c>
      <c r="I19" s="74"/>
      <c r="J19" s="75">
        <f>MIN(J8:J16)</f>
        <v>13.2661</v>
      </c>
      <c r="K19" s="74"/>
      <c r="L19" s="75">
        <f>MIN(L8:L16)</f>
        <v>35.6877</v>
      </c>
      <c r="M19" s="74"/>
      <c r="N19" s="75">
        <f>MIN(N8:N16)</f>
        <v>47.923000000000002</v>
      </c>
      <c r="O19" s="74"/>
      <c r="P19" s="75">
        <f>MIN(P8:P16)</f>
        <v>9.6</v>
      </c>
      <c r="Q19" s="76"/>
    </row>
    <row r="20" spans="1:17" ht="15" thickBot="1" x14ac:dyDescent="0.35">
      <c r="A20" s="77" t="s">
        <v>29</v>
      </c>
      <c r="B20" s="78"/>
      <c r="C20" s="78"/>
      <c r="D20" s="79">
        <f>MAX(D8:D16)</f>
        <v>4.4118000000000004</v>
      </c>
      <c r="E20" s="78"/>
      <c r="F20" s="79">
        <f>MAX(F8:F16)</f>
        <v>9.7584999999999997</v>
      </c>
      <c r="G20" s="78"/>
      <c r="H20" s="79">
        <f>MAX(H8:H16)</f>
        <v>18.463699999999999</v>
      </c>
      <c r="I20" s="78"/>
      <c r="J20" s="79">
        <f>MAX(J8:J16)</f>
        <v>37.656599999999997</v>
      </c>
      <c r="K20" s="78"/>
      <c r="L20" s="79">
        <f>MAX(L8:L16)</f>
        <v>44.827599999999997</v>
      </c>
      <c r="M20" s="78"/>
      <c r="N20" s="79">
        <f>MAX(N8:N16)</f>
        <v>66.917299999999997</v>
      </c>
      <c r="O20" s="78"/>
      <c r="P20" s="79">
        <f>MAX(P8:P16)</f>
        <v>54.670999999999999</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44358</v>
      </c>
      <c r="C8" s="65">
        <f>VLOOKUP($A8,'Return Data'!$B$7:$R$2843,4,0)</f>
        <v>39.095300000000002</v>
      </c>
      <c r="D8" s="65">
        <f>VLOOKUP($A8,'Return Data'!$B$7:$R$2843,9,0)</f>
        <v>7.6997</v>
      </c>
      <c r="E8" s="66">
        <f t="shared" ref="E8:E33" si="0">RANK(D8,D$8:D$33,0)</f>
        <v>8</v>
      </c>
      <c r="F8" s="65">
        <f>VLOOKUP($A8,'Return Data'!$B$7:$R$2843,10,0)</f>
        <v>9.0103000000000009</v>
      </c>
      <c r="G8" s="66">
        <f t="shared" ref="G8:G33" si="1">RANK(F8,F$8:F$33,0)</f>
        <v>8</v>
      </c>
      <c r="H8" s="65">
        <f>VLOOKUP($A8,'Return Data'!$B$7:$R$2843,11,0)</f>
        <v>4.9381000000000004</v>
      </c>
      <c r="I8" s="66">
        <f t="shared" ref="I8:I33" si="2">RANK(H8,H$8:H$33,0)</f>
        <v>5</v>
      </c>
      <c r="J8" s="65">
        <f>VLOOKUP($A8,'Return Data'!$B$7:$R$2843,12,0)</f>
        <v>6.8673999999999999</v>
      </c>
      <c r="K8" s="66">
        <f t="shared" ref="K8:K33" si="3">RANK(J8,J$8:J$33,0)</f>
        <v>5</v>
      </c>
      <c r="L8" s="65">
        <f>VLOOKUP($A8,'Return Data'!$B$7:$R$2843,13,0)</f>
        <v>9.9783000000000008</v>
      </c>
      <c r="M8" s="66">
        <f t="shared" ref="M8:M33" si="4">RANK(L8,L$8:L$33,0)</f>
        <v>3</v>
      </c>
      <c r="N8" s="65">
        <f>VLOOKUP($A8,'Return Data'!$B$7:$R$2843,17,0)</f>
        <v>9.4700000000000006</v>
      </c>
      <c r="O8" s="66">
        <f t="shared" ref="O8:O24" si="5">RANK(N8,N$8:N$33,0)</f>
        <v>6</v>
      </c>
      <c r="P8" s="65">
        <f>VLOOKUP($A8,'Return Data'!$B$7:$R$2843,14,0)</f>
        <v>9.5594999999999999</v>
      </c>
      <c r="Q8" s="66">
        <f t="shared" ref="Q8:Q24" si="6">RANK(P8,P$8:P$33,0)</f>
        <v>2</v>
      </c>
      <c r="R8" s="65">
        <f>VLOOKUP($A8,'Return Data'!$B$7:$R$2843,16,0)</f>
        <v>9.4713999999999992</v>
      </c>
      <c r="S8" s="67">
        <f t="shared" ref="S8:S33" si="7">RANK(R8,R$8:R$33,0)</f>
        <v>1</v>
      </c>
    </row>
    <row r="9" spans="1:19" x14ac:dyDescent="0.3">
      <c r="A9" s="82" t="s">
        <v>1389</v>
      </c>
      <c r="B9" s="64">
        <f>VLOOKUP($A9,'Return Data'!$B$7:$R$2843,3,0)</f>
        <v>44358</v>
      </c>
      <c r="C9" s="65">
        <f>VLOOKUP($A9,'Return Data'!$B$7:$R$2843,4,0)</f>
        <v>25.795200000000001</v>
      </c>
      <c r="D9" s="65">
        <f>VLOOKUP($A9,'Return Data'!$B$7:$R$2843,9,0)</f>
        <v>7.0808</v>
      </c>
      <c r="E9" s="66">
        <f t="shared" si="0"/>
        <v>12</v>
      </c>
      <c r="F9" s="65">
        <f>VLOOKUP($A9,'Return Data'!$B$7:$R$2843,10,0)</f>
        <v>7.6708999999999996</v>
      </c>
      <c r="G9" s="66">
        <f t="shared" si="1"/>
        <v>20</v>
      </c>
      <c r="H9" s="65">
        <f>VLOOKUP($A9,'Return Data'!$B$7:$R$2843,11,0)</f>
        <v>4.6097999999999999</v>
      </c>
      <c r="I9" s="66">
        <f t="shared" si="2"/>
        <v>8</v>
      </c>
      <c r="J9" s="65">
        <f>VLOOKUP($A9,'Return Data'!$B$7:$R$2843,12,0)</f>
        <v>6.2552000000000003</v>
      </c>
      <c r="K9" s="66">
        <f t="shared" si="3"/>
        <v>8</v>
      </c>
      <c r="L9" s="65">
        <f>VLOOKUP($A9,'Return Data'!$B$7:$R$2843,13,0)</f>
        <v>7.4875999999999996</v>
      </c>
      <c r="M9" s="66">
        <f t="shared" si="4"/>
        <v>10</v>
      </c>
      <c r="N9" s="65">
        <f>VLOOKUP($A9,'Return Data'!$B$7:$R$2843,17,0)</f>
        <v>9.8664000000000005</v>
      </c>
      <c r="O9" s="66">
        <f t="shared" si="5"/>
        <v>3</v>
      </c>
      <c r="P9" s="65">
        <f>VLOOKUP($A9,'Return Data'!$B$7:$R$2843,14,0)</f>
        <v>9.4311000000000007</v>
      </c>
      <c r="Q9" s="66">
        <f t="shared" si="6"/>
        <v>3</v>
      </c>
      <c r="R9" s="65">
        <f>VLOOKUP($A9,'Return Data'!$B$7:$R$2843,16,0)</f>
        <v>8.9311000000000007</v>
      </c>
      <c r="S9" s="67">
        <f t="shared" si="7"/>
        <v>3</v>
      </c>
    </row>
    <row r="10" spans="1:19" x14ac:dyDescent="0.3">
      <c r="A10" s="82" t="s">
        <v>1392</v>
      </c>
      <c r="B10" s="64">
        <f>VLOOKUP($A10,'Return Data'!$B$7:$R$2843,3,0)</f>
        <v>44358</v>
      </c>
      <c r="C10" s="65">
        <f>VLOOKUP($A10,'Return Data'!$B$7:$R$2843,4,0)</f>
        <v>24.460699999999999</v>
      </c>
      <c r="D10" s="65">
        <f>VLOOKUP($A10,'Return Data'!$B$7:$R$2843,9,0)</f>
        <v>7.1185999999999998</v>
      </c>
      <c r="E10" s="66">
        <f t="shared" si="0"/>
        <v>11</v>
      </c>
      <c r="F10" s="65">
        <f>VLOOKUP($A10,'Return Data'!$B$7:$R$2843,10,0)</f>
        <v>8.6956000000000007</v>
      </c>
      <c r="G10" s="66">
        <f t="shared" si="1"/>
        <v>11</v>
      </c>
      <c r="H10" s="65">
        <f>VLOOKUP($A10,'Return Data'!$B$7:$R$2843,11,0)</f>
        <v>5.1369999999999996</v>
      </c>
      <c r="I10" s="66">
        <f t="shared" si="2"/>
        <v>4</v>
      </c>
      <c r="J10" s="65">
        <f>VLOOKUP($A10,'Return Data'!$B$7:$R$2843,12,0)</f>
        <v>5.8303000000000003</v>
      </c>
      <c r="K10" s="66">
        <f t="shared" si="3"/>
        <v>14</v>
      </c>
      <c r="L10" s="65">
        <f>VLOOKUP($A10,'Return Data'!$B$7:$R$2843,13,0)</f>
        <v>7.0598000000000001</v>
      </c>
      <c r="M10" s="66">
        <f t="shared" si="4"/>
        <v>13</v>
      </c>
      <c r="N10" s="65">
        <f>VLOOKUP($A10,'Return Data'!$B$7:$R$2843,17,0)</f>
        <v>7.9100999999999999</v>
      </c>
      <c r="O10" s="66">
        <f t="shared" si="5"/>
        <v>19</v>
      </c>
      <c r="P10" s="65">
        <f>VLOOKUP($A10,'Return Data'!$B$7:$R$2843,14,0)</f>
        <v>8.36</v>
      </c>
      <c r="Q10" s="66">
        <f t="shared" si="6"/>
        <v>14</v>
      </c>
      <c r="R10" s="65">
        <f>VLOOKUP($A10,'Return Data'!$B$7:$R$2843,16,0)</f>
        <v>8.8096999999999994</v>
      </c>
      <c r="S10" s="67">
        <f t="shared" si="7"/>
        <v>6</v>
      </c>
    </row>
    <row r="11" spans="1:19" x14ac:dyDescent="0.3">
      <c r="A11" s="82" t="s">
        <v>1394</v>
      </c>
      <c r="B11" s="64">
        <f>VLOOKUP($A11,'Return Data'!$B$7:$R$2843,3,0)</f>
        <v>44358</v>
      </c>
      <c r="C11" s="65">
        <f>VLOOKUP($A11,'Return Data'!$B$7:$R$2843,4,0)</f>
        <v>26.207699999999999</v>
      </c>
      <c r="D11" s="65">
        <f>VLOOKUP($A11,'Return Data'!$B$7:$R$2843,9,0)</f>
        <v>8.3203999999999994</v>
      </c>
      <c r="E11" s="66">
        <f t="shared" si="0"/>
        <v>4</v>
      </c>
      <c r="F11" s="65">
        <f>VLOOKUP($A11,'Return Data'!$B$7:$R$2843,10,0)</f>
        <v>9.1394000000000002</v>
      </c>
      <c r="G11" s="66">
        <f t="shared" si="1"/>
        <v>6</v>
      </c>
      <c r="H11" s="65">
        <f>VLOOKUP($A11,'Return Data'!$B$7:$R$2843,11,0)</f>
        <v>4.4244000000000003</v>
      </c>
      <c r="I11" s="66">
        <f t="shared" si="2"/>
        <v>11</v>
      </c>
      <c r="J11" s="65">
        <f>VLOOKUP($A11,'Return Data'!$B$7:$R$2843,12,0)</f>
        <v>6.8708999999999998</v>
      </c>
      <c r="K11" s="66">
        <f t="shared" si="3"/>
        <v>4</v>
      </c>
      <c r="L11" s="65">
        <f>VLOOKUP($A11,'Return Data'!$B$7:$R$2843,13,0)</f>
        <v>7.6914999999999996</v>
      </c>
      <c r="M11" s="66">
        <f t="shared" si="4"/>
        <v>9</v>
      </c>
      <c r="N11" s="65">
        <f>VLOOKUP($A11,'Return Data'!$B$7:$R$2843,17,0)</f>
        <v>9.9994999999999994</v>
      </c>
      <c r="O11" s="66">
        <f t="shared" si="5"/>
        <v>2</v>
      </c>
      <c r="P11" s="65">
        <f>VLOOKUP($A11,'Return Data'!$B$7:$R$2843,14,0)</f>
        <v>8.5844000000000005</v>
      </c>
      <c r="Q11" s="66">
        <f t="shared" si="6"/>
        <v>12</v>
      </c>
      <c r="R11" s="65">
        <f>VLOOKUP($A11,'Return Data'!$B$7:$R$2843,16,0)</f>
        <v>8.5093999999999994</v>
      </c>
      <c r="S11" s="67">
        <f t="shared" si="7"/>
        <v>13</v>
      </c>
    </row>
    <row r="12" spans="1:19" x14ac:dyDescent="0.3">
      <c r="A12" s="82" t="s">
        <v>1395</v>
      </c>
      <c r="B12" s="64">
        <f>VLOOKUP($A12,'Return Data'!$B$7:$R$2843,3,0)</f>
        <v>44358</v>
      </c>
      <c r="C12" s="65">
        <f>VLOOKUP($A12,'Return Data'!$B$7:$R$2843,4,0)</f>
        <v>18.457100000000001</v>
      </c>
      <c r="D12" s="65">
        <f>VLOOKUP($A12,'Return Data'!$B$7:$R$2843,9,0)</f>
        <v>4.8811</v>
      </c>
      <c r="E12" s="66">
        <f t="shared" si="0"/>
        <v>26</v>
      </c>
      <c r="F12" s="65">
        <f>VLOOKUP($A12,'Return Data'!$B$7:$R$2843,10,0)</f>
        <v>7.2043999999999997</v>
      </c>
      <c r="G12" s="66">
        <f t="shared" si="1"/>
        <v>23</v>
      </c>
      <c r="H12" s="65">
        <f>VLOOKUP($A12,'Return Data'!$B$7:$R$2843,11,0)</f>
        <v>4.5209000000000001</v>
      </c>
      <c r="I12" s="66">
        <f t="shared" si="2"/>
        <v>9</v>
      </c>
      <c r="J12" s="65">
        <f>VLOOKUP($A12,'Return Data'!$B$7:$R$2843,12,0)</f>
        <v>5.3543000000000003</v>
      </c>
      <c r="K12" s="66">
        <f t="shared" si="3"/>
        <v>25</v>
      </c>
      <c r="L12" s="65">
        <f>VLOOKUP($A12,'Return Data'!$B$7:$R$2843,13,0)</f>
        <v>5.6974</v>
      </c>
      <c r="M12" s="66">
        <f t="shared" si="4"/>
        <v>26</v>
      </c>
      <c r="N12" s="65">
        <f>VLOOKUP($A12,'Return Data'!$B$7:$R$2843,17,0)</f>
        <v>-7.0260999999999996</v>
      </c>
      <c r="O12" s="66">
        <f t="shared" si="5"/>
        <v>25</v>
      </c>
      <c r="P12" s="65">
        <f>VLOOKUP($A12,'Return Data'!$B$7:$R$2843,14,0)</f>
        <v>-2.6480000000000001</v>
      </c>
      <c r="Q12" s="66">
        <f t="shared" si="6"/>
        <v>24</v>
      </c>
      <c r="R12" s="65">
        <f>VLOOKUP($A12,'Return Data'!$B$7:$R$2843,16,0)</f>
        <v>4.6833</v>
      </c>
      <c r="S12" s="67">
        <f t="shared" si="7"/>
        <v>26</v>
      </c>
    </row>
    <row r="13" spans="1:19" x14ac:dyDescent="0.3">
      <c r="A13" s="82" t="s">
        <v>1397</v>
      </c>
      <c r="B13" s="64">
        <f>VLOOKUP($A13,'Return Data'!$B$7:$R$2843,3,0)</f>
        <v>44358</v>
      </c>
      <c r="C13" s="65">
        <f>VLOOKUP($A13,'Return Data'!$B$7:$R$2843,4,0)</f>
        <v>21.837800000000001</v>
      </c>
      <c r="D13" s="65">
        <f>VLOOKUP($A13,'Return Data'!$B$7:$R$2843,9,0)</f>
        <v>5.3837999999999999</v>
      </c>
      <c r="E13" s="66">
        <f t="shared" si="0"/>
        <v>25</v>
      </c>
      <c r="F13" s="65">
        <f>VLOOKUP($A13,'Return Data'!$B$7:$R$2843,10,0)</f>
        <v>6.9428999999999998</v>
      </c>
      <c r="G13" s="66">
        <f t="shared" si="1"/>
        <v>24</v>
      </c>
      <c r="H13" s="65">
        <f>VLOOKUP($A13,'Return Data'!$B$7:$R$2843,11,0)</f>
        <v>3.9346999999999999</v>
      </c>
      <c r="I13" s="66">
        <f t="shared" si="2"/>
        <v>18</v>
      </c>
      <c r="J13" s="65">
        <f>VLOOKUP($A13,'Return Data'!$B$7:$R$2843,12,0)</f>
        <v>5.5766999999999998</v>
      </c>
      <c r="K13" s="66">
        <f t="shared" si="3"/>
        <v>21</v>
      </c>
      <c r="L13" s="65">
        <f>VLOOKUP($A13,'Return Data'!$B$7:$R$2843,13,0)</f>
        <v>6.4983000000000004</v>
      </c>
      <c r="M13" s="66">
        <f t="shared" si="4"/>
        <v>18</v>
      </c>
      <c r="N13" s="65">
        <f>VLOOKUP($A13,'Return Data'!$B$7:$R$2843,17,0)</f>
        <v>8.1378000000000004</v>
      </c>
      <c r="O13" s="66">
        <f t="shared" si="5"/>
        <v>18</v>
      </c>
      <c r="P13" s="65">
        <f>VLOOKUP($A13,'Return Data'!$B$7:$R$2843,14,0)</f>
        <v>8.3859999999999992</v>
      </c>
      <c r="Q13" s="66">
        <f t="shared" si="6"/>
        <v>13</v>
      </c>
      <c r="R13" s="65">
        <f>VLOOKUP($A13,'Return Data'!$B$7:$R$2843,16,0)</f>
        <v>7.8970000000000002</v>
      </c>
      <c r="S13" s="67">
        <f t="shared" si="7"/>
        <v>19</v>
      </c>
    </row>
    <row r="14" spans="1:19" x14ac:dyDescent="0.3">
      <c r="A14" s="82" t="s">
        <v>1399</v>
      </c>
      <c r="B14" s="64">
        <f>VLOOKUP($A14,'Return Data'!$B$7:$R$2843,3,0)</f>
        <v>44358</v>
      </c>
      <c r="C14" s="65">
        <f>VLOOKUP($A14,'Return Data'!$B$7:$R$2843,4,0)</f>
        <v>39.411200000000001</v>
      </c>
      <c r="D14" s="65">
        <f>VLOOKUP($A14,'Return Data'!$B$7:$R$2843,9,0)</f>
        <v>6.6276000000000002</v>
      </c>
      <c r="E14" s="66">
        <f t="shared" si="0"/>
        <v>20</v>
      </c>
      <c r="F14" s="65">
        <f>VLOOKUP($A14,'Return Data'!$B$7:$R$2843,10,0)</f>
        <v>7.7514000000000003</v>
      </c>
      <c r="G14" s="66">
        <f t="shared" si="1"/>
        <v>19</v>
      </c>
      <c r="H14" s="65">
        <f>VLOOKUP($A14,'Return Data'!$B$7:$R$2843,11,0)</f>
        <v>3.8481999999999998</v>
      </c>
      <c r="I14" s="66">
        <f t="shared" si="2"/>
        <v>20</v>
      </c>
      <c r="J14" s="65">
        <f>VLOOKUP($A14,'Return Data'!$B$7:$R$2843,12,0)</f>
        <v>6.0526999999999997</v>
      </c>
      <c r="K14" s="66">
        <f t="shared" si="3"/>
        <v>11</v>
      </c>
      <c r="L14" s="65">
        <f>VLOOKUP($A14,'Return Data'!$B$7:$R$2843,13,0)</f>
        <v>6.4189999999999996</v>
      </c>
      <c r="M14" s="66">
        <f t="shared" si="4"/>
        <v>20</v>
      </c>
      <c r="N14" s="65">
        <f>VLOOKUP($A14,'Return Data'!$B$7:$R$2843,17,0)</f>
        <v>8.6250999999999998</v>
      </c>
      <c r="O14" s="66">
        <f t="shared" si="5"/>
        <v>13</v>
      </c>
      <c r="P14" s="65">
        <f>VLOOKUP($A14,'Return Data'!$B$7:$R$2843,14,0)</f>
        <v>8.9330999999999996</v>
      </c>
      <c r="Q14" s="66">
        <f t="shared" si="6"/>
        <v>9</v>
      </c>
      <c r="R14" s="65">
        <f>VLOOKUP($A14,'Return Data'!$B$7:$R$2843,16,0)</f>
        <v>8.6453000000000007</v>
      </c>
      <c r="S14" s="67">
        <f t="shared" si="7"/>
        <v>9</v>
      </c>
    </row>
    <row r="15" spans="1:19" x14ac:dyDescent="0.3">
      <c r="A15" s="82" t="s">
        <v>1409</v>
      </c>
      <c r="B15" s="64">
        <f>VLOOKUP($A15,'Return Data'!$B$7:$R$2843,3,0)</f>
        <v>44358</v>
      </c>
      <c r="C15" s="65">
        <f>VLOOKUP($A15,'Return Data'!$B$7:$R$2843,4,0)</f>
        <v>4381.5329000000002</v>
      </c>
      <c r="D15" s="65">
        <f>VLOOKUP($A15,'Return Data'!$B$7:$R$2843,9,0)</f>
        <v>9.2416999999999998</v>
      </c>
      <c r="E15" s="66">
        <f t="shared" si="0"/>
        <v>1</v>
      </c>
      <c r="F15" s="65">
        <f>VLOOKUP($A15,'Return Data'!$B$7:$R$2843,10,0)</f>
        <v>16.935300000000002</v>
      </c>
      <c r="G15" s="66">
        <f t="shared" si="1"/>
        <v>1</v>
      </c>
      <c r="H15" s="65">
        <f>VLOOKUP($A15,'Return Data'!$B$7:$R$2843,11,0)</f>
        <v>16.822900000000001</v>
      </c>
      <c r="I15" s="66">
        <f t="shared" si="2"/>
        <v>1</v>
      </c>
      <c r="J15" s="65">
        <f>VLOOKUP($A15,'Return Data'!$B$7:$R$2843,12,0)</f>
        <v>20.4755</v>
      </c>
      <c r="K15" s="66">
        <f t="shared" si="3"/>
        <v>1</v>
      </c>
      <c r="L15" s="65">
        <f>VLOOKUP($A15,'Return Data'!$B$7:$R$2843,13,0)</f>
        <v>9.9227000000000007</v>
      </c>
      <c r="M15" s="66">
        <f t="shared" si="4"/>
        <v>4</v>
      </c>
      <c r="N15" s="65">
        <f>VLOOKUP($A15,'Return Data'!$B$7:$R$2843,17,0)</f>
        <v>1.7415</v>
      </c>
      <c r="O15" s="66">
        <f t="shared" si="5"/>
        <v>24</v>
      </c>
      <c r="P15" s="65">
        <f>VLOOKUP($A15,'Return Data'!$B$7:$R$2843,14,0)</f>
        <v>4.5290999999999997</v>
      </c>
      <c r="Q15" s="66">
        <f t="shared" si="6"/>
        <v>21</v>
      </c>
      <c r="R15" s="65">
        <f>VLOOKUP($A15,'Return Data'!$B$7:$R$2843,16,0)</f>
        <v>7.9089999999999998</v>
      </c>
      <c r="S15" s="67">
        <f t="shared" si="7"/>
        <v>18</v>
      </c>
    </row>
    <row r="16" spans="1:19" x14ac:dyDescent="0.3">
      <c r="A16" s="82" t="s">
        <v>1411</v>
      </c>
      <c r="B16" s="64">
        <f>VLOOKUP($A16,'Return Data'!$B$7:$R$2843,3,0)</f>
        <v>44358</v>
      </c>
      <c r="C16" s="65">
        <f>VLOOKUP($A16,'Return Data'!$B$7:$R$2843,4,0)</f>
        <v>25.380700000000001</v>
      </c>
      <c r="D16" s="65">
        <f>VLOOKUP($A16,'Return Data'!$B$7:$R$2843,9,0)</f>
        <v>8.1464999999999996</v>
      </c>
      <c r="E16" s="66">
        <f t="shared" si="0"/>
        <v>5</v>
      </c>
      <c r="F16" s="65">
        <f>VLOOKUP($A16,'Return Data'!$B$7:$R$2843,10,0)</f>
        <v>9.2271000000000001</v>
      </c>
      <c r="G16" s="66">
        <f t="shared" si="1"/>
        <v>5</v>
      </c>
      <c r="H16" s="65">
        <f>VLOOKUP($A16,'Return Data'!$B$7:$R$2843,11,0)</f>
        <v>4.7514000000000003</v>
      </c>
      <c r="I16" s="66">
        <f t="shared" si="2"/>
        <v>6</v>
      </c>
      <c r="J16" s="65">
        <f>VLOOKUP($A16,'Return Data'!$B$7:$R$2843,12,0)</f>
        <v>6.7290999999999999</v>
      </c>
      <c r="K16" s="66">
        <f t="shared" si="3"/>
        <v>6</v>
      </c>
      <c r="L16" s="65">
        <f>VLOOKUP($A16,'Return Data'!$B$7:$R$2843,13,0)</f>
        <v>8.3937000000000008</v>
      </c>
      <c r="M16" s="66">
        <f t="shared" si="4"/>
        <v>6</v>
      </c>
      <c r="N16" s="65">
        <f>VLOOKUP($A16,'Return Data'!$B$7:$R$2843,17,0)</f>
        <v>9.5031999999999996</v>
      </c>
      <c r="O16" s="66">
        <f t="shared" si="5"/>
        <v>5</v>
      </c>
      <c r="P16" s="65">
        <f>VLOOKUP($A16,'Return Data'!$B$7:$R$2843,14,0)</f>
        <v>9.3771000000000004</v>
      </c>
      <c r="Q16" s="66">
        <f t="shared" si="6"/>
        <v>4</v>
      </c>
      <c r="R16" s="65">
        <f>VLOOKUP($A16,'Return Data'!$B$7:$R$2843,16,0)</f>
        <v>8.8008000000000006</v>
      </c>
      <c r="S16" s="67">
        <f t="shared" si="7"/>
        <v>7</v>
      </c>
    </row>
    <row r="17" spans="1:19" x14ac:dyDescent="0.3">
      <c r="A17" s="82" t="s">
        <v>1413</v>
      </c>
      <c r="B17" s="64">
        <f>VLOOKUP($A17,'Return Data'!$B$7:$R$2843,3,0)</f>
        <v>44358</v>
      </c>
      <c r="C17" s="65">
        <f>VLOOKUP($A17,'Return Data'!$B$7:$R$2843,4,0)</f>
        <v>34.070099999999996</v>
      </c>
      <c r="D17" s="65">
        <f>VLOOKUP($A17,'Return Data'!$B$7:$R$2843,9,0)</f>
        <v>8.3844999999999992</v>
      </c>
      <c r="E17" s="66">
        <f t="shared" si="0"/>
        <v>3</v>
      </c>
      <c r="F17" s="65">
        <f>VLOOKUP($A17,'Return Data'!$B$7:$R$2843,10,0)</f>
        <v>9.0426000000000002</v>
      </c>
      <c r="G17" s="66">
        <f t="shared" si="1"/>
        <v>7</v>
      </c>
      <c r="H17" s="65">
        <f>VLOOKUP($A17,'Return Data'!$B$7:$R$2843,11,0)</f>
        <v>4.7112999999999996</v>
      </c>
      <c r="I17" s="66">
        <f t="shared" si="2"/>
        <v>7</v>
      </c>
      <c r="J17" s="65">
        <f>VLOOKUP($A17,'Return Data'!$B$7:$R$2843,12,0)</f>
        <v>6.3772000000000002</v>
      </c>
      <c r="K17" s="66">
        <f t="shared" si="3"/>
        <v>7</v>
      </c>
      <c r="L17" s="65">
        <f>VLOOKUP($A17,'Return Data'!$B$7:$R$2843,13,0)</f>
        <v>15.5436</v>
      </c>
      <c r="M17" s="66">
        <f t="shared" si="4"/>
        <v>1</v>
      </c>
      <c r="N17" s="65">
        <f>VLOOKUP($A17,'Return Data'!$B$7:$R$2843,17,0)</f>
        <v>6.9896000000000003</v>
      </c>
      <c r="O17" s="66">
        <f t="shared" si="5"/>
        <v>20</v>
      </c>
      <c r="P17" s="65">
        <f>VLOOKUP($A17,'Return Data'!$B$7:$R$2843,14,0)</f>
        <v>4.5754000000000001</v>
      </c>
      <c r="Q17" s="66">
        <f t="shared" si="6"/>
        <v>20</v>
      </c>
      <c r="R17" s="65">
        <f>VLOOKUP($A17,'Return Data'!$B$7:$R$2843,16,0)</f>
        <v>6.9931000000000001</v>
      </c>
      <c r="S17" s="67">
        <f t="shared" si="7"/>
        <v>25</v>
      </c>
    </row>
    <row r="18" spans="1:19" x14ac:dyDescent="0.3">
      <c r="A18" s="82" t="s">
        <v>1415</v>
      </c>
      <c r="B18" s="64">
        <f>VLOOKUP($A18,'Return Data'!$B$7:$R$2843,3,0)</f>
        <v>44358</v>
      </c>
      <c r="C18" s="65">
        <f>VLOOKUP($A18,'Return Data'!$B$7:$R$2843,4,0)</f>
        <v>49.430300000000003</v>
      </c>
      <c r="D18" s="65">
        <f>VLOOKUP($A18,'Return Data'!$B$7:$R$2843,9,0)</f>
        <v>7.8409000000000004</v>
      </c>
      <c r="E18" s="66">
        <f t="shared" si="0"/>
        <v>6</v>
      </c>
      <c r="F18" s="65">
        <f>VLOOKUP($A18,'Return Data'!$B$7:$R$2843,10,0)</f>
        <v>8.8371999999999993</v>
      </c>
      <c r="G18" s="66">
        <f t="shared" si="1"/>
        <v>9</v>
      </c>
      <c r="H18" s="65">
        <f>VLOOKUP($A18,'Return Data'!$B$7:$R$2843,11,0)</f>
        <v>5.2018000000000004</v>
      </c>
      <c r="I18" s="66">
        <f t="shared" si="2"/>
        <v>3</v>
      </c>
      <c r="J18" s="65">
        <f>VLOOKUP($A18,'Return Data'!$B$7:$R$2843,12,0)</f>
        <v>7.1523000000000003</v>
      </c>
      <c r="K18" s="66">
        <f t="shared" si="3"/>
        <v>3</v>
      </c>
      <c r="L18" s="65">
        <f>VLOOKUP($A18,'Return Data'!$B$7:$R$2843,13,0)</f>
        <v>8.4440000000000008</v>
      </c>
      <c r="M18" s="66">
        <f t="shared" si="4"/>
        <v>5</v>
      </c>
      <c r="N18" s="65">
        <f>VLOOKUP($A18,'Return Data'!$B$7:$R$2843,17,0)</f>
        <v>9.7150999999999996</v>
      </c>
      <c r="O18" s="66">
        <f t="shared" si="5"/>
        <v>4</v>
      </c>
      <c r="P18" s="65">
        <f>VLOOKUP($A18,'Return Data'!$B$7:$R$2843,14,0)</f>
        <v>9.6951000000000001</v>
      </c>
      <c r="Q18" s="66">
        <f t="shared" si="6"/>
        <v>1</v>
      </c>
      <c r="R18" s="65">
        <f>VLOOKUP($A18,'Return Data'!$B$7:$R$2843,16,0)</f>
        <v>9.2364999999999995</v>
      </c>
      <c r="S18" s="67">
        <f t="shared" si="7"/>
        <v>2</v>
      </c>
    </row>
    <row r="19" spans="1:19" x14ac:dyDescent="0.3">
      <c r="A19" s="82" t="s">
        <v>1417</v>
      </c>
      <c r="B19" s="64">
        <f>VLOOKUP($A19,'Return Data'!$B$7:$R$2843,3,0)</f>
        <v>44358</v>
      </c>
      <c r="C19" s="65">
        <f>VLOOKUP($A19,'Return Data'!$B$7:$R$2843,4,0)</f>
        <v>21.688300000000002</v>
      </c>
      <c r="D19" s="65">
        <f>VLOOKUP($A19,'Return Data'!$B$7:$R$2843,9,0)</f>
        <v>6.8472999999999997</v>
      </c>
      <c r="E19" s="66">
        <f t="shared" si="0"/>
        <v>16</v>
      </c>
      <c r="F19" s="65">
        <f>VLOOKUP($A19,'Return Data'!$B$7:$R$2843,10,0)</f>
        <v>9.8673000000000002</v>
      </c>
      <c r="G19" s="66">
        <f t="shared" si="1"/>
        <v>4</v>
      </c>
      <c r="H19" s="65">
        <f>VLOOKUP($A19,'Return Data'!$B$7:$R$2843,11,0)</f>
        <v>4.4114000000000004</v>
      </c>
      <c r="I19" s="66">
        <f t="shared" si="2"/>
        <v>12</v>
      </c>
      <c r="J19" s="65">
        <f>VLOOKUP($A19,'Return Data'!$B$7:$R$2843,12,0)</f>
        <v>5.6375000000000002</v>
      </c>
      <c r="K19" s="66">
        <f t="shared" si="3"/>
        <v>19</v>
      </c>
      <c r="L19" s="65">
        <f>VLOOKUP($A19,'Return Data'!$B$7:$R$2843,13,0)</f>
        <v>7.9541000000000004</v>
      </c>
      <c r="M19" s="66">
        <f t="shared" si="4"/>
        <v>8</v>
      </c>
      <c r="N19" s="65">
        <f>VLOOKUP($A19,'Return Data'!$B$7:$R$2843,17,0)</f>
        <v>6.9337</v>
      </c>
      <c r="O19" s="66">
        <f t="shared" si="5"/>
        <v>21</v>
      </c>
      <c r="P19" s="65">
        <f>VLOOKUP($A19,'Return Data'!$B$7:$R$2843,14,0)</f>
        <v>5.9930000000000003</v>
      </c>
      <c r="Q19" s="66">
        <f t="shared" si="6"/>
        <v>17</v>
      </c>
      <c r="R19" s="65">
        <f>VLOOKUP($A19,'Return Data'!$B$7:$R$2843,16,0)</f>
        <v>7.5282999999999998</v>
      </c>
      <c r="S19" s="67">
        <f t="shared" si="7"/>
        <v>21</v>
      </c>
    </row>
    <row r="20" spans="1:19" x14ac:dyDescent="0.3">
      <c r="A20" s="82" t="s">
        <v>1418</v>
      </c>
      <c r="B20" s="64">
        <f>VLOOKUP($A20,'Return Data'!$B$7:$R$2843,3,0)</f>
        <v>44358</v>
      </c>
      <c r="C20" s="65">
        <f>VLOOKUP($A20,'Return Data'!$B$7:$R$2843,4,0)</f>
        <v>47.519300000000001</v>
      </c>
      <c r="D20" s="65">
        <f>VLOOKUP($A20,'Return Data'!$B$7:$R$2843,9,0)</f>
        <v>5.8841999999999999</v>
      </c>
      <c r="E20" s="66">
        <f t="shared" si="0"/>
        <v>23</v>
      </c>
      <c r="F20" s="65">
        <f>VLOOKUP($A20,'Return Data'!$B$7:$R$2843,10,0)</f>
        <v>8.3472000000000008</v>
      </c>
      <c r="G20" s="66">
        <f t="shared" si="1"/>
        <v>16</v>
      </c>
      <c r="H20" s="65">
        <f>VLOOKUP($A20,'Return Data'!$B$7:$R$2843,11,0)</f>
        <v>3.9559000000000002</v>
      </c>
      <c r="I20" s="66">
        <f t="shared" si="2"/>
        <v>17</v>
      </c>
      <c r="J20" s="65">
        <f>VLOOKUP($A20,'Return Data'!$B$7:$R$2843,12,0)</f>
        <v>5.5430999999999999</v>
      </c>
      <c r="K20" s="66">
        <f t="shared" si="3"/>
        <v>22</v>
      </c>
      <c r="L20" s="65">
        <f>VLOOKUP($A20,'Return Data'!$B$7:$R$2843,13,0)</f>
        <v>6.6737000000000002</v>
      </c>
      <c r="M20" s="66">
        <f t="shared" si="4"/>
        <v>15</v>
      </c>
      <c r="N20" s="65">
        <f>VLOOKUP($A20,'Return Data'!$B$7:$R$2843,17,0)</f>
        <v>8.7703000000000007</v>
      </c>
      <c r="O20" s="66">
        <f t="shared" si="5"/>
        <v>11</v>
      </c>
      <c r="P20" s="65">
        <f>VLOOKUP($A20,'Return Data'!$B$7:$R$2843,14,0)</f>
        <v>9.1705000000000005</v>
      </c>
      <c r="Q20" s="66">
        <f t="shared" si="6"/>
        <v>7</v>
      </c>
      <c r="R20" s="65">
        <f>VLOOKUP($A20,'Return Data'!$B$7:$R$2843,16,0)</f>
        <v>8.6547000000000001</v>
      </c>
      <c r="S20" s="67">
        <f t="shared" si="7"/>
        <v>8</v>
      </c>
    </row>
    <row r="21" spans="1:19" x14ac:dyDescent="0.3">
      <c r="A21" s="82" t="s">
        <v>1421</v>
      </c>
      <c r="B21" s="64">
        <f>VLOOKUP($A21,'Return Data'!$B$7:$R$2843,3,0)</f>
        <v>44358</v>
      </c>
      <c r="C21" s="65">
        <f>VLOOKUP($A21,'Return Data'!$B$7:$R$2843,4,0)</f>
        <v>1874.2438999999999</v>
      </c>
      <c r="D21" s="65">
        <f>VLOOKUP($A21,'Return Data'!$B$7:$R$2843,9,0)</f>
        <v>6.2953999999999999</v>
      </c>
      <c r="E21" s="66">
        <f t="shared" si="0"/>
        <v>22</v>
      </c>
      <c r="F21" s="65">
        <f>VLOOKUP($A21,'Return Data'!$B$7:$R$2843,10,0)</f>
        <v>6.9194000000000004</v>
      </c>
      <c r="G21" s="66">
        <f t="shared" si="1"/>
        <v>25</v>
      </c>
      <c r="H21" s="65">
        <f>VLOOKUP($A21,'Return Data'!$B$7:$R$2843,11,0)</f>
        <v>3.5811999999999999</v>
      </c>
      <c r="I21" s="66">
        <f t="shared" si="2"/>
        <v>24</v>
      </c>
      <c r="J21" s="65">
        <f>VLOOKUP($A21,'Return Data'!$B$7:$R$2843,12,0)</f>
        <v>5.9154</v>
      </c>
      <c r="K21" s="66">
        <f t="shared" si="3"/>
        <v>12</v>
      </c>
      <c r="L21" s="65">
        <f>VLOOKUP($A21,'Return Data'!$B$7:$R$2843,13,0)</f>
        <v>5.8365999999999998</v>
      </c>
      <c r="M21" s="66">
        <f t="shared" si="4"/>
        <v>25</v>
      </c>
      <c r="N21" s="65">
        <f>VLOOKUP($A21,'Return Data'!$B$7:$R$2843,17,0)</f>
        <v>5.5548000000000002</v>
      </c>
      <c r="O21" s="66">
        <f t="shared" si="5"/>
        <v>23</v>
      </c>
      <c r="P21" s="65">
        <f>VLOOKUP($A21,'Return Data'!$B$7:$R$2843,14,0)</f>
        <v>7.0548999999999999</v>
      </c>
      <c r="Q21" s="66">
        <f t="shared" si="6"/>
        <v>15</v>
      </c>
      <c r="R21" s="65">
        <f>VLOOKUP($A21,'Return Data'!$B$7:$R$2843,16,0)</f>
        <v>8.4201999999999995</v>
      </c>
      <c r="S21" s="67">
        <f t="shared" si="7"/>
        <v>14</v>
      </c>
    </row>
    <row r="22" spans="1:19" x14ac:dyDescent="0.3">
      <c r="A22" s="82" t="s">
        <v>1423</v>
      </c>
      <c r="B22" s="64">
        <f>VLOOKUP($A22,'Return Data'!$B$7:$R$2843,3,0)</f>
        <v>44358</v>
      </c>
      <c r="C22" s="65">
        <f>VLOOKUP($A22,'Return Data'!$B$7:$R$2843,4,0)</f>
        <v>3075.6770000000001</v>
      </c>
      <c r="D22" s="65">
        <f>VLOOKUP($A22,'Return Data'!$B$7:$R$2843,9,0)</f>
        <v>6.8127000000000004</v>
      </c>
      <c r="E22" s="66">
        <f t="shared" si="0"/>
        <v>17</v>
      </c>
      <c r="F22" s="65">
        <f>VLOOKUP($A22,'Return Data'!$B$7:$R$2843,10,0)</f>
        <v>8.4030000000000005</v>
      </c>
      <c r="G22" s="66">
        <f t="shared" si="1"/>
        <v>14</v>
      </c>
      <c r="H22" s="65">
        <f>VLOOKUP($A22,'Return Data'!$B$7:$R$2843,11,0)</f>
        <v>3.7581000000000002</v>
      </c>
      <c r="I22" s="66">
        <f t="shared" si="2"/>
        <v>22</v>
      </c>
      <c r="J22" s="65">
        <f>VLOOKUP($A22,'Return Data'!$B$7:$R$2843,12,0)</f>
        <v>5.7217000000000002</v>
      </c>
      <c r="K22" s="66">
        <f t="shared" si="3"/>
        <v>17</v>
      </c>
      <c r="L22" s="65">
        <f>VLOOKUP($A22,'Return Data'!$B$7:$R$2843,13,0)</f>
        <v>6.6444999999999999</v>
      </c>
      <c r="M22" s="66">
        <f t="shared" si="4"/>
        <v>16</v>
      </c>
      <c r="N22" s="65">
        <f>VLOOKUP($A22,'Return Data'!$B$7:$R$2843,17,0)</f>
        <v>8.7520000000000007</v>
      </c>
      <c r="O22" s="66">
        <f t="shared" si="5"/>
        <v>12</v>
      </c>
      <c r="P22" s="65">
        <f>VLOOKUP($A22,'Return Data'!$B$7:$R$2843,14,0)</f>
        <v>8.9710999999999999</v>
      </c>
      <c r="Q22" s="66">
        <f t="shared" si="6"/>
        <v>8</v>
      </c>
      <c r="R22" s="65">
        <f>VLOOKUP($A22,'Return Data'!$B$7:$R$2843,16,0)</f>
        <v>8.3503000000000007</v>
      </c>
      <c r="S22" s="67">
        <f t="shared" si="7"/>
        <v>15</v>
      </c>
    </row>
    <row r="23" spans="1:19" x14ac:dyDescent="0.3">
      <c r="A23" s="82" t="s">
        <v>1427</v>
      </c>
      <c r="B23" s="64">
        <f>VLOOKUP($A23,'Return Data'!$B$7:$R$2843,3,0)</f>
        <v>44358</v>
      </c>
      <c r="C23" s="65">
        <f>VLOOKUP($A23,'Return Data'!$B$7:$R$2843,4,0)</f>
        <v>44.173099999999998</v>
      </c>
      <c r="D23" s="65">
        <f>VLOOKUP($A23,'Return Data'!$B$7:$R$2843,9,0)</f>
        <v>7.8025000000000002</v>
      </c>
      <c r="E23" s="66">
        <f t="shared" si="0"/>
        <v>7</v>
      </c>
      <c r="F23" s="65">
        <f>VLOOKUP($A23,'Return Data'!$B$7:$R$2843,10,0)</f>
        <v>8.8369</v>
      </c>
      <c r="G23" s="66">
        <f t="shared" si="1"/>
        <v>10</v>
      </c>
      <c r="H23" s="65">
        <f>VLOOKUP($A23,'Return Data'!$B$7:$R$2843,11,0)</f>
        <v>3.9824999999999999</v>
      </c>
      <c r="I23" s="66">
        <f t="shared" si="2"/>
        <v>16</v>
      </c>
      <c r="J23" s="65">
        <f>VLOOKUP($A23,'Return Data'!$B$7:$R$2843,12,0)</f>
        <v>6.1186999999999996</v>
      </c>
      <c r="K23" s="66">
        <f t="shared" si="3"/>
        <v>10</v>
      </c>
      <c r="L23" s="65">
        <f>VLOOKUP($A23,'Return Data'!$B$7:$R$2843,13,0)</f>
        <v>7.266</v>
      </c>
      <c r="M23" s="66">
        <f t="shared" si="4"/>
        <v>12</v>
      </c>
      <c r="N23" s="65">
        <f>VLOOKUP($A23,'Return Data'!$B$7:$R$2843,17,0)</f>
        <v>9.1029999999999998</v>
      </c>
      <c r="O23" s="66">
        <f t="shared" si="5"/>
        <v>9</v>
      </c>
      <c r="P23" s="65">
        <f>VLOOKUP($A23,'Return Data'!$B$7:$R$2843,14,0)</f>
        <v>9.3752999999999993</v>
      </c>
      <c r="Q23" s="66">
        <f t="shared" si="6"/>
        <v>5</v>
      </c>
      <c r="R23" s="65">
        <f>VLOOKUP($A23,'Return Data'!$B$7:$R$2843,16,0)</f>
        <v>8.8117000000000001</v>
      </c>
      <c r="S23" s="67">
        <f t="shared" si="7"/>
        <v>5</v>
      </c>
    </row>
    <row r="24" spans="1:19" x14ac:dyDescent="0.3">
      <c r="A24" s="82" t="s">
        <v>1428</v>
      </c>
      <c r="B24" s="64">
        <f>VLOOKUP($A24,'Return Data'!$B$7:$R$2843,3,0)</f>
        <v>44358</v>
      </c>
      <c r="C24" s="65">
        <f>VLOOKUP($A24,'Return Data'!$B$7:$R$2843,4,0)</f>
        <v>21.985499999999998</v>
      </c>
      <c r="D24" s="65">
        <f>VLOOKUP($A24,'Return Data'!$B$7:$R$2843,9,0)</f>
        <v>6.6566999999999998</v>
      </c>
      <c r="E24" s="66">
        <f t="shared" si="0"/>
        <v>19</v>
      </c>
      <c r="F24" s="65">
        <f>VLOOKUP($A24,'Return Data'!$B$7:$R$2843,10,0)</f>
        <v>8.6257000000000001</v>
      </c>
      <c r="G24" s="66">
        <f t="shared" si="1"/>
        <v>13</v>
      </c>
      <c r="H24" s="65">
        <f>VLOOKUP($A24,'Return Data'!$B$7:$R$2843,11,0)</f>
        <v>3.8081999999999998</v>
      </c>
      <c r="I24" s="66">
        <f t="shared" si="2"/>
        <v>21</v>
      </c>
      <c r="J24" s="65">
        <f>VLOOKUP($A24,'Return Data'!$B$7:$R$2843,12,0)</f>
        <v>5.8251999999999997</v>
      </c>
      <c r="K24" s="66">
        <f t="shared" si="3"/>
        <v>15</v>
      </c>
      <c r="L24" s="65">
        <f>VLOOKUP($A24,'Return Data'!$B$7:$R$2843,13,0)</f>
        <v>6.0396000000000001</v>
      </c>
      <c r="M24" s="66">
        <f t="shared" si="4"/>
        <v>23</v>
      </c>
      <c r="N24" s="65">
        <f>VLOOKUP($A24,'Return Data'!$B$7:$R$2843,17,0)</f>
        <v>8.5317000000000007</v>
      </c>
      <c r="O24" s="66">
        <f t="shared" si="5"/>
        <v>15</v>
      </c>
      <c r="P24" s="65">
        <f>VLOOKUP($A24,'Return Data'!$B$7:$R$2843,14,0)</f>
        <v>8.8582000000000001</v>
      </c>
      <c r="Q24" s="66">
        <f t="shared" si="6"/>
        <v>10</v>
      </c>
      <c r="R24" s="65">
        <f>VLOOKUP($A24,'Return Data'!$B$7:$R$2843,16,0)</f>
        <v>8.5322999999999993</v>
      </c>
      <c r="S24" s="67">
        <f t="shared" si="7"/>
        <v>12</v>
      </c>
    </row>
    <row r="25" spans="1:19" x14ac:dyDescent="0.3">
      <c r="A25" s="82" t="s">
        <v>1430</v>
      </c>
      <c r="B25" s="64">
        <f>VLOOKUP($A25,'Return Data'!$B$7:$R$2843,3,0)</f>
        <v>44358</v>
      </c>
      <c r="C25" s="65">
        <f>VLOOKUP($A25,'Return Data'!$B$7:$R$2843,4,0)</f>
        <v>12.1488</v>
      </c>
      <c r="D25" s="65">
        <f>VLOOKUP($A25,'Return Data'!$B$7:$R$2843,9,0)</f>
        <v>6.7058</v>
      </c>
      <c r="E25" s="66">
        <f t="shared" si="0"/>
        <v>18</v>
      </c>
      <c r="F25" s="65">
        <f>VLOOKUP($A25,'Return Data'!$B$7:$R$2843,10,0)</f>
        <v>7.5266999999999999</v>
      </c>
      <c r="G25" s="66">
        <f t="shared" si="1"/>
        <v>21</v>
      </c>
      <c r="H25" s="65">
        <f>VLOOKUP($A25,'Return Data'!$B$7:$R$2843,11,0)</f>
        <v>3.4352999999999998</v>
      </c>
      <c r="I25" s="66">
        <f t="shared" si="2"/>
        <v>25</v>
      </c>
      <c r="J25" s="65">
        <f>VLOOKUP($A25,'Return Data'!$B$7:$R$2843,12,0)</f>
        <v>5.3639000000000001</v>
      </c>
      <c r="K25" s="66">
        <f t="shared" si="3"/>
        <v>24</v>
      </c>
      <c r="L25" s="65">
        <f>VLOOKUP($A25,'Return Data'!$B$7:$R$2843,13,0)</f>
        <v>5.8710000000000004</v>
      </c>
      <c r="M25" s="66">
        <f t="shared" si="4"/>
        <v>24</v>
      </c>
      <c r="N25" s="65"/>
      <c r="O25" s="66"/>
      <c r="P25" s="65"/>
      <c r="Q25" s="66"/>
      <c r="R25" s="65">
        <f>VLOOKUP($A25,'Return Data'!$B$7:$R$2843,16,0)</f>
        <v>8.6014999999999997</v>
      </c>
      <c r="S25" s="67">
        <f t="shared" si="7"/>
        <v>10</v>
      </c>
    </row>
    <row r="26" spans="1:19" x14ac:dyDescent="0.3">
      <c r="A26" s="82" t="s">
        <v>1433</v>
      </c>
      <c r="B26" s="64">
        <f>VLOOKUP($A26,'Return Data'!$B$7:$R$2843,3,0)</f>
        <v>44358</v>
      </c>
      <c r="C26" s="65">
        <f>VLOOKUP($A26,'Return Data'!$B$7:$R$2843,4,0)</f>
        <v>12.8941</v>
      </c>
      <c r="D26" s="65">
        <f>VLOOKUP($A26,'Return Data'!$B$7:$R$2843,9,0)</f>
        <v>6.4730999999999996</v>
      </c>
      <c r="E26" s="66">
        <f t="shared" si="0"/>
        <v>21</v>
      </c>
      <c r="F26" s="65">
        <f>VLOOKUP($A26,'Return Data'!$B$7:$R$2843,10,0)</f>
        <v>8.6324000000000005</v>
      </c>
      <c r="G26" s="66">
        <f t="shared" si="1"/>
        <v>12</v>
      </c>
      <c r="H26" s="65">
        <f>VLOOKUP($A26,'Return Data'!$B$7:$R$2843,11,0)</f>
        <v>4.2535999999999996</v>
      </c>
      <c r="I26" s="66">
        <f t="shared" si="2"/>
        <v>14</v>
      </c>
      <c r="J26" s="65">
        <f>VLOOKUP($A26,'Return Data'!$B$7:$R$2843,12,0)</f>
        <v>5.8169000000000004</v>
      </c>
      <c r="K26" s="66">
        <f t="shared" si="3"/>
        <v>16</v>
      </c>
      <c r="L26" s="65">
        <f>VLOOKUP($A26,'Return Data'!$B$7:$R$2843,13,0)</f>
        <v>6.3712</v>
      </c>
      <c r="M26" s="66">
        <f t="shared" si="4"/>
        <v>21</v>
      </c>
      <c r="N26" s="65">
        <f>VLOOKUP($A26,'Return Data'!$B$7:$R$2843,17,0)</f>
        <v>8.3101000000000003</v>
      </c>
      <c r="O26" s="66">
        <f t="shared" ref="O26:O33" si="8">RANK(N26,N$8:N$33,0)</f>
        <v>17</v>
      </c>
      <c r="P26" s="65"/>
      <c r="Q26" s="66"/>
      <c r="R26" s="65">
        <f>VLOOKUP($A26,'Return Data'!$B$7:$R$2843,16,0)</f>
        <v>8.1583000000000006</v>
      </c>
      <c r="S26" s="67">
        <f t="shared" si="7"/>
        <v>17</v>
      </c>
    </row>
    <row r="27" spans="1:19" x14ac:dyDescent="0.3">
      <c r="A27" s="82" t="s">
        <v>1435</v>
      </c>
      <c r="B27" s="64">
        <f>VLOOKUP($A27,'Return Data'!$B$7:$R$2843,3,0)</f>
        <v>44358</v>
      </c>
      <c r="C27" s="65">
        <f>VLOOKUP($A27,'Return Data'!$B$7:$R$2843,4,0)</f>
        <v>43.866</v>
      </c>
      <c r="D27" s="65">
        <f>VLOOKUP($A27,'Return Data'!$B$7:$R$2843,9,0)</f>
        <v>8.4944000000000006</v>
      </c>
      <c r="E27" s="66">
        <f t="shared" si="0"/>
        <v>2</v>
      </c>
      <c r="F27" s="65">
        <f>VLOOKUP($A27,'Return Data'!$B$7:$R$2843,10,0)</f>
        <v>10.321899999999999</v>
      </c>
      <c r="G27" s="66">
        <f t="shared" si="1"/>
        <v>2</v>
      </c>
      <c r="H27" s="65">
        <f>VLOOKUP($A27,'Return Data'!$B$7:$R$2843,11,0)</f>
        <v>6.0167000000000002</v>
      </c>
      <c r="I27" s="66">
        <f t="shared" si="2"/>
        <v>2</v>
      </c>
      <c r="J27" s="65">
        <f>VLOOKUP($A27,'Return Data'!$B$7:$R$2843,12,0)</f>
        <v>7.6603000000000003</v>
      </c>
      <c r="K27" s="66">
        <f t="shared" si="3"/>
        <v>2</v>
      </c>
      <c r="L27" s="65">
        <f>VLOOKUP($A27,'Return Data'!$B$7:$R$2843,13,0)</f>
        <v>8.3849999999999998</v>
      </c>
      <c r="M27" s="66">
        <f t="shared" si="4"/>
        <v>7</v>
      </c>
      <c r="N27" s="65">
        <f>VLOOKUP($A27,'Return Data'!$B$7:$R$2843,17,0)</f>
        <v>9.3849999999999998</v>
      </c>
      <c r="O27" s="66">
        <f t="shared" si="8"/>
        <v>8</v>
      </c>
      <c r="P27" s="65">
        <f>VLOOKUP($A27,'Return Data'!$B$7:$R$2843,14,0)</f>
        <v>9.3317999999999994</v>
      </c>
      <c r="Q27" s="66">
        <f t="shared" ref="Q27:Q33" si="9">RANK(P27,P$8:P$33,0)</f>
        <v>6</v>
      </c>
      <c r="R27" s="65">
        <f>VLOOKUP($A27,'Return Data'!$B$7:$R$2843,16,0)</f>
        <v>8.8591999999999995</v>
      </c>
      <c r="S27" s="67">
        <f t="shared" si="7"/>
        <v>4</v>
      </c>
    </row>
    <row r="28" spans="1:19" x14ac:dyDescent="0.3">
      <c r="A28" s="82" t="s">
        <v>1437</v>
      </c>
      <c r="B28" s="64">
        <f>VLOOKUP($A28,'Return Data'!$B$7:$R$2843,3,0)</f>
        <v>44358</v>
      </c>
      <c r="C28" s="65">
        <f>VLOOKUP($A28,'Return Data'!$B$7:$R$2843,4,0)</f>
        <v>38.537100000000002</v>
      </c>
      <c r="D28" s="65">
        <f>VLOOKUP($A28,'Return Data'!$B$7:$R$2843,9,0)</f>
        <v>6.9425999999999997</v>
      </c>
      <c r="E28" s="66">
        <f t="shared" si="0"/>
        <v>14</v>
      </c>
      <c r="F28" s="65">
        <f>VLOOKUP($A28,'Return Data'!$B$7:$R$2843,10,0)</f>
        <v>8.3615999999999993</v>
      </c>
      <c r="G28" s="66">
        <f t="shared" si="1"/>
        <v>15</v>
      </c>
      <c r="H28" s="65">
        <f>VLOOKUP($A28,'Return Data'!$B$7:$R$2843,11,0)</f>
        <v>4.3720999999999997</v>
      </c>
      <c r="I28" s="66">
        <f t="shared" si="2"/>
        <v>13</v>
      </c>
      <c r="J28" s="65">
        <f>VLOOKUP($A28,'Return Data'!$B$7:$R$2843,12,0)</f>
        <v>5.5193000000000003</v>
      </c>
      <c r="K28" s="66">
        <f t="shared" si="3"/>
        <v>23</v>
      </c>
      <c r="L28" s="65">
        <f>VLOOKUP($A28,'Return Data'!$B$7:$R$2843,13,0)</f>
        <v>6.4320000000000004</v>
      </c>
      <c r="M28" s="66">
        <f t="shared" si="4"/>
        <v>19</v>
      </c>
      <c r="N28" s="65">
        <f>VLOOKUP($A28,'Return Data'!$B$7:$R$2843,17,0)</f>
        <v>11.2948</v>
      </c>
      <c r="O28" s="66">
        <f t="shared" si="8"/>
        <v>1</v>
      </c>
      <c r="P28" s="65">
        <f>VLOOKUP($A28,'Return Data'!$B$7:$R$2843,14,0)</f>
        <v>5.0579000000000001</v>
      </c>
      <c r="Q28" s="66">
        <f t="shared" si="9"/>
        <v>19</v>
      </c>
      <c r="R28" s="65">
        <f>VLOOKUP($A28,'Return Data'!$B$7:$R$2843,16,0)</f>
        <v>7.7175000000000002</v>
      </c>
      <c r="S28" s="67">
        <f t="shared" si="7"/>
        <v>20</v>
      </c>
    </row>
    <row r="29" spans="1:19" x14ac:dyDescent="0.3">
      <c r="A29" s="82" t="s">
        <v>1439</v>
      </c>
      <c r="B29" s="64">
        <f>VLOOKUP($A29,'Return Data'!$B$7:$R$2843,3,0)</f>
        <v>44358</v>
      </c>
      <c r="C29" s="65">
        <f>VLOOKUP($A29,'Return Data'!$B$7:$R$2843,4,0)</f>
        <v>36.933799999999998</v>
      </c>
      <c r="D29" s="65">
        <f>VLOOKUP($A29,'Return Data'!$B$7:$R$2843,9,0)</f>
        <v>6.92</v>
      </c>
      <c r="E29" s="66">
        <f t="shared" si="0"/>
        <v>15</v>
      </c>
      <c r="F29" s="65">
        <f>VLOOKUP($A29,'Return Data'!$B$7:$R$2843,10,0)</f>
        <v>9.9354999999999993</v>
      </c>
      <c r="G29" s="66">
        <f t="shared" si="1"/>
        <v>3</v>
      </c>
      <c r="H29" s="65">
        <f>VLOOKUP($A29,'Return Data'!$B$7:$R$2843,11,0)</f>
        <v>3.6078999999999999</v>
      </c>
      <c r="I29" s="66">
        <f t="shared" si="2"/>
        <v>23</v>
      </c>
      <c r="J29" s="65">
        <f>VLOOKUP($A29,'Return Data'!$B$7:$R$2843,12,0)</f>
        <v>5.6036000000000001</v>
      </c>
      <c r="K29" s="66">
        <f t="shared" si="3"/>
        <v>20</v>
      </c>
      <c r="L29" s="65">
        <f>VLOOKUP($A29,'Return Data'!$B$7:$R$2843,13,0)</f>
        <v>13.19</v>
      </c>
      <c r="M29" s="66">
        <f t="shared" si="4"/>
        <v>2</v>
      </c>
      <c r="N29" s="65">
        <f>VLOOKUP($A29,'Return Data'!$B$7:$R$2843,17,0)</f>
        <v>8.4367999999999999</v>
      </c>
      <c r="O29" s="66">
        <f t="shared" si="8"/>
        <v>16</v>
      </c>
      <c r="P29" s="65">
        <f>VLOOKUP($A29,'Return Data'!$B$7:$R$2843,14,0)</f>
        <v>5.1772</v>
      </c>
      <c r="Q29" s="66">
        <f t="shared" si="9"/>
        <v>18</v>
      </c>
      <c r="R29" s="65">
        <f>VLOOKUP($A29,'Return Data'!$B$7:$R$2843,16,0)</f>
        <v>7.3970000000000002</v>
      </c>
      <c r="S29" s="67">
        <f t="shared" si="7"/>
        <v>22</v>
      </c>
    </row>
    <row r="30" spans="1:19" x14ac:dyDescent="0.3">
      <c r="A30" s="82" t="s">
        <v>1440</v>
      </c>
      <c r="B30" s="64">
        <f>VLOOKUP($A30,'Return Data'!$B$7:$R$2843,3,0)</f>
        <v>44358</v>
      </c>
      <c r="C30" s="65">
        <f>VLOOKUP($A30,'Return Data'!$B$7:$R$2843,4,0)</f>
        <v>26.412299999999998</v>
      </c>
      <c r="D30" s="65">
        <f>VLOOKUP($A30,'Return Data'!$B$7:$R$2843,9,0)</f>
        <v>6.9729999999999999</v>
      </c>
      <c r="E30" s="66">
        <f t="shared" si="0"/>
        <v>13</v>
      </c>
      <c r="F30" s="65">
        <f>VLOOKUP($A30,'Return Data'!$B$7:$R$2843,10,0)</f>
        <v>7.5236999999999998</v>
      </c>
      <c r="G30" s="66">
        <f t="shared" si="1"/>
        <v>22</v>
      </c>
      <c r="H30" s="65">
        <f>VLOOKUP($A30,'Return Data'!$B$7:$R$2843,11,0)</f>
        <v>3.2248999999999999</v>
      </c>
      <c r="I30" s="66">
        <f t="shared" si="2"/>
        <v>26</v>
      </c>
      <c r="J30" s="65">
        <f>VLOOKUP($A30,'Return Data'!$B$7:$R$2843,12,0)</f>
        <v>5.6669999999999998</v>
      </c>
      <c r="K30" s="66">
        <f t="shared" si="3"/>
        <v>18</v>
      </c>
      <c r="L30" s="65">
        <f>VLOOKUP($A30,'Return Data'!$B$7:$R$2843,13,0)</f>
        <v>6.1524000000000001</v>
      </c>
      <c r="M30" s="66">
        <f t="shared" si="4"/>
        <v>22</v>
      </c>
      <c r="N30" s="65">
        <f>VLOOKUP($A30,'Return Data'!$B$7:$R$2843,17,0)</f>
        <v>8.6179000000000006</v>
      </c>
      <c r="O30" s="66">
        <f t="shared" si="8"/>
        <v>14</v>
      </c>
      <c r="P30" s="65">
        <f>VLOOKUP($A30,'Return Data'!$B$7:$R$2843,14,0)</f>
        <v>8.8232999999999997</v>
      </c>
      <c r="Q30" s="66">
        <f t="shared" si="9"/>
        <v>11</v>
      </c>
      <c r="R30" s="65">
        <f>VLOOKUP($A30,'Return Data'!$B$7:$R$2843,16,0)</f>
        <v>8.5465</v>
      </c>
      <c r="S30" s="67">
        <f t="shared" si="7"/>
        <v>11</v>
      </c>
    </row>
    <row r="31" spans="1:19" x14ac:dyDescent="0.3">
      <c r="A31" s="82" t="s">
        <v>1443</v>
      </c>
      <c r="B31" s="64">
        <f>VLOOKUP($A31,'Return Data'!$B$7:$R$2843,3,0)</f>
        <v>44358</v>
      </c>
      <c r="C31" s="65">
        <f>VLOOKUP($A31,'Return Data'!$B$7:$R$2843,4,0)</f>
        <v>35.027900000000002</v>
      </c>
      <c r="D31" s="65">
        <f>VLOOKUP($A31,'Return Data'!$B$7:$R$2843,9,0)</f>
        <v>5.6776999999999997</v>
      </c>
      <c r="E31" s="66">
        <f t="shared" si="0"/>
        <v>24</v>
      </c>
      <c r="F31" s="65">
        <f>VLOOKUP($A31,'Return Data'!$B$7:$R$2843,10,0)</f>
        <v>6.6440000000000001</v>
      </c>
      <c r="G31" s="66">
        <f t="shared" si="1"/>
        <v>26</v>
      </c>
      <c r="H31" s="65">
        <f>VLOOKUP($A31,'Return Data'!$B$7:$R$2843,11,0)</f>
        <v>4.1914999999999996</v>
      </c>
      <c r="I31" s="66">
        <f t="shared" si="2"/>
        <v>15</v>
      </c>
      <c r="J31" s="65">
        <f>VLOOKUP($A31,'Return Data'!$B$7:$R$2843,12,0)</f>
        <v>5.1227999999999998</v>
      </c>
      <c r="K31" s="66">
        <f t="shared" si="3"/>
        <v>26</v>
      </c>
      <c r="L31" s="65">
        <f>VLOOKUP($A31,'Return Data'!$B$7:$R$2843,13,0)</f>
        <v>6.5785999999999998</v>
      </c>
      <c r="M31" s="66">
        <f t="shared" si="4"/>
        <v>17</v>
      </c>
      <c r="N31" s="65">
        <f>VLOOKUP($A31,'Return Data'!$B$7:$R$2843,17,0)</f>
        <v>5.6532999999999998</v>
      </c>
      <c r="O31" s="66">
        <f t="shared" si="8"/>
        <v>22</v>
      </c>
      <c r="P31" s="65">
        <f>VLOOKUP($A31,'Return Data'!$B$7:$R$2843,14,0)</f>
        <v>3.8511000000000002</v>
      </c>
      <c r="Q31" s="66">
        <f t="shared" si="9"/>
        <v>23</v>
      </c>
      <c r="R31" s="65">
        <f>VLOOKUP($A31,'Return Data'!$B$7:$R$2843,16,0)</f>
        <v>7.1120999999999999</v>
      </c>
      <c r="S31" s="67">
        <f t="shared" si="7"/>
        <v>24</v>
      </c>
    </row>
    <row r="32" spans="1:19" x14ac:dyDescent="0.3">
      <c r="A32" s="82" t="s">
        <v>1445</v>
      </c>
      <c r="B32" s="64">
        <f>VLOOKUP($A32,'Return Data'!$B$7:$R$2843,3,0)</f>
        <v>44358</v>
      </c>
      <c r="C32" s="65">
        <f>VLOOKUP($A32,'Return Data'!$B$7:$R$2843,4,0)</f>
        <v>41.089799999999997</v>
      </c>
      <c r="D32" s="65">
        <f>VLOOKUP($A32,'Return Data'!$B$7:$R$2843,9,0)</f>
        <v>7.5296000000000003</v>
      </c>
      <c r="E32" s="66">
        <f t="shared" si="0"/>
        <v>10</v>
      </c>
      <c r="F32" s="65">
        <f>VLOOKUP($A32,'Return Data'!$B$7:$R$2843,10,0)</f>
        <v>8.3382000000000005</v>
      </c>
      <c r="G32" s="66">
        <f t="shared" si="1"/>
        <v>17</v>
      </c>
      <c r="H32" s="65">
        <f>VLOOKUP($A32,'Return Data'!$B$7:$R$2843,11,0)</f>
        <v>3.8553000000000002</v>
      </c>
      <c r="I32" s="66">
        <f t="shared" si="2"/>
        <v>19</v>
      </c>
      <c r="J32" s="65">
        <f>VLOOKUP($A32,'Return Data'!$B$7:$R$2843,12,0)</f>
        <v>5.9138000000000002</v>
      </c>
      <c r="K32" s="66">
        <f t="shared" si="3"/>
        <v>13</v>
      </c>
      <c r="L32" s="65">
        <f>VLOOKUP($A32,'Return Data'!$B$7:$R$2843,13,0)</f>
        <v>7.0537999999999998</v>
      </c>
      <c r="M32" s="66">
        <f t="shared" si="4"/>
        <v>14</v>
      </c>
      <c r="N32" s="65">
        <f>VLOOKUP($A32,'Return Data'!$B$7:$R$2843,17,0)</f>
        <v>8.9398</v>
      </c>
      <c r="O32" s="66">
        <f t="shared" si="8"/>
        <v>10</v>
      </c>
      <c r="P32" s="65">
        <f>VLOOKUP($A32,'Return Data'!$B$7:$R$2843,14,0)</f>
        <v>6.9584999999999999</v>
      </c>
      <c r="Q32" s="66">
        <f t="shared" si="9"/>
        <v>16</v>
      </c>
      <c r="R32" s="65">
        <f>VLOOKUP($A32,'Return Data'!$B$7:$R$2843,16,0)</f>
        <v>8.1745999999999999</v>
      </c>
      <c r="S32" s="67">
        <f t="shared" si="7"/>
        <v>16</v>
      </c>
    </row>
    <row r="33" spans="1:19" x14ac:dyDescent="0.3">
      <c r="A33" s="82" t="s">
        <v>1446</v>
      </c>
      <c r="B33" s="64">
        <f>VLOOKUP($A33,'Return Data'!$B$7:$R$2843,3,0)</f>
        <v>44358</v>
      </c>
      <c r="C33" s="65">
        <f>VLOOKUP($A33,'Return Data'!$B$7:$R$2843,4,0)</f>
        <v>24.7531</v>
      </c>
      <c r="D33" s="65">
        <f>VLOOKUP($A33,'Return Data'!$B$7:$R$2843,9,0)</f>
        <v>7.6698000000000004</v>
      </c>
      <c r="E33" s="66">
        <f t="shared" si="0"/>
        <v>9</v>
      </c>
      <c r="F33" s="65">
        <f>VLOOKUP($A33,'Return Data'!$B$7:$R$2843,10,0)</f>
        <v>8.2085000000000008</v>
      </c>
      <c r="G33" s="66">
        <f t="shared" si="1"/>
        <v>18</v>
      </c>
      <c r="H33" s="65">
        <f>VLOOKUP($A33,'Return Data'!$B$7:$R$2843,11,0)</f>
        <v>4.5039999999999996</v>
      </c>
      <c r="I33" s="66">
        <f t="shared" si="2"/>
        <v>10</v>
      </c>
      <c r="J33" s="65">
        <f>VLOOKUP($A33,'Return Data'!$B$7:$R$2843,12,0)</f>
        <v>6.2206999999999999</v>
      </c>
      <c r="K33" s="66">
        <f t="shared" si="3"/>
        <v>9</v>
      </c>
      <c r="L33" s="65">
        <f>VLOOKUP($A33,'Return Data'!$B$7:$R$2843,13,0)</f>
        <v>7.3034999999999997</v>
      </c>
      <c r="M33" s="66">
        <f t="shared" si="4"/>
        <v>11</v>
      </c>
      <c r="N33" s="65">
        <f>VLOOKUP($A33,'Return Data'!$B$7:$R$2843,17,0)</f>
        <v>9.3918999999999997</v>
      </c>
      <c r="O33" s="66">
        <f t="shared" si="8"/>
        <v>7</v>
      </c>
      <c r="P33" s="65">
        <f>VLOOKUP($A33,'Return Data'!$B$7:$R$2843,14,0)</f>
        <v>4.4638</v>
      </c>
      <c r="Q33" s="66">
        <f t="shared" si="9"/>
        <v>22</v>
      </c>
      <c r="R33" s="65">
        <f>VLOOKUP($A33,'Return Data'!$B$7:$R$2843,16,0)</f>
        <v>7.3124000000000002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7.0927076923076928</v>
      </c>
      <c r="E35" s="88"/>
      <c r="F35" s="89">
        <f>AVERAGE(F8:F33)</f>
        <v>8.7288115384615388</v>
      </c>
      <c r="G35" s="88"/>
      <c r="H35" s="89">
        <f>AVERAGE(H8:H33)</f>
        <v>4.7638115384615389</v>
      </c>
      <c r="I35" s="88"/>
      <c r="J35" s="89">
        <f>AVERAGE(J8:J33)</f>
        <v>6.5842884615384625</v>
      </c>
      <c r="K35" s="88"/>
      <c r="L35" s="89">
        <f>AVERAGE(L8:L33)</f>
        <v>7.7264576923076902</v>
      </c>
      <c r="M35" s="88"/>
      <c r="N35" s="89">
        <f>AVERAGE(N8:N33)</f>
        <v>7.7042919999999988</v>
      </c>
      <c r="O35" s="88"/>
      <c r="P35" s="89">
        <f>AVERAGE(P8:P33)</f>
        <v>7.1612249999999973</v>
      </c>
      <c r="Q35" s="88"/>
      <c r="R35" s="89">
        <f>AVERAGE(R8:R33)</f>
        <v>8.1562769230769199</v>
      </c>
      <c r="S35" s="90"/>
    </row>
    <row r="36" spans="1:19" x14ac:dyDescent="0.3">
      <c r="A36" s="87" t="s">
        <v>28</v>
      </c>
      <c r="B36" s="88"/>
      <c r="C36" s="88"/>
      <c r="D36" s="89">
        <f>MIN(D8:D33)</f>
        <v>4.8811</v>
      </c>
      <c r="E36" s="88"/>
      <c r="F36" s="89">
        <f>MIN(F8:F33)</f>
        <v>6.6440000000000001</v>
      </c>
      <c r="G36" s="88"/>
      <c r="H36" s="89">
        <f>MIN(H8:H33)</f>
        <v>3.2248999999999999</v>
      </c>
      <c r="I36" s="88"/>
      <c r="J36" s="89">
        <f>MIN(J8:J33)</f>
        <v>5.1227999999999998</v>
      </c>
      <c r="K36" s="88"/>
      <c r="L36" s="89">
        <f>MIN(L8:L33)</f>
        <v>5.6974</v>
      </c>
      <c r="M36" s="88"/>
      <c r="N36" s="89">
        <f>MIN(N8:N33)</f>
        <v>-7.0260999999999996</v>
      </c>
      <c r="O36" s="88"/>
      <c r="P36" s="89">
        <f>MIN(P8:P33)</f>
        <v>-2.6480000000000001</v>
      </c>
      <c r="Q36" s="88"/>
      <c r="R36" s="89">
        <f>MIN(R8:R33)</f>
        <v>4.6833</v>
      </c>
      <c r="S36" s="90"/>
    </row>
    <row r="37" spans="1:19" ht="15" thickBot="1" x14ac:dyDescent="0.35">
      <c r="A37" s="91" t="s">
        <v>29</v>
      </c>
      <c r="B37" s="92"/>
      <c r="C37" s="92"/>
      <c r="D37" s="93">
        <f>MAX(D8:D33)</f>
        <v>9.2416999999999998</v>
      </c>
      <c r="E37" s="92"/>
      <c r="F37" s="93">
        <f>MAX(F8:F33)</f>
        <v>16.935300000000002</v>
      </c>
      <c r="G37" s="92"/>
      <c r="H37" s="93">
        <f>MAX(H8:H33)</f>
        <v>16.822900000000001</v>
      </c>
      <c r="I37" s="92"/>
      <c r="J37" s="93">
        <f>MAX(J8:J33)</f>
        <v>20.4755</v>
      </c>
      <c r="K37" s="92"/>
      <c r="L37" s="93">
        <f>MAX(L8:L33)</f>
        <v>15.5436</v>
      </c>
      <c r="M37" s="92"/>
      <c r="N37" s="93">
        <f>MAX(N8:N33)</f>
        <v>11.2948</v>
      </c>
      <c r="O37" s="92"/>
      <c r="P37" s="93">
        <f>MAX(P8:P33)</f>
        <v>9.6951000000000001</v>
      </c>
      <c r="Q37" s="92"/>
      <c r="R37" s="93">
        <f>MAX(R8:R33)</f>
        <v>9.4713999999999992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44358</v>
      </c>
      <c r="C8" s="65">
        <f>VLOOKUP($A8,'Return Data'!$B$7:$R$2843,4,0)</f>
        <v>37.130499999999998</v>
      </c>
      <c r="D8" s="65">
        <f>VLOOKUP($A8,'Return Data'!$B$7:$R$2843,9,0)</f>
        <v>7.3419999999999996</v>
      </c>
      <c r="E8" s="66">
        <f t="shared" ref="E8:E33" si="0">RANK(D8,D$8:D$33,0)</f>
        <v>5</v>
      </c>
      <c r="F8" s="65">
        <f>VLOOKUP($A8,'Return Data'!$B$7:$R$2843,10,0)</f>
        <v>8.4292999999999996</v>
      </c>
      <c r="G8" s="66">
        <f t="shared" ref="G8:G33" si="1">RANK(F8,F$8:F$33,0)</f>
        <v>6</v>
      </c>
      <c r="H8" s="65">
        <f>VLOOKUP($A8,'Return Data'!$B$7:$R$2843,11,0)</f>
        <v>4.2728999999999999</v>
      </c>
      <c r="I8" s="66">
        <f t="shared" ref="I8:I33" si="2">RANK(H8,H$8:H$33,0)</f>
        <v>5</v>
      </c>
      <c r="J8" s="65">
        <f>VLOOKUP($A8,'Return Data'!$B$7:$R$2843,12,0)</f>
        <v>6.1631999999999998</v>
      </c>
      <c r="K8" s="66">
        <f t="shared" ref="K8:K33" si="3">RANK(J8,J$8:J$33,0)</f>
        <v>5</v>
      </c>
      <c r="L8" s="65">
        <f>VLOOKUP($A8,'Return Data'!$B$7:$R$2843,13,0)</f>
        <v>9.2337000000000007</v>
      </c>
      <c r="M8" s="66">
        <f t="shared" ref="M8:M33" si="4">RANK(L8,L$8:L$33,0)</f>
        <v>4</v>
      </c>
      <c r="N8" s="65">
        <f>VLOOKUP($A8,'Return Data'!$B$7:$R$2843,17,0)</f>
        <v>8.7177000000000007</v>
      </c>
      <c r="O8" s="66">
        <f t="shared" ref="O8:O24" si="5">RANK(N8,N$8:N$33,0)</f>
        <v>7</v>
      </c>
      <c r="P8" s="65">
        <f>VLOOKUP($A8,'Return Data'!$B$7:$R$2843,14,0)</f>
        <v>8.8084000000000007</v>
      </c>
      <c r="Q8" s="66">
        <f t="shared" ref="Q8:Q24" si="6">RANK(P8,P$8:P$33,0)</f>
        <v>3</v>
      </c>
      <c r="R8" s="65">
        <f>VLOOKUP($A8,'Return Data'!$B$7:$R$2843,16,0)</f>
        <v>7.5152000000000001</v>
      </c>
      <c r="S8" s="67">
        <f t="shared" ref="S8:S33" si="7">RANK(R8,R$8:R$33,0)</f>
        <v>11</v>
      </c>
    </row>
    <row r="9" spans="1:19" x14ac:dyDescent="0.3">
      <c r="A9" s="82" t="s">
        <v>1390</v>
      </c>
      <c r="B9" s="64">
        <f>VLOOKUP($A9,'Return Data'!$B$7:$R$2843,3,0)</f>
        <v>44358</v>
      </c>
      <c r="C9" s="65">
        <f>VLOOKUP($A9,'Return Data'!$B$7:$R$2843,4,0)</f>
        <v>24.2302</v>
      </c>
      <c r="D9" s="65">
        <f>VLOOKUP($A9,'Return Data'!$B$7:$R$2843,9,0)</f>
        <v>6.3856000000000002</v>
      </c>
      <c r="E9" s="66">
        <f t="shared" si="0"/>
        <v>14</v>
      </c>
      <c r="F9" s="65">
        <f>VLOOKUP($A9,'Return Data'!$B$7:$R$2843,10,0)</f>
        <v>6.9867999999999997</v>
      </c>
      <c r="G9" s="66">
        <f t="shared" si="1"/>
        <v>21</v>
      </c>
      <c r="H9" s="65">
        <f>VLOOKUP($A9,'Return Data'!$B$7:$R$2843,11,0)</f>
        <v>3.9102999999999999</v>
      </c>
      <c r="I9" s="66">
        <f t="shared" si="2"/>
        <v>9</v>
      </c>
      <c r="J9" s="65">
        <f>VLOOKUP($A9,'Return Data'!$B$7:$R$2843,12,0)</f>
        <v>5.5319000000000003</v>
      </c>
      <c r="K9" s="66">
        <f t="shared" si="3"/>
        <v>8</v>
      </c>
      <c r="L9" s="65">
        <f>VLOOKUP($A9,'Return Data'!$B$7:$R$2843,13,0)</f>
        <v>6.7446999999999999</v>
      </c>
      <c r="M9" s="66">
        <f t="shared" si="4"/>
        <v>10</v>
      </c>
      <c r="N9" s="65">
        <f>VLOOKUP($A9,'Return Data'!$B$7:$R$2843,17,0)</f>
        <v>9.1327999999999996</v>
      </c>
      <c r="O9" s="66">
        <f t="shared" si="5"/>
        <v>3</v>
      </c>
      <c r="P9" s="65">
        <f>VLOOKUP($A9,'Return Data'!$B$7:$R$2843,14,0)</f>
        <v>8.7089999999999996</v>
      </c>
      <c r="Q9" s="66">
        <f t="shared" si="6"/>
        <v>4</v>
      </c>
      <c r="R9" s="65">
        <f>VLOOKUP($A9,'Return Data'!$B$7:$R$2843,16,0)</f>
        <v>8.0785999999999998</v>
      </c>
      <c r="S9" s="67">
        <f t="shared" si="7"/>
        <v>4</v>
      </c>
    </row>
    <row r="10" spans="1:19" x14ac:dyDescent="0.3">
      <c r="A10" s="82" t="s">
        <v>1391</v>
      </c>
      <c r="B10" s="64">
        <f>VLOOKUP($A10,'Return Data'!$B$7:$R$2843,3,0)</f>
        <v>44358</v>
      </c>
      <c r="C10" s="65">
        <f>VLOOKUP($A10,'Return Data'!$B$7:$R$2843,4,0)</f>
        <v>23.164400000000001</v>
      </c>
      <c r="D10" s="65">
        <f>VLOOKUP($A10,'Return Data'!$B$7:$R$2843,9,0)</f>
        <v>6.3418000000000001</v>
      </c>
      <c r="E10" s="66">
        <f t="shared" si="0"/>
        <v>15</v>
      </c>
      <c r="F10" s="65">
        <f>VLOOKUP($A10,'Return Data'!$B$7:$R$2843,10,0)</f>
        <v>7.8882000000000003</v>
      </c>
      <c r="G10" s="66">
        <f t="shared" si="1"/>
        <v>12</v>
      </c>
      <c r="H10" s="65">
        <f>VLOOKUP($A10,'Return Data'!$B$7:$R$2843,11,0)</f>
        <v>4.3411999999999997</v>
      </c>
      <c r="I10" s="66">
        <f t="shared" si="2"/>
        <v>4</v>
      </c>
      <c r="J10" s="65">
        <f>VLOOKUP($A10,'Return Data'!$B$7:$R$2843,12,0)</f>
        <v>5.0289000000000001</v>
      </c>
      <c r="K10" s="66">
        <f t="shared" si="3"/>
        <v>16</v>
      </c>
      <c r="L10" s="65">
        <f>VLOOKUP($A10,'Return Data'!$B$7:$R$2843,13,0)</f>
        <v>6.2489999999999997</v>
      </c>
      <c r="M10" s="66">
        <f t="shared" si="4"/>
        <v>13</v>
      </c>
      <c r="N10" s="65">
        <f>VLOOKUP($A10,'Return Data'!$B$7:$R$2843,17,0)</f>
        <v>7.1313000000000004</v>
      </c>
      <c r="O10" s="66">
        <f t="shared" si="5"/>
        <v>19</v>
      </c>
      <c r="P10" s="65">
        <f>VLOOKUP($A10,'Return Data'!$B$7:$R$2843,14,0)</f>
        <v>7.6013000000000002</v>
      </c>
      <c r="Q10" s="66">
        <f t="shared" si="6"/>
        <v>14</v>
      </c>
      <c r="R10" s="65">
        <f>VLOOKUP($A10,'Return Data'!$B$7:$R$2843,16,0)</f>
        <v>7.9687999999999999</v>
      </c>
      <c r="S10" s="67">
        <f t="shared" si="7"/>
        <v>6</v>
      </c>
    </row>
    <row r="11" spans="1:19" x14ac:dyDescent="0.3">
      <c r="A11" s="82" t="s">
        <v>1393</v>
      </c>
      <c r="B11" s="64">
        <f>VLOOKUP($A11,'Return Data'!$B$7:$R$2843,3,0)</f>
        <v>44358</v>
      </c>
      <c r="C11" s="65">
        <f>VLOOKUP($A11,'Return Data'!$B$7:$R$2843,4,0)</f>
        <v>24.882100000000001</v>
      </c>
      <c r="D11" s="65">
        <f>VLOOKUP($A11,'Return Data'!$B$7:$R$2843,9,0)</f>
        <v>7.6201999999999996</v>
      </c>
      <c r="E11" s="66">
        <f t="shared" si="0"/>
        <v>4</v>
      </c>
      <c r="F11" s="65">
        <f>VLOOKUP($A11,'Return Data'!$B$7:$R$2843,10,0)</f>
        <v>8.4232999999999993</v>
      </c>
      <c r="G11" s="66">
        <f t="shared" si="1"/>
        <v>7</v>
      </c>
      <c r="H11" s="65">
        <f>VLOOKUP($A11,'Return Data'!$B$7:$R$2843,11,0)</f>
        <v>3.7088000000000001</v>
      </c>
      <c r="I11" s="66">
        <f t="shared" si="2"/>
        <v>11</v>
      </c>
      <c r="J11" s="65">
        <f>VLOOKUP($A11,'Return Data'!$B$7:$R$2843,12,0)</f>
        <v>6.1352000000000002</v>
      </c>
      <c r="K11" s="66">
        <f t="shared" si="3"/>
        <v>6</v>
      </c>
      <c r="L11" s="65">
        <f>VLOOKUP($A11,'Return Data'!$B$7:$R$2843,13,0)</f>
        <v>6.96</v>
      </c>
      <c r="M11" s="66">
        <f t="shared" si="4"/>
        <v>9</v>
      </c>
      <c r="N11" s="65">
        <f>VLOOKUP($A11,'Return Data'!$B$7:$R$2843,17,0)</f>
        <v>9.1816999999999993</v>
      </c>
      <c r="O11" s="66">
        <f t="shared" si="5"/>
        <v>2</v>
      </c>
      <c r="P11" s="65">
        <f>VLOOKUP($A11,'Return Data'!$B$7:$R$2843,14,0)</f>
        <v>7.7184999999999997</v>
      </c>
      <c r="Q11" s="66">
        <f t="shared" si="6"/>
        <v>12</v>
      </c>
      <c r="R11" s="65">
        <f>VLOOKUP($A11,'Return Data'!$B$7:$R$2843,16,0)</f>
        <v>5.5918000000000001</v>
      </c>
      <c r="S11" s="67">
        <f t="shared" si="7"/>
        <v>25</v>
      </c>
    </row>
    <row r="12" spans="1:19" x14ac:dyDescent="0.3">
      <c r="A12" s="82" t="s">
        <v>1396</v>
      </c>
      <c r="B12" s="64">
        <f>VLOOKUP($A12,'Return Data'!$B$7:$R$2843,3,0)</f>
        <v>44358</v>
      </c>
      <c r="C12" s="65">
        <f>VLOOKUP($A12,'Return Data'!$B$7:$R$2843,4,0)</f>
        <v>17.286200000000001</v>
      </c>
      <c r="D12" s="65">
        <f>VLOOKUP($A12,'Return Data'!$B$7:$R$2843,9,0)</f>
        <v>4.6294000000000004</v>
      </c>
      <c r="E12" s="66">
        <f t="shared" si="0"/>
        <v>26</v>
      </c>
      <c r="F12" s="65">
        <f>VLOOKUP($A12,'Return Data'!$B$7:$R$2843,10,0)</f>
        <v>6.7624000000000004</v>
      </c>
      <c r="G12" s="66">
        <f t="shared" si="1"/>
        <v>22</v>
      </c>
      <c r="H12" s="65">
        <f>VLOOKUP($A12,'Return Data'!$B$7:$R$2843,11,0)</f>
        <v>4.0091999999999999</v>
      </c>
      <c r="I12" s="66">
        <f t="shared" si="2"/>
        <v>7</v>
      </c>
      <c r="J12" s="65">
        <f>VLOOKUP($A12,'Return Data'!$B$7:$R$2843,12,0)</f>
        <v>4.8141999999999996</v>
      </c>
      <c r="K12" s="66">
        <f t="shared" si="3"/>
        <v>22</v>
      </c>
      <c r="L12" s="65">
        <f>VLOOKUP($A12,'Return Data'!$B$7:$R$2843,13,0)</f>
        <v>5.1414</v>
      </c>
      <c r="M12" s="66">
        <f t="shared" si="4"/>
        <v>24</v>
      </c>
      <c r="N12" s="65">
        <f>VLOOKUP($A12,'Return Data'!$B$7:$R$2843,17,0)</f>
        <v>-7.5289999999999999</v>
      </c>
      <c r="O12" s="66">
        <f t="shared" si="5"/>
        <v>25</v>
      </c>
      <c r="P12" s="65">
        <f>VLOOKUP($A12,'Return Data'!$B$7:$R$2843,14,0)</f>
        <v>-3.1764000000000001</v>
      </c>
      <c r="Q12" s="66">
        <f t="shared" si="6"/>
        <v>24</v>
      </c>
      <c r="R12" s="65">
        <f>VLOOKUP($A12,'Return Data'!$B$7:$R$2843,16,0)</f>
        <v>4.4804000000000004</v>
      </c>
      <c r="S12" s="67">
        <f t="shared" si="7"/>
        <v>26</v>
      </c>
    </row>
    <row r="13" spans="1:19" x14ac:dyDescent="0.3">
      <c r="A13" s="82" t="s">
        <v>1398</v>
      </c>
      <c r="B13" s="64">
        <f>VLOOKUP($A13,'Return Data'!$B$7:$R$2843,3,0)</f>
        <v>44358</v>
      </c>
      <c r="C13" s="65">
        <f>VLOOKUP($A13,'Return Data'!$B$7:$R$2843,4,0)</f>
        <v>20.514500000000002</v>
      </c>
      <c r="D13" s="65">
        <f>VLOOKUP($A13,'Return Data'!$B$7:$R$2843,9,0)</f>
        <v>4.7773000000000003</v>
      </c>
      <c r="E13" s="66">
        <f t="shared" si="0"/>
        <v>25</v>
      </c>
      <c r="F13" s="65">
        <f>VLOOKUP($A13,'Return Data'!$B$7:$R$2843,10,0)</f>
        <v>6.3019999999999996</v>
      </c>
      <c r="G13" s="66">
        <f t="shared" si="1"/>
        <v>24</v>
      </c>
      <c r="H13" s="65">
        <f>VLOOKUP($A13,'Return Data'!$B$7:$R$2843,11,0)</f>
        <v>3.2909000000000002</v>
      </c>
      <c r="I13" s="66">
        <f t="shared" si="2"/>
        <v>18</v>
      </c>
      <c r="J13" s="65">
        <f>VLOOKUP($A13,'Return Data'!$B$7:$R$2843,12,0)</f>
        <v>4.9248000000000003</v>
      </c>
      <c r="K13" s="66">
        <f t="shared" si="3"/>
        <v>19</v>
      </c>
      <c r="L13" s="65">
        <f>VLOOKUP($A13,'Return Data'!$B$7:$R$2843,13,0)</f>
        <v>5.8293999999999997</v>
      </c>
      <c r="M13" s="66">
        <f t="shared" si="4"/>
        <v>17</v>
      </c>
      <c r="N13" s="65">
        <f>VLOOKUP($A13,'Return Data'!$B$7:$R$2843,17,0)</f>
        <v>7.4298000000000002</v>
      </c>
      <c r="O13" s="66">
        <f t="shared" si="5"/>
        <v>18</v>
      </c>
      <c r="P13" s="65">
        <f>VLOOKUP($A13,'Return Data'!$B$7:$R$2843,14,0)</f>
        <v>7.6454000000000004</v>
      </c>
      <c r="Q13" s="66">
        <f t="shared" si="6"/>
        <v>13</v>
      </c>
      <c r="R13" s="65">
        <f>VLOOKUP($A13,'Return Data'!$B$7:$R$2843,16,0)</f>
        <v>7.3456000000000001</v>
      </c>
      <c r="S13" s="67">
        <f t="shared" si="7"/>
        <v>14</v>
      </c>
    </row>
    <row r="14" spans="1:19" x14ac:dyDescent="0.3">
      <c r="A14" s="82" t="s">
        <v>1400</v>
      </c>
      <c r="B14" s="64">
        <f>VLOOKUP($A14,'Return Data'!$B$7:$R$2843,3,0)</f>
        <v>44358</v>
      </c>
      <c r="C14" s="65">
        <f>VLOOKUP($A14,'Return Data'!$B$7:$R$2843,4,0)</f>
        <v>37.188600000000001</v>
      </c>
      <c r="D14" s="65">
        <f>VLOOKUP($A14,'Return Data'!$B$7:$R$2843,9,0)</f>
        <v>5.9824999999999999</v>
      </c>
      <c r="E14" s="66">
        <f t="shared" si="0"/>
        <v>18</v>
      </c>
      <c r="F14" s="65">
        <f>VLOOKUP($A14,'Return Data'!$B$7:$R$2843,10,0)</f>
        <v>7.0989000000000004</v>
      </c>
      <c r="G14" s="66">
        <f t="shared" si="1"/>
        <v>19</v>
      </c>
      <c r="H14" s="65">
        <f>VLOOKUP($A14,'Return Data'!$B$7:$R$2843,11,0)</f>
        <v>3.1774</v>
      </c>
      <c r="I14" s="66">
        <f t="shared" si="2"/>
        <v>20</v>
      </c>
      <c r="J14" s="65">
        <f>VLOOKUP($A14,'Return Data'!$B$7:$R$2843,12,0)</f>
        <v>5.3785999999999996</v>
      </c>
      <c r="K14" s="66">
        <f t="shared" si="3"/>
        <v>9</v>
      </c>
      <c r="L14" s="65">
        <f>VLOOKUP($A14,'Return Data'!$B$7:$R$2843,13,0)</f>
        <v>5.7411000000000003</v>
      </c>
      <c r="M14" s="66">
        <f t="shared" si="4"/>
        <v>19</v>
      </c>
      <c r="N14" s="65">
        <f>VLOOKUP($A14,'Return Data'!$B$7:$R$2843,17,0)</f>
        <v>7.9047000000000001</v>
      </c>
      <c r="O14" s="66">
        <f t="shared" si="5"/>
        <v>15</v>
      </c>
      <c r="P14" s="65">
        <f>VLOOKUP($A14,'Return Data'!$B$7:$R$2843,14,0)</f>
        <v>8.1782000000000004</v>
      </c>
      <c r="Q14" s="66">
        <f t="shared" si="6"/>
        <v>10</v>
      </c>
      <c r="R14" s="65">
        <f>VLOOKUP($A14,'Return Data'!$B$7:$R$2843,16,0)</f>
        <v>7.2492000000000001</v>
      </c>
      <c r="S14" s="67">
        <f t="shared" si="7"/>
        <v>16</v>
      </c>
    </row>
    <row r="15" spans="1:19" x14ac:dyDescent="0.3">
      <c r="A15" s="82" t="s">
        <v>1408</v>
      </c>
      <c r="B15" s="64">
        <f>VLOOKUP($A15,'Return Data'!$B$7:$R$2843,3,0)</f>
        <v>44358</v>
      </c>
      <c r="C15" s="65">
        <f>VLOOKUP($A15,'Return Data'!$B$7:$R$2843,4,0)</f>
        <v>4131.97459839357</v>
      </c>
      <c r="D15" s="65">
        <f>VLOOKUP($A15,'Return Data'!$B$7:$R$2843,9,0)</f>
        <v>9.2422000000000004</v>
      </c>
      <c r="E15" s="66">
        <f t="shared" si="0"/>
        <v>1</v>
      </c>
      <c r="F15" s="65">
        <f>VLOOKUP($A15,'Return Data'!$B$7:$R$2843,10,0)</f>
        <v>17.099499999999999</v>
      </c>
      <c r="G15" s="66">
        <f t="shared" si="1"/>
        <v>1</v>
      </c>
      <c r="H15" s="65">
        <f>VLOOKUP($A15,'Return Data'!$B$7:$R$2843,11,0)</f>
        <v>16.512799999999999</v>
      </c>
      <c r="I15" s="66">
        <f t="shared" si="2"/>
        <v>1</v>
      </c>
      <c r="J15" s="65">
        <f>VLOOKUP($A15,'Return Data'!$B$7:$R$2843,12,0)</f>
        <v>19.968</v>
      </c>
      <c r="K15" s="66">
        <f t="shared" si="3"/>
        <v>1</v>
      </c>
      <c r="L15" s="65">
        <f>VLOOKUP($A15,'Return Data'!$B$7:$R$2843,13,0)</f>
        <v>9.3539999999999992</v>
      </c>
      <c r="M15" s="66">
        <f t="shared" si="4"/>
        <v>3</v>
      </c>
      <c r="N15" s="65">
        <f>VLOOKUP($A15,'Return Data'!$B$7:$R$2843,17,0)</f>
        <v>1.1035999999999999</v>
      </c>
      <c r="O15" s="66">
        <f t="shared" si="5"/>
        <v>24</v>
      </c>
      <c r="P15" s="65">
        <f>VLOOKUP($A15,'Return Data'!$B$7:$R$2843,14,0)</f>
        <v>3.8233999999999999</v>
      </c>
      <c r="Q15" s="66">
        <f t="shared" si="6"/>
        <v>21</v>
      </c>
      <c r="R15" s="65">
        <f>VLOOKUP($A15,'Return Data'!$B$7:$R$2843,16,0)</f>
        <v>7.5983999999999998</v>
      </c>
      <c r="S15" s="67">
        <f t="shared" si="7"/>
        <v>10</v>
      </c>
    </row>
    <row r="16" spans="1:19" x14ac:dyDescent="0.3">
      <c r="A16" s="82" t="s">
        <v>1410</v>
      </c>
      <c r="B16" s="64">
        <f>VLOOKUP($A16,'Return Data'!$B$7:$R$2843,3,0)</f>
        <v>44358</v>
      </c>
      <c r="C16" s="65">
        <f>VLOOKUP($A16,'Return Data'!$B$7:$R$2843,4,0)</f>
        <v>24.9697</v>
      </c>
      <c r="D16" s="65">
        <f>VLOOKUP($A16,'Return Data'!$B$7:$R$2843,9,0)</f>
        <v>7.641</v>
      </c>
      <c r="E16" s="66">
        <f t="shared" si="0"/>
        <v>3</v>
      </c>
      <c r="F16" s="65">
        <f>VLOOKUP($A16,'Return Data'!$B$7:$R$2843,10,0)</f>
        <v>8.7097999999999995</v>
      </c>
      <c r="G16" s="66">
        <f t="shared" si="1"/>
        <v>5</v>
      </c>
      <c r="H16" s="65">
        <f>VLOOKUP($A16,'Return Data'!$B$7:$R$2843,11,0)</f>
        <v>4.2327000000000004</v>
      </c>
      <c r="I16" s="66">
        <f t="shared" si="2"/>
        <v>6</v>
      </c>
      <c r="J16" s="65">
        <f>VLOOKUP($A16,'Return Data'!$B$7:$R$2843,12,0)</f>
        <v>6.1947999999999999</v>
      </c>
      <c r="K16" s="66">
        <f t="shared" si="3"/>
        <v>4</v>
      </c>
      <c r="L16" s="65">
        <f>VLOOKUP($A16,'Return Data'!$B$7:$R$2843,13,0)</f>
        <v>7.8479000000000001</v>
      </c>
      <c r="M16" s="66">
        <f t="shared" si="4"/>
        <v>5</v>
      </c>
      <c r="N16" s="65">
        <f>VLOOKUP($A16,'Return Data'!$B$7:$R$2843,17,0)</f>
        <v>9.1321999999999992</v>
      </c>
      <c r="O16" s="66">
        <f t="shared" si="5"/>
        <v>4</v>
      </c>
      <c r="P16" s="65">
        <f>VLOOKUP($A16,'Return Data'!$B$7:$R$2843,14,0)</f>
        <v>9.0754999999999999</v>
      </c>
      <c r="Q16" s="66">
        <f t="shared" si="6"/>
        <v>1</v>
      </c>
      <c r="R16" s="65">
        <f>VLOOKUP($A16,'Return Data'!$B$7:$R$2843,16,0)</f>
        <v>8.6995000000000005</v>
      </c>
      <c r="S16" s="67">
        <f t="shared" si="7"/>
        <v>1</v>
      </c>
    </row>
    <row r="17" spans="1:19" x14ac:dyDescent="0.3">
      <c r="A17" s="82" t="s">
        <v>1412</v>
      </c>
      <c r="B17" s="64">
        <f>VLOOKUP($A17,'Return Data'!$B$7:$R$2843,3,0)</f>
        <v>44358</v>
      </c>
      <c r="C17" s="65">
        <f>VLOOKUP($A17,'Return Data'!$B$7:$R$2843,4,0)</f>
        <v>31.5245</v>
      </c>
      <c r="D17" s="65">
        <f>VLOOKUP($A17,'Return Data'!$B$7:$R$2843,9,0)</f>
        <v>7.3285</v>
      </c>
      <c r="E17" s="66">
        <f t="shared" si="0"/>
        <v>6</v>
      </c>
      <c r="F17" s="65">
        <f>VLOOKUP($A17,'Return Data'!$B$7:$R$2843,10,0)</f>
        <v>7.9489000000000001</v>
      </c>
      <c r="G17" s="66">
        <f t="shared" si="1"/>
        <v>11</v>
      </c>
      <c r="H17" s="65">
        <f>VLOOKUP($A17,'Return Data'!$B$7:$R$2843,11,0)</f>
        <v>3.6269999999999998</v>
      </c>
      <c r="I17" s="66">
        <f t="shared" si="2"/>
        <v>13</v>
      </c>
      <c r="J17" s="65">
        <f>VLOOKUP($A17,'Return Data'!$B$7:$R$2843,12,0)</f>
        <v>5.2903000000000002</v>
      </c>
      <c r="K17" s="66">
        <f t="shared" si="3"/>
        <v>11</v>
      </c>
      <c r="L17" s="65">
        <f>VLOOKUP($A17,'Return Data'!$B$7:$R$2843,13,0)</f>
        <v>14.3514</v>
      </c>
      <c r="M17" s="66">
        <f t="shared" si="4"/>
        <v>1</v>
      </c>
      <c r="N17" s="65">
        <f>VLOOKUP($A17,'Return Data'!$B$7:$R$2843,17,0)</f>
        <v>5.9291999999999998</v>
      </c>
      <c r="O17" s="66">
        <f t="shared" si="5"/>
        <v>21</v>
      </c>
      <c r="P17" s="65">
        <f>VLOOKUP($A17,'Return Data'!$B$7:$R$2843,14,0)</f>
        <v>3.5552000000000001</v>
      </c>
      <c r="Q17" s="66">
        <f t="shared" si="6"/>
        <v>22</v>
      </c>
      <c r="R17" s="65">
        <f>VLOOKUP($A17,'Return Data'!$B$7:$R$2843,16,0)</f>
        <v>6.3975999999999997</v>
      </c>
      <c r="S17" s="67">
        <f t="shared" si="7"/>
        <v>24</v>
      </c>
    </row>
    <row r="18" spans="1:19" x14ac:dyDescent="0.3">
      <c r="A18" s="82" t="s">
        <v>1414</v>
      </c>
      <c r="B18" s="64">
        <f>VLOOKUP($A18,'Return Data'!$B$7:$R$2843,3,0)</f>
        <v>44358</v>
      </c>
      <c r="C18" s="65">
        <f>VLOOKUP($A18,'Return Data'!$B$7:$R$2843,4,0)</f>
        <v>46.558799999999998</v>
      </c>
      <c r="D18" s="65">
        <f>VLOOKUP($A18,'Return Data'!$B$7:$R$2843,9,0)</f>
        <v>7.0777000000000001</v>
      </c>
      <c r="E18" s="66">
        <f t="shared" si="0"/>
        <v>7</v>
      </c>
      <c r="F18" s="65">
        <f>VLOOKUP($A18,'Return Data'!$B$7:$R$2843,10,0)</f>
        <v>8.0625</v>
      </c>
      <c r="G18" s="66">
        <f t="shared" si="1"/>
        <v>9</v>
      </c>
      <c r="H18" s="65">
        <f>VLOOKUP($A18,'Return Data'!$B$7:$R$2843,11,0)</f>
        <v>4.4245000000000001</v>
      </c>
      <c r="I18" s="66">
        <f t="shared" si="2"/>
        <v>3</v>
      </c>
      <c r="J18" s="65">
        <f>VLOOKUP($A18,'Return Data'!$B$7:$R$2843,12,0)</f>
        <v>6.3545999999999996</v>
      </c>
      <c r="K18" s="66">
        <f t="shared" si="3"/>
        <v>3</v>
      </c>
      <c r="L18" s="65">
        <f>VLOOKUP($A18,'Return Data'!$B$7:$R$2843,13,0)</f>
        <v>7.6245000000000003</v>
      </c>
      <c r="M18" s="66">
        <f t="shared" si="4"/>
        <v>6</v>
      </c>
      <c r="N18" s="65">
        <f>VLOOKUP($A18,'Return Data'!$B$7:$R$2843,17,0)</f>
        <v>8.8916000000000004</v>
      </c>
      <c r="O18" s="66">
        <f t="shared" si="5"/>
        <v>5</v>
      </c>
      <c r="P18" s="65">
        <f>VLOOKUP($A18,'Return Data'!$B$7:$R$2843,14,0)</f>
        <v>8.8609000000000009</v>
      </c>
      <c r="Q18" s="66">
        <f t="shared" si="6"/>
        <v>2</v>
      </c>
      <c r="R18" s="65">
        <f>VLOOKUP($A18,'Return Data'!$B$7:$R$2843,16,0)</f>
        <v>8.1460000000000008</v>
      </c>
      <c r="S18" s="67">
        <f t="shared" si="7"/>
        <v>3</v>
      </c>
    </row>
    <row r="19" spans="1:19" x14ac:dyDescent="0.3">
      <c r="A19" s="82" t="s">
        <v>1416</v>
      </c>
      <c r="B19" s="64">
        <f>VLOOKUP($A19,'Return Data'!$B$7:$R$2843,3,0)</f>
        <v>44358</v>
      </c>
      <c r="C19" s="65">
        <f>VLOOKUP($A19,'Return Data'!$B$7:$R$2843,4,0)</f>
        <v>20.244800000000001</v>
      </c>
      <c r="D19" s="65">
        <f>VLOOKUP($A19,'Return Data'!$B$7:$R$2843,9,0)</f>
        <v>6.4089</v>
      </c>
      <c r="E19" s="66">
        <f t="shared" si="0"/>
        <v>13</v>
      </c>
      <c r="F19" s="65">
        <f>VLOOKUP($A19,'Return Data'!$B$7:$R$2843,10,0)</f>
        <v>9.4276999999999997</v>
      </c>
      <c r="G19" s="66">
        <f t="shared" si="1"/>
        <v>4</v>
      </c>
      <c r="H19" s="65">
        <f>VLOOKUP($A19,'Return Data'!$B$7:$R$2843,11,0)</f>
        <v>3.9939</v>
      </c>
      <c r="I19" s="66">
        <f t="shared" si="2"/>
        <v>8</v>
      </c>
      <c r="J19" s="65">
        <f>VLOOKUP($A19,'Return Data'!$B$7:$R$2843,12,0)</f>
        <v>5.2184999999999997</v>
      </c>
      <c r="K19" s="66">
        <f t="shared" si="3"/>
        <v>13</v>
      </c>
      <c r="L19" s="65">
        <f>VLOOKUP($A19,'Return Data'!$B$7:$R$2843,13,0)</f>
        <v>7.4907000000000004</v>
      </c>
      <c r="M19" s="66">
        <f t="shared" si="4"/>
        <v>8</v>
      </c>
      <c r="N19" s="65">
        <f>VLOOKUP($A19,'Return Data'!$B$7:$R$2843,17,0)</f>
        <v>6.3407999999999998</v>
      </c>
      <c r="O19" s="66">
        <f t="shared" si="5"/>
        <v>20</v>
      </c>
      <c r="P19" s="65">
        <f>VLOOKUP($A19,'Return Data'!$B$7:$R$2843,14,0)</f>
        <v>5.2382</v>
      </c>
      <c r="Q19" s="66">
        <f t="shared" si="6"/>
        <v>17</v>
      </c>
      <c r="R19" s="65">
        <f>VLOOKUP($A19,'Return Data'!$B$7:$R$2843,16,0)</f>
        <v>7.1397000000000004</v>
      </c>
      <c r="S19" s="67">
        <f t="shared" si="7"/>
        <v>20</v>
      </c>
    </row>
    <row r="20" spans="1:19" x14ac:dyDescent="0.3">
      <c r="A20" s="82" t="s">
        <v>1419</v>
      </c>
      <c r="B20" s="64">
        <f>VLOOKUP($A20,'Return Data'!$B$7:$R$2843,3,0)</f>
        <v>44358</v>
      </c>
      <c r="C20" s="65">
        <f>VLOOKUP($A20,'Return Data'!$B$7:$R$2843,4,0)</f>
        <v>45.248800000000003</v>
      </c>
      <c r="D20" s="65">
        <f>VLOOKUP($A20,'Return Data'!$B$7:$R$2843,9,0)</f>
        <v>5.3979999999999997</v>
      </c>
      <c r="E20" s="66">
        <f t="shared" si="0"/>
        <v>22</v>
      </c>
      <c r="F20" s="65">
        <f>VLOOKUP($A20,'Return Data'!$B$7:$R$2843,10,0)</f>
        <v>7.8536999999999999</v>
      </c>
      <c r="G20" s="66">
        <f t="shared" si="1"/>
        <v>13</v>
      </c>
      <c r="H20" s="65">
        <f>VLOOKUP($A20,'Return Data'!$B$7:$R$2843,11,0)</f>
        <v>3.4539</v>
      </c>
      <c r="I20" s="66">
        <f t="shared" si="2"/>
        <v>15</v>
      </c>
      <c r="J20" s="65">
        <f>VLOOKUP($A20,'Return Data'!$B$7:$R$2843,12,0)</f>
        <v>5.0210999999999997</v>
      </c>
      <c r="K20" s="66">
        <f t="shared" si="3"/>
        <v>17</v>
      </c>
      <c r="L20" s="65">
        <f>VLOOKUP($A20,'Return Data'!$B$7:$R$2843,13,0)</f>
        <v>6.1349</v>
      </c>
      <c r="M20" s="66">
        <f t="shared" si="4"/>
        <v>14</v>
      </c>
      <c r="N20" s="65">
        <f>VLOOKUP($A20,'Return Data'!$B$7:$R$2843,17,0)</f>
        <v>8.2188999999999997</v>
      </c>
      <c r="O20" s="66">
        <f t="shared" si="5"/>
        <v>9</v>
      </c>
      <c r="P20" s="65">
        <f>VLOOKUP($A20,'Return Data'!$B$7:$R$2843,14,0)</f>
        <v>8.6241000000000003</v>
      </c>
      <c r="Q20" s="66">
        <f t="shared" si="6"/>
        <v>5</v>
      </c>
      <c r="R20" s="65">
        <f>VLOOKUP($A20,'Return Data'!$B$7:$R$2843,16,0)</f>
        <v>7.6402000000000001</v>
      </c>
      <c r="S20" s="67">
        <f t="shared" si="7"/>
        <v>9</v>
      </c>
    </row>
    <row r="21" spans="1:19" x14ac:dyDescent="0.3">
      <c r="A21" s="82" t="s">
        <v>1420</v>
      </c>
      <c r="B21" s="64">
        <f>VLOOKUP($A21,'Return Data'!$B$7:$R$2843,3,0)</f>
        <v>44358</v>
      </c>
      <c r="C21" s="65">
        <f>VLOOKUP($A21,'Return Data'!$B$7:$R$2843,4,0)</f>
        <v>1710.5274999999999</v>
      </c>
      <c r="D21" s="65">
        <f>VLOOKUP($A21,'Return Data'!$B$7:$R$2843,9,0)</f>
        <v>4.9931999999999999</v>
      </c>
      <c r="E21" s="66">
        <f t="shared" si="0"/>
        <v>23</v>
      </c>
      <c r="F21" s="65">
        <f>VLOOKUP($A21,'Return Data'!$B$7:$R$2843,10,0)</f>
        <v>5.5957999999999997</v>
      </c>
      <c r="G21" s="66">
        <f t="shared" si="1"/>
        <v>26</v>
      </c>
      <c r="H21" s="65">
        <f>VLOOKUP($A21,'Return Data'!$B$7:$R$2843,11,0)</f>
        <v>2.2056</v>
      </c>
      <c r="I21" s="66">
        <f t="shared" si="2"/>
        <v>26</v>
      </c>
      <c r="J21" s="65">
        <f>VLOOKUP($A21,'Return Data'!$B$7:$R$2843,12,0)</f>
        <v>4.5259</v>
      </c>
      <c r="K21" s="66">
        <f t="shared" si="3"/>
        <v>24</v>
      </c>
      <c r="L21" s="65">
        <f>VLOOKUP($A21,'Return Data'!$B$7:$R$2843,13,0)</f>
        <v>4.4401000000000002</v>
      </c>
      <c r="M21" s="66">
        <f t="shared" si="4"/>
        <v>26</v>
      </c>
      <c r="N21" s="65">
        <f>VLOOKUP($A21,'Return Data'!$B$7:$R$2843,17,0)</f>
        <v>4.2826000000000004</v>
      </c>
      <c r="O21" s="66">
        <f t="shared" si="5"/>
        <v>23</v>
      </c>
      <c r="P21" s="65">
        <f>VLOOKUP($A21,'Return Data'!$B$7:$R$2843,14,0)</f>
        <v>5.7907999999999999</v>
      </c>
      <c r="Q21" s="66">
        <f t="shared" si="6"/>
        <v>16</v>
      </c>
      <c r="R21" s="65">
        <f>VLOOKUP($A21,'Return Data'!$B$7:$R$2843,16,0)</f>
        <v>7.1740000000000004</v>
      </c>
      <c r="S21" s="67">
        <f t="shared" si="7"/>
        <v>18</v>
      </c>
    </row>
    <row r="22" spans="1:19" x14ac:dyDescent="0.3">
      <c r="A22" s="82" t="s">
        <v>1422</v>
      </c>
      <c r="B22" s="64">
        <f>VLOOKUP($A22,'Return Data'!$B$7:$R$2843,3,0)</f>
        <v>44358</v>
      </c>
      <c r="C22" s="65">
        <f>VLOOKUP($A22,'Return Data'!$B$7:$R$2843,4,0)</f>
        <v>2863.6133</v>
      </c>
      <c r="D22" s="65">
        <f>VLOOKUP($A22,'Return Data'!$B$7:$R$2843,9,0)</f>
        <v>5.9581</v>
      </c>
      <c r="E22" s="66">
        <f t="shared" si="0"/>
        <v>19</v>
      </c>
      <c r="F22" s="65">
        <f>VLOOKUP($A22,'Return Data'!$B$7:$R$2843,10,0)</f>
        <v>7.5358000000000001</v>
      </c>
      <c r="G22" s="66">
        <f t="shared" si="1"/>
        <v>17</v>
      </c>
      <c r="H22" s="65">
        <f>VLOOKUP($A22,'Return Data'!$B$7:$R$2843,11,0)</f>
        <v>2.8940999999999999</v>
      </c>
      <c r="I22" s="66">
        <f t="shared" si="2"/>
        <v>23</v>
      </c>
      <c r="J22" s="65">
        <f>VLOOKUP($A22,'Return Data'!$B$7:$R$2843,12,0)</f>
        <v>4.8381999999999996</v>
      </c>
      <c r="K22" s="66">
        <f t="shared" si="3"/>
        <v>21</v>
      </c>
      <c r="L22" s="65">
        <f>VLOOKUP($A22,'Return Data'!$B$7:$R$2843,13,0)</f>
        <v>5.7423000000000002</v>
      </c>
      <c r="M22" s="66">
        <f t="shared" si="4"/>
        <v>18</v>
      </c>
      <c r="N22" s="65">
        <f>VLOOKUP($A22,'Return Data'!$B$7:$R$2843,17,0)</f>
        <v>7.8334999999999999</v>
      </c>
      <c r="O22" s="66">
        <f t="shared" si="5"/>
        <v>16</v>
      </c>
      <c r="P22" s="65">
        <f>VLOOKUP($A22,'Return Data'!$B$7:$R$2843,14,0)</f>
        <v>8.0503</v>
      </c>
      <c r="Q22" s="66">
        <f t="shared" si="6"/>
        <v>11</v>
      </c>
      <c r="R22" s="65">
        <f>VLOOKUP($A22,'Return Data'!$B$7:$R$2843,16,0)</f>
        <v>7.6750999999999996</v>
      </c>
      <c r="S22" s="67">
        <f t="shared" si="7"/>
        <v>8</v>
      </c>
    </row>
    <row r="23" spans="1:19" x14ac:dyDescent="0.3">
      <c r="A23" s="82" t="s">
        <v>1426</v>
      </c>
      <c r="B23" s="64">
        <f>VLOOKUP($A23,'Return Data'!$B$7:$R$2843,3,0)</f>
        <v>44358</v>
      </c>
      <c r="C23" s="65">
        <f>VLOOKUP($A23,'Return Data'!$B$7:$R$2843,4,0)</f>
        <v>41.4405</v>
      </c>
      <c r="D23" s="65">
        <f>VLOOKUP($A23,'Return Data'!$B$7:$R$2843,9,0)</f>
        <v>6.9707999999999997</v>
      </c>
      <c r="E23" s="66">
        <f t="shared" si="0"/>
        <v>9</v>
      </c>
      <c r="F23" s="65">
        <f>VLOOKUP($A23,'Return Data'!$B$7:$R$2843,10,0)</f>
        <v>7.9958</v>
      </c>
      <c r="G23" s="66">
        <f t="shared" si="1"/>
        <v>10</v>
      </c>
      <c r="H23" s="65">
        <f>VLOOKUP($A23,'Return Data'!$B$7:$R$2843,11,0)</f>
        <v>3.1497999999999999</v>
      </c>
      <c r="I23" s="66">
        <f t="shared" si="2"/>
        <v>21</v>
      </c>
      <c r="J23" s="65">
        <f>VLOOKUP($A23,'Return Data'!$B$7:$R$2843,12,0)</f>
        <v>5.2717000000000001</v>
      </c>
      <c r="K23" s="66">
        <f t="shared" si="3"/>
        <v>12</v>
      </c>
      <c r="L23" s="65">
        <f>VLOOKUP($A23,'Return Data'!$B$7:$R$2843,13,0)</f>
        <v>6.3986999999999998</v>
      </c>
      <c r="M23" s="66">
        <f t="shared" si="4"/>
        <v>12</v>
      </c>
      <c r="N23" s="65">
        <f>VLOOKUP($A23,'Return Data'!$B$7:$R$2843,17,0)</f>
        <v>8.2173999999999996</v>
      </c>
      <c r="O23" s="66">
        <f t="shared" si="5"/>
        <v>10</v>
      </c>
      <c r="P23" s="65">
        <f>VLOOKUP($A23,'Return Data'!$B$7:$R$2843,14,0)</f>
        <v>8.4816000000000003</v>
      </c>
      <c r="Q23" s="66">
        <f t="shared" si="6"/>
        <v>7</v>
      </c>
      <c r="R23" s="65">
        <f>VLOOKUP($A23,'Return Data'!$B$7:$R$2843,16,0)</f>
        <v>7.7176</v>
      </c>
      <c r="S23" s="67">
        <f t="shared" si="7"/>
        <v>7</v>
      </c>
    </row>
    <row r="24" spans="1:19" x14ac:dyDescent="0.3">
      <c r="A24" s="82" t="s">
        <v>1429</v>
      </c>
      <c r="B24" s="64">
        <f>VLOOKUP($A24,'Return Data'!$B$7:$R$2843,3,0)</f>
        <v>44358</v>
      </c>
      <c r="C24" s="65">
        <f>VLOOKUP($A24,'Return Data'!$B$7:$R$2843,4,0)</f>
        <v>21.142700000000001</v>
      </c>
      <c r="D24" s="65">
        <f>VLOOKUP($A24,'Return Data'!$B$7:$R$2843,9,0)</f>
        <v>6.1746999999999996</v>
      </c>
      <c r="E24" s="66">
        <f t="shared" si="0"/>
        <v>17</v>
      </c>
      <c r="F24" s="65">
        <f>VLOOKUP($A24,'Return Data'!$B$7:$R$2843,10,0)</f>
        <v>8.1303999999999998</v>
      </c>
      <c r="G24" s="66">
        <f t="shared" si="1"/>
        <v>8</v>
      </c>
      <c r="H24" s="65">
        <f>VLOOKUP($A24,'Return Data'!$B$7:$R$2843,11,0)</f>
        <v>3.3111000000000002</v>
      </c>
      <c r="I24" s="66">
        <f t="shared" si="2"/>
        <v>17</v>
      </c>
      <c r="J24" s="65">
        <f>VLOOKUP($A24,'Return Data'!$B$7:$R$2843,12,0)</f>
        <v>5.3132000000000001</v>
      </c>
      <c r="K24" s="66">
        <f t="shared" si="3"/>
        <v>10</v>
      </c>
      <c r="L24" s="65">
        <f>VLOOKUP($A24,'Return Data'!$B$7:$R$2843,13,0)</f>
        <v>5.5167000000000002</v>
      </c>
      <c r="M24" s="66">
        <f t="shared" si="4"/>
        <v>22</v>
      </c>
      <c r="N24" s="65">
        <f>VLOOKUP($A24,'Return Data'!$B$7:$R$2843,17,0)</f>
        <v>8.0033999999999992</v>
      </c>
      <c r="O24" s="66">
        <f t="shared" si="5"/>
        <v>12</v>
      </c>
      <c r="P24" s="65">
        <f>VLOOKUP($A24,'Return Data'!$B$7:$R$2843,14,0)</f>
        <v>8.3215000000000003</v>
      </c>
      <c r="Q24" s="66">
        <f t="shared" si="6"/>
        <v>8</v>
      </c>
      <c r="R24" s="65">
        <f>VLOOKUP($A24,'Return Data'!$B$7:$R$2843,16,0)</f>
        <v>8.2333999999999996</v>
      </c>
      <c r="S24" s="67">
        <f t="shared" si="7"/>
        <v>2</v>
      </c>
    </row>
    <row r="25" spans="1:19" x14ac:dyDescent="0.3">
      <c r="A25" s="82" t="s">
        <v>1431</v>
      </c>
      <c r="B25" s="64">
        <f>VLOOKUP($A25,'Return Data'!$B$7:$R$2843,3,0)</f>
        <v>44358</v>
      </c>
      <c r="C25" s="65">
        <f>VLOOKUP($A25,'Return Data'!$B$7:$R$2843,4,0)</f>
        <v>11.8508</v>
      </c>
      <c r="D25" s="65">
        <f>VLOOKUP($A25,'Return Data'!$B$7:$R$2843,9,0)</f>
        <v>5.6504000000000003</v>
      </c>
      <c r="E25" s="66">
        <f t="shared" si="0"/>
        <v>20</v>
      </c>
      <c r="F25" s="65">
        <f>VLOOKUP($A25,'Return Data'!$B$7:$R$2843,10,0)</f>
        <v>6.4565000000000001</v>
      </c>
      <c r="G25" s="66">
        <f t="shared" si="1"/>
        <v>23</v>
      </c>
      <c r="H25" s="65">
        <f>VLOOKUP($A25,'Return Data'!$B$7:$R$2843,11,0)</f>
        <v>2.3698000000000001</v>
      </c>
      <c r="I25" s="66">
        <f t="shared" si="2"/>
        <v>25</v>
      </c>
      <c r="J25" s="65">
        <f>VLOOKUP($A25,'Return Data'!$B$7:$R$2843,12,0)</f>
        <v>4.2751999999999999</v>
      </c>
      <c r="K25" s="66">
        <f t="shared" si="3"/>
        <v>26</v>
      </c>
      <c r="L25" s="65">
        <f>VLOOKUP($A25,'Return Data'!$B$7:$R$2843,13,0)</f>
        <v>4.7630999999999997</v>
      </c>
      <c r="M25" s="66">
        <f t="shared" si="4"/>
        <v>25</v>
      </c>
      <c r="N25" s="65"/>
      <c r="O25" s="66"/>
      <c r="P25" s="65"/>
      <c r="Q25" s="66"/>
      <c r="R25" s="65">
        <f>VLOOKUP($A25,'Return Data'!$B$7:$R$2843,16,0)</f>
        <v>7.4641000000000002</v>
      </c>
      <c r="S25" s="67">
        <f t="shared" si="7"/>
        <v>12</v>
      </c>
    </row>
    <row r="26" spans="1:19" x14ac:dyDescent="0.3">
      <c r="A26" s="82" t="s">
        <v>1432</v>
      </c>
      <c r="B26" s="64">
        <f>VLOOKUP($A26,'Return Data'!$B$7:$R$2843,3,0)</f>
        <v>44358</v>
      </c>
      <c r="C26" s="65">
        <f>VLOOKUP($A26,'Return Data'!$B$7:$R$2843,4,0)</f>
        <v>12.5718</v>
      </c>
      <c r="D26" s="65">
        <f>VLOOKUP($A26,'Return Data'!$B$7:$R$2843,9,0)</f>
        <v>5.6368</v>
      </c>
      <c r="E26" s="66">
        <f t="shared" si="0"/>
        <v>21</v>
      </c>
      <c r="F26" s="65">
        <f>VLOOKUP($A26,'Return Data'!$B$7:$R$2843,10,0)</f>
        <v>7.7778</v>
      </c>
      <c r="G26" s="66">
        <f t="shared" si="1"/>
        <v>14</v>
      </c>
      <c r="H26" s="65">
        <f>VLOOKUP($A26,'Return Data'!$B$7:$R$2843,11,0)</f>
        <v>3.3969999999999998</v>
      </c>
      <c r="I26" s="66">
        <f t="shared" si="2"/>
        <v>16</v>
      </c>
      <c r="J26" s="65">
        <f>VLOOKUP($A26,'Return Data'!$B$7:$R$2843,12,0)</f>
        <v>4.9439000000000002</v>
      </c>
      <c r="K26" s="66">
        <f t="shared" si="3"/>
        <v>18</v>
      </c>
      <c r="L26" s="65">
        <f>VLOOKUP($A26,'Return Data'!$B$7:$R$2843,13,0)</f>
        <v>5.4938000000000002</v>
      </c>
      <c r="M26" s="66">
        <f t="shared" si="4"/>
        <v>23</v>
      </c>
      <c r="N26" s="65">
        <f>VLOOKUP($A26,'Return Data'!$B$7:$R$2843,17,0)</f>
        <v>7.4439000000000002</v>
      </c>
      <c r="O26" s="66">
        <f t="shared" ref="O26:O33" si="8">RANK(N26,N$8:N$33,0)</f>
        <v>17</v>
      </c>
      <c r="P26" s="65"/>
      <c r="Q26" s="66"/>
      <c r="R26" s="65">
        <f>VLOOKUP($A26,'Return Data'!$B$7:$R$2843,16,0)</f>
        <v>7.3167999999999997</v>
      </c>
      <c r="S26" s="67">
        <f t="shared" si="7"/>
        <v>15</v>
      </c>
    </row>
    <row r="27" spans="1:19" x14ac:dyDescent="0.3">
      <c r="A27" s="82" t="s">
        <v>1434</v>
      </c>
      <c r="B27" s="64">
        <f>VLOOKUP($A27,'Return Data'!$B$7:$R$2843,3,0)</f>
        <v>44358</v>
      </c>
      <c r="C27" s="65">
        <f>VLOOKUP($A27,'Return Data'!$B$7:$R$2843,4,0)</f>
        <v>41.5015</v>
      </c>
      <c r="D27" s="65">
        <f>VLOOKUP($A27,'Return Data'!$B$7:$R$2843,9,0)</f>
        <v>7.6814999999999998</v>
      </c>
      <c r="E27" s="66">
        <f t="shared" si="0"/>
        <v>2</v>
      </c>
      <c r="F27" s="65">
        <f>VLOOKUP($A27,'Return Data'!$B$7:$R$2843,10,0)</f>
        <v>9.5196000000000005</v>
      </c>
      <c r="G27" s="66">
        <f t="shared" si="1"/>
        <v>2</v>
      </c>
      <c r="H27" s="65">
        <f>VLOOKUP($A27,'Return Data'!$B$7:$R$2843,11,0)</f>
        <v>5.1852999999999998</v>
      </c>
      <c r="I27" s="66">
        <f t="shared" si="2"/>
        <v>2</v>
      </c>
      <c r="J27" s="65">
        <f>VLOOKUP($A27,'Return Data'!$B$7:$R$2843,12,0)</f>
        <v>6.8006000000000002</v>
      </c>
      <c r="K27" s="66">
        <f t="shared" si="3"/>
        <v>2</v>
      </c>
      <c r="L27" s="65">
        <f>VLOOKUP($A27,'Return Data'!$B$7:$R$2843,13,0)</f>
        <v>7.4992999999999999</v>
      </c>
      <c r="M27" s="66">
        <f t="shared" si="4"/>
        <v>7</v>
      </c>
      <c r="N27" s="65">
        <f>VLOOKUP($A27,'Return Data'!$B$7:$R$2843,17,0)</f>
        <v>8.5030999999999999</v>
      </c>
      <c r="O27" s="66">
        <f t="shared" si="8"/>
        <v>8</v>
      </c>
      <c r="P27" s="65">
        <f>VLOOKUP($A27,'Return Data'!$B$7:$R$2843,14,0)</f>
        <v>8.4969999999999999</v>
      </c>
      <c r="Q27" s="66">
        <f t="shared" ref="Q27:Q33" si="9">RANK(P27,P$8:P$33,0)</f>
        <v>6</v>
      </c>
      <c r="R27" s="65">
        <f>VLOOKUP($A27,'Return Data'!$B$7:$R$2843,16,0)</f>
        <v>7.9993999999999996</v>
      </c>
      <c r="S27" s="67">
        <f t="shared" si="7"/>
        <v>5</v>
      </c>
    </row>
    <row r="28" spans="1:19" x14ac:dyDescent="0.3">
      <c r="A28" s="82" t="s">
        <v>1436</v>
      </c>
      <c r="B28" s="64">
        <f>VLOOKUP($A28,'Return Data'!$B$7:$R$2843,3,0)</f>
        <v>44358</v>
      </c>
      <c r="C28" s="65">
        <f>VLOOKUP($A28,'Return Data'!$B$7:$R$2843,4,0)</f>
        <v>35.921799999999998</v>
      </c>
      <c r="D28" s="65">
        <f>VLOOKUP($A28,'Return Data'!$B$7:$R$2843,9,0)</f>
        <v>6.2045000000000003</v>
      </c>
      <c r="E28" s="66">
        <f t="shared" si="0"/>
        <v>16</v>
      </c>
      <c r="F28" s="65">
        <f>VLOOKUP($A28,'Return Data'!$B$7:$R$2843,10,0)</f>
        <v>7.6159999999999997</v>
      </c>
      <c r="G28" s="66">
        <f t="shared" si="1"/>
        <v>15</v>
      </c>
      <c r="H28" s="65">
        <f>VLOOKUP($A28,'Return Data'!$B$7:$R$2843,11,0)</f>
        <v>3.6448</v>
      </c>
      <c r="I28" s="66">
        <f t="shared" si="2"/>
        <v>12</v>
      </c>
      <c r="J28" s="65">
        <f>VLOOKUP($A28,'Return Data'!$B$7:$R$2843,12,0)</f>
        <v>4.7826000000000004</v>
      </c>
      <c r="K28" s="66">
        <f t="shared" si="3"/>
        <v>23</v>
      </c>
      <c r="L28" s="65">
        <f>VLOOKUP($A28,'Return Data'!$B$7:$R$2843,13,0)</f>
        <v>5.6109999999999998</v>
      </c>
      <c r="M28" s="66">
        <f t="shared" si="4"/>
        <v>21</v>
      </c>
      <c r="N28" s="65">
        <f>VLOOKUP($A28,'Return Data'!$B$7:$R$2843,17,0)</f>
        <v>10.476599999999999</v>
      </c>
      <c r="O28" s="66">
        <f t="shared" si="8"/>
        <v>1</v>
      </c>
      <c r="P28" s="65">
        <f>VLOOKUP($A28,'Return Data'!$B$7:$R$2843,14,0)</f>
        <v>4.2152000000000003</v>
      </c>
      <c r="Q28" s="66">
        <f t="shared" si="9"/>
        <v>19</v>
      </c>
      <c r="R28" s="65">
        <f>VLOOKUP($A28,'Return Data'!$B$7:$R$2843,16,0)</f>
        <v>7.2035999999999998</v>
      </c>
      <c r="S28" s="67">
        <f t="shared" si="7"/>
        <v>17</v>
      </c>
    </row>
    <row r="29" spans="1:19" x14ac:dyDescent="0.3">
      <c r="A29" s="82" t="s">
        <v>1438</v>
      </c>
      <c r="B29" s="64">
        <f>VLOOKUP($A29,'Return Data'!$B$7:$R$2843,3,0)</f>
        <v>44358</v>
      </c>
      <c r="C29" s="65">
        <f>VLOOKUP($A29,'Return Data'!$B$7:$R$2843,4,0)</f>
        <v>34.902999999999999</v>
      </c>
      <c r="D29" s="65">
        <f>VLOOKUP($A29,'Return Data'!$B$7:$R$2843,9,0)</f>
        <v>6.5128000000000004</v>
      </c>
      <c r="E29" s="66">
        <f t="shared" si="0"/>
        <v>11</v>
      </c>
      <c r="F29" s="65">
        <f>VLOOKUP($A29,'Return Data'!$B$7:$R$2843,10,0)</f>
        <v>9.5190999999999999</v>
      </c>
      <c r="G29" s="66">
        <f t="shared" si="1"/>
        <v>3</v>
      </c>
      <c r="H29" s="65">
        <f>VLOOKUP($A29,'Return Data'!$B$7:$R$2843,11,0)</f>
        <v>3.1983999999999999</v>
      </c>
      <c r="I29" s="66">
        <f t="shared" si="2"/>
        <v>19</v>
      </c>
      <c r="J29" s="65">
        <f>VLOOKUP($A29,'Return Data'!$B$7:$R$2843,12,0)</f>
        <v>5.1741000000000001</v>
      </c>
      <c r="K29" s="66">
        <f t="shared" si="3"/>
        <v>14</v>
      </c>
      <c r="L29" s="65">
        <f>VLOOKUP($A29,'Return Data'!$B$7:$R$2843,13,0)</f>
        <v>12.726000000000001</v>
      </c>
      <c r="M29" s="66">
        <f t="shared" si="4"/>
        <v>2</v>
      </c>
      <c r="N29" s="65">
        <f>VLOOKUP($A29,'Return Data'!$B$7:$R$2843,17,0)</f>
        <v>7.9790999999999999</v>
      </c>
      <c r="O29" s="66">
        <f t="shared" si="8"/>
        <v>13</v>
      </c>
      <c r="P29" s="65">
        <f>VLOOKUP($A29,'Return Data'!$B$7:$R$2843,14,0)</f>
        <v>4.6287000000000003</v>
      </c>
      <c r="Q29" s="66">
        <f t="shared" si="9"/>
        <v>18</v>
      </c>
      <c r="R29" s="65">
        <f>VLOOKUP($A29,'Return Data'!$B$7:$R$2843,16,0)</f>
        <v>7.1439000000000004</v>
      </c>
      <c r="S29" s="67">
        <f t="shared" si="7"/>
        <v>19</v>
      </c>
    </row>
    <row r="30" spans="1:19" x14ac:dyDescent="0.3">
      <c r="A30" s="82" t="s">
        <v>1441</v>
      </c>
      <c r="B30" s="64">
        <f>VLOOKUP($A30,'Return Data'!$B$7:$R$2843,3,0)</f>
        <v>44358</v>
      </c>
      <c r="C30" s="65">
        <f>VLOOKUP($A30,'Return Data'!$B$7:$R$2843,4,0)</f>
        <v>25.3658</v>
      </c>
      <c r="D30" s="65">
        <f>VLOOKUP($A30,'Return Data'!$B$7:$R$2843,9,0)</f>
        <v>6.4687999999999999</v>
      </c>
      <c r="E30" s="66">
        <f t="shared" si="0"/>
        <v>12</v>
      </c>
      <c r="F30" s="65">
        <f>VLOOKUP($A30,'Return Data'!$B$7:$R$2843,10,0)</f>
        <v>7.0129999999999999</v>
      </c>
      <c r="G30" s="66">
        <f t="shared" si="1"/>
        <v>20</v>
      </c>
      <c r="H30" s="65">
        <f>VLOOKUP($A30,'Return Data'!$B$7:$R$2843,11,0)</f>
        <v>2.7164999999999999</v>
      </c>
      <c r="I30" s="66">
        <f t="shared" si="2"/>
        <v>24</v>
      </c>
      <c r="J30" s="65">
        <f>VLOOKUP($A30,'Return Data'!$B$7:$R$2843,12,0)</f>
        <v>5.1447000000000003</v>
      </c>
      <c r="K30" s="66">
        <f t="shared" si="3"/>
        <v>15</v>
      </c>
      <c r="L30" s="65">
        <f>VLOOKUP($A30,'Return Data'!$B$7:$R$2843,13,0)</f>
        <v>5.6222000000000003</v>
      </c>
      <c r="M30" s="66">
        <f t="shared" si="4"/>
        <v>20</v>
      </c>
      <c r="N30" s="65">
        <f>VLOOKUP($A30,'Return Data'!$B$7:$R$2843,17,0)</f>
        <v>8.0760000000000005</v>
      </c>
      <c r="O30" s="66">
        <f t="shared" si="8"/>
        <v>11</v>
      </c>
      <c r="P30" s="65">
        <f>VLOOKUP($A30,'Return Data'!$B$7:$R$2843,14,0)</f>
        <v>8.2568000000000001</v>
      </c>
      <c r="Q30" s="66">
        <f t="shared" si="9"/>
        <v>9</v>
      </c>
      <c r="R30" s="65">
        <f>VLOOKUP($A30,'Return Data'!$B$7:$R$2843,16,0)</f>
        <v>6.9321999999999999</v>
      </c>
      <c r="S30" s="67">
        <f t="shared" si="7"/>
        <v>21</v>
      </c>
    </row>
    <row r="31" spans="1:19" x14ac:dyDescent="0.3">
      <c r="A31" s="82" t="s">
        <v>1442</v>
      </c>
      <c r="B31" s="64">
        <f>VLOOKUP($A31,'Return Data'!$B$7:$R$2843,3,0)</f>
        <v>44358</v>
      </c>
      <c r="C31" s="65">
        <f>VLOOKUP($A31,'Return Data'!$B$7:$R$2843,4,0)</f>
        <v>32.724499999999999</v>
      </c>
      <c r="D31" s="65">
        <f>VLOOKUP($A31,'Return Data'!$B$7:$R$2843,9,0)</f>
        <v>4.9427000000000003</v>
      </c>
      <c r="E31" s="66">
        <f t="shared" si="0"/>
        <v>24</v>
      </c>
      <c r="F31" s="65">
        <f>VLOOKUP($A31,'Return Data'!$B$7:$R$2843,10,0)</f>
        <v>6.0179</v>
      </c>
      <c r="G31" s="66">
        <f t="shared" si="1"/>
        <v>25</v>
      </c>
      <c r="H31" s="65">
        <f>VLOOKUP($A31,'Return Data'!$B$7:$R$2843,11,0)</f>
        <v>3.5063</v>
      </c>
      <c r="I31" s="66">
        <f t="shared" si="2"/>
        <v>14</v>
      </c>
      <c r="J31" s="65">
        <f>VLOOKUP($A31,'Return Data'!$B$7:$R$2843,12,0)</f>
        <v>4.4067999999999996</v>
      </c>
      <c r="K31" s="66">
        <f t="shared" si="3"/>
        <v>25</v>
      </c>
      <c r="L31" s="65">
        <f>VLOOKUP($A31,'Return Data'!$B$7:$R$2843,13,0)</f>
        <v>5.8342999999999998</v>
      </c>
      <c r="M31" s="66">
        <f t="shared" si="4"/>
        <v>16</v>
      </c>
      <c r="N31" s="65">
        <f>VLOOKUP($A31,'Return Data'!$B$7:$R$2843,17,0)</f>
        <v>4.9428000000000001</v>
      </c>
      <c r="O31" s="66">
        <f t="shared" si="8"/>
        <v>22</v>
      </c>
      <c r="P31" s="65">
        <f>VLOOKUP($A31,'Return Data'!$B$7:$R$2843,14,0)</f>
        <v>3.1265000000000001</v>
      </c>
      <c r="Q31" s="66">
        <f t="shared" si="9"/>
        <v>23</v>
      </c>
      <c r="R31" s="65">
        <f>VLOOKUP($A31,'Return Data'!$B$7:$R$2843,16,0)</f>
        <v>6.516</v>
      </c>
      <c r="S31" s="67">
        <f t="shared" si="7"/>
        <v>22</v>
      </c>
    </row>
    <row r="32" spans="1:19" x14ac:dyDescent="0.3">
      <c r="A32" s="82" t="s">
        <v>1444</v>
      </c>
      <c r="B32" s="64">
        <f>VLOOKUP($A32,'Return Data'!$B$7:$R$2843,3,0)</f>
        <v>44358</v>
      </c>
      <c r="C32" s="65">
        <f>VLOOKUP($A32,'Return Data'!$B$7:$R$2843,4,0)</f>
        <v>38.429299999999998</v>
      </c>
      <c r="D32" s="65">
        <f>VLOOKUP($A32,'Return Data'!$B$7:$R$2843,9,0)</f>
        <v>6.6026999999999996</v>
      </c>
      <c r="E32" s="66">
        <f t="shared" si="0"/>
        <v>10</v>
      </c>
      <c r="F32" s="65">
        <f>VLOOKUP($A32,'Return Data'!$B$7:$R$2843,10,0)</f>
        <v>7.4055999999999997</v>
      </c>
      <c r="G32" s="66">
        <f t="shared" si="1"/>
        <v>18</v>
      </c>
      <c r="H32" s="65">
        <f>VLOOKUP($A32,'Return Data'!$B$7:$R$2843,11,0)</f>
        <v>2.9087000000000001</v>
      </c>
      <c r="I32" s="66">
        <f t="shared" si="2"/>
        <v>22</v>
      </c>
      <c r="J32" s="65">
        <f>VLOOKUP($A32,'Return Data'!$B$7:$R$2843,12,0)</f>
        <v>4.9219999999999997</v>
      </c>
      <c r="K32" s="66">
        <f t="shared" si="3"/>
        <v>20</v>
      </c>
      <c r="L32" s="65">
        <f>VLOOKUP($A32,'Return Data'!$B$7:$R$2843,13,0)</f>
        <v>6.0439999999999996</v>
      </c>
      <c r="M32" s="66">
        <f t="shared" si="4"/>
        <v>15</v>
      </c>
      <c r="N32" s="65">
        <f>VLOOKUP($A32,'Return Data'!$B$7:$R$2843,17,0)</f>
        <v>7.9215999999999998</v>
      </c>
      <c r="O32" s="66">
        <f t="shared" si="8"/>
        <v>14</v>
      </c>
      <c r="P32" s="65">
        <f>VLOOKUP($A32,'Return Data'!$B$7:$R$2843,14,0)</f>
        <v>5.9877000000000002</v>
      </c>
      <c r="Q32" s="66">
        <f t="shared" si="9"/>
        <v>15</v>
      </c>
      <c r="R32" s="65">
        <f>VLOOKUP($A32,'Return Data'!$B$7:$R$2843,16,0)</f>
        <v>7.4010999999999996</v>
      </c>
      <c r="S32" s="67">
        <f t="shared" si="7"/>
        <v>13</v>
      </c>
    </row>
    <row r="33" spans="1:19" x14ac:dyDescent="0.3">
      <c r="A33" s="82" t="s">
        <v>1447</v>
      </c>
      <c r="B33" s="64">
        <f>VLOOKUP($A33,'Return Data'!$B$7:$R$2843,3,0)</f>
        <v>44358</v>
      </c>
      <c r="C33" s="65">
        <f>VLOOKUP($A33,'Return Data'!$B$7:$R$2843,4,0)</f>
        <v>23.7971</v>
      </c>
      <c r="D33" s="65">
        <f>VLOOKUP($A33,'Return Data'!$B$7:$R$2843,9,0)</f>
        <v>7.0579999999999998</v>
      </c>
      <c r="E33" s="66">
        <f t="shared" si="0"/>
        <v>8</v>
      </c>
      <c r="F33" s="65">
        <f>VLOOKUP($A33,'Return Data'!$B$7:$R$2843,10,0)</f>
        <v>7.5852000000000004</v>
      </c>
      <c r="G33" s="66">
        <f t="shared" si="1"/>
        <v>16</v>
      </c>
      <c r="H33" s="65">
        <f>VLOOKUP($A33,'Return Data'!$B$7:$R$2843,11,0)</f>
        <v>3.9005000000000001</v>
      </c>
      <c r="I33" s="66">
        <f t="shared" si="2"/>
        <v>10</v>
      </c>
      <c r="J33" s="65">
        <f>VLOOKUP($A33,'Return Data'!$B$7:$R$2843,12,0)</f>
        <v>5.6276000000000002</v>
      </c>
      <c r="K33" s="66">
        <f t="shared" si="3"/>
        <v>7</v>
      </c>
      <c r="L33" s="65">
        <f>VLOOKUP($A33,'Return Data'!$B$7:$R$2843,13,0)</f>
        <v>6.7196999999999996</v>
      </c>
      <c r="M33" s="66">
        <f t="shared" si="4"/>
        <v>11</v>
      </c>
      <c r="N33" s="65">
        <f>VLOOKUP($A33,'Return Data'!$B$7:$R$2843,17,0)</f>
        <v>8.8834</v>
      </c>
      <c r="O33" s="66">
        <f t="shared" si="8"/>
        <v>6</v>
      </c>
      <c r="P33" s="65">
        <f>VLOOKUP($A33,'Return Data'!$B$7:$R$2843,14,0)</f>
        <v>3.9674999999999998</v>
      </c>
      <c r="Q33" s="66">
        <f t="shared" si="9"/>
        <v>20</v>
      </c>
      <c r="R33" s="65">
        <f>VLOOKUP($A33,'Return Data'!$B$7:$R$2843,16,0)</f>
        <v>6.5133000000000001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6.4242346153846146</v>
      </c>
      <c r="E35" s="88"/>
      <c r="F35" s="89">
        <f>AVERAGE(F8:F33)</f>
        <v>8.0446730769230772</v>
      </c>
      <c r="G35" s="88"/>
      <c r="H35" s="89">
        <f>AVERAGE(H8:H33)</f>
        <v>4.0516692307692299</v>
      </c>
      <c r="I35" s="88"/>
      <c r="J35" s="89">
        <f>AVERAGE(J8:J33)</f>
        <v>5.8481000000000005</v>
      </c>
      <c r="K35" s="88"/>
      <c r="L35" s="89">
        <f>AVERAGE(L8:L33)</f>
        <v>6.9659192307692308</v>
      </c>
      <c r="M35" s="88"/>
      <c r="N35" s="89">
        <f>AVERAGE(N8:N33)</f>
        <v>6.965948</v>
      </c>
      <c r="O35" s="88"/>
      <c r="P35" s="89">
        <f>AVERAGE(P8:P33)</f>
        <v>6.4160541666666662</v>
      </c>
      <c r="Q35" s="88"/>
      <c r="R35" s="89">
        <f>AVERAGE(R8:R33)</f>
        <v>7.2746730769230759</v>
      </c>
      <c r="S35" s="90"/>
    </row>
    <row r="36" spans="1:19" x14ac:dyDescent="0.3">
      <c r="A36" s="87" t="s">
        <v>28</v>
      </c>
      <c r="B36" s="88"/>
      <c r="C36" s="88"/>
      <c r="D36" s="89">
        <f>MIN(D8:D33)</f>
        <v>4.6294000000000004</v>
      </c>
      <c r="E36" s="88"/>
      <c r="F36" s="89">
        <f>MIN(F8:F33)</f>
        <v>5.5957999999999997</v>
      </c>
      <c r="G36" s="88"/>
      <c r="H36" s="89">
        <f>MIN(H8:H33)</f>
        <v>2.2056</v>
      </c>
      <c r="I36" s="88"/>
      <c r="J36" s="89">
        <f>MIN(J8:J33)</f>
        <v>4.2751999999999999</v>
      </c>
      <c r="K36" s="88"/>
      <c r="L36" s="89">
        <f>MIN(L8:L33)</f>
        <v>4.4401000000000002</v>
      </c>
      <c r="M36" s="88"/>
      <c r="N36" s="89">
        <f>MIN(N8:N33)</f>
        <v>-7.5289999999999999</v>
      </c>
      <c r="O36" s="88"/>
      <c r="P36" s="89">
        <f>MIN(P8:P33)</f>
        <v>-3.1764000000000001</v>
      </c>
      <c r="Q36" s="88"/>
      <c r="R36" s="89">
        <f>MIN(R8:R33)</f>
        <v>4.4804000000000004</v>
      </c>
      <c r="S36" s="90"/>
    </row>
    <row r="37" spans="1:19" ht="15" thickBot="1" x14ac:dyDescent="0.35">
      <c r="A37" s="91" t="s">
        <v>29</v>
      </c>
      <c r="B37" s="92"/>
      <c r="C37" s="92"/>
      <c r="D37" s="93">
        <f>MAX(D8:D33)</f>
        <v>9.2422000000000004</v>
      </c>
      <c r="E37" s="92"/>
      <c r="F37" s="93">
        <f>MAX(F8:F33)</f>
        <v>17.099499999999999</v>
      </c>
      <c r="G37" s="92"/>
      <c r="H37" s="93">
        <f>MAX(H8:H33)</f>
        <v>16.512799999999999</v>
      </c>
      <c r="I37" s="92"/>
      <c r="J37" s="93">
        <f>MAX(J8:J33)</f>
        <v>19.968</v>
      </c>
      <c r="K37" s="92"/>
      <c r="L37" s="93">
        <f>MAX(L8:L33)</f>
        <v>14.3514</v>
      </c>
      <c r="M37" s="92"/>
      <c r="N37" s="93">
        <f>MAX(N8:N33)</f>
        <v>10.476599999999999</v>
      </c>
      <c r="O37" s="92"/>
      <c r="P37" s="93">
        <f>MAX(P8:P33)</f>
        <v>9.0754999999999999</v>
      </c>
      <c r="Q37" s="92"/>
      <c r="R37" s="93">
        <f>MAX(R8:R33)</f>
        <v>8.6995000000000005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44358</v>
      </c>
      <c r="C8" s="65">
        <f>VLOOKUP($A8,'Return Data'!$B$7:$R$2843,4,0)</f>
        <v>26.021699999999999</v>
      </c>
      <c r="D8" s="65">
        <f>VLOOKUP($A8,'Return Data'!$B$7:$R$2843,9,0)</f>
        <v>12.423500000000001</v>
      </c>
      <c r="E8" s="66">
        <f>RANK(D8,D$8:D$42,0)</f>
        <v>2</v>
      </c>
      <c r="F8" s="65">
        <f>VLOOKUP($A8,'Return Data'!$B$7:$R$2843,10,0)</f>
        <v>9.7266999999999992</v>
      </c>
      <c r="G8" s="66">
        <f>RANK(F8,F$8:F$42,0)</f>
        <v>25</v>
      </c>
      <c r="H8" s="65">
        <f>VLOOKUP($A8,'Return Data'!$B$7:$R$2843,11,0)</f>
        <v>10.589499999999999</v>
      </c>
      <c r="I8" s="66">
        <f>RANK(H8,H$8:H$42,0)</f>
        <v>2</v>
      </c>
      <c r="J8" s="65">
        <f>VLOOKUP($A8,'Return Data'!$B$7:$R$2843,12,0)</f>
        <v>11.709</v>
      </c>
      <c r="K8" s="66">
        <f>RANK(J8,J$8:J$42,0)</f>
        <v>2</v>
      </c>
      <c r="L8" s="65">
        <f>VLOOKUP($A8,'Return Data'!$B$7:$R$2843,13,0)</f>
        <v>17.0319</v>
      </c>
      <c r="M8" s="66">
        <f>RANK(L8,L$8:L$42,0)</f>
        <v>1</v>
      </c>
      <c r="N8" s="65">
        <f>VLOOKUP($A8,'Return Data'!$B$7:$R$2843,17,0)</f>
        <v>4.4317000000000002</v>
      </c>
      <c r="O8" s="66">
        <f>RANK(N8,N$8:N$42,0)</f>
        <v>26</v>
      </c>
      <c r="P8" s="65">
        <f>VLOOKUP($A8,'Return Data'!$B$7:$R$2843,14,0)</f>
        <v>4.5454999999999997</v>
      </c>
      <c r="Q8" s="66">
        <f>RANK(P8,P$8:P$42,0)</f>
        <v>23</v>
      </c>
      <c r="R8" s="65">
        <f>VLOOKUP($A8,'Return Data'!$B$7:$R$2843,16,0)</f>
        <v>8.1205999999999996</v>
      </c>
      <c r="S8" s="67">
        <f t="shared" ref="S8:S42" si="0">RANK(R8,R$8:R$42,0)</f>
        <v>19</v>
      </c>
    </row>
    <row r="9" spans="1:19" x14ac:dyDescent="0.3">
      <c r="A9" s="82" t="s">
        <v>1074</v>
      </c>
      <c r="B9" s="64">
        <f>VLOOKUP($A9,'Return Data'!$B$7:$R$2843,3,0)</f>
        <v>44358</v>
      </c>
      <c r="C9" s="65">
        <f>VLOOKUP($A9,'Return Data'!$B$7:$R$2843,4,0)</f>
        <v>1.3931</v>
      </c>
      <c r="D9" s="65"/>
      <c r="E9" s="66"/>
      <c r="F9" s="65"/>
      <c r="G9" s="66"/>
      <c r="H9" s="65"/>
      <c r="I9" s="66"/>
      <c r="J9" s="65"/>
      <c r="K9" s="66"/>
      <c r="L9" s="65"/>
      <c r="M9" s="66"/>
      <c r="N9" s="65"/>
      <c r="O9" s="66"/>
      <c r="P9" s="65"/>
      <c r="Q9" s="66"/>
      <c r="R9" s="65">
        <f>VLOOKUP($A9,'Return Data'!$B$7:$R$2843,16,0)</f>
        <v>-16.227599999999999</v>
      </c>
      <c r="S9" s="67">
        <f t="shared" si="0"/>
        <v>34</v>
      </c>
    </row>
    <row r="10" spans="1:19" x14ac:dyDescent="0.3">
      <c r="A10" s="82" t="s">
        <v>1076</v>
      </c>
      <c r="B10" s="64">
        <f>VLOOKUP($A10,'Return Data'!$B$7:$R$2843,3,0)</f>
        <v>44358</v>
      </c>
      <c r="C10" s="65">
        <f>VLOOKUP($A10,'Return Data'!$B$7:$R$2843,4,0)</f>
        <v>23.015899999999998</v>
      </c>
      <c r="D10" s="65">
        <f>VLOOKUP($A10,'Return Data'!$B$7:$R$2843,9,0)</f>
        <v>10.066000000000001</v>
      </c>
      <c r="E10" s="66">
        <f t="shared" ref="E10:E42" si="1">RANK(D10,D$8:D$42,0)</f>
        <v>12</v>
      </c>
      <c r="F10" s="65">
        <f>VLOOKUP($A10,'Return Data'!$B$7:$R$2843,10,0)</f>
        <v>10.6509</v>
      </c>
      <c r="G10" s="66">
        <f t="shared" ref="G10:G42" si="2">RANK(F10,F$8:F$42,0)</f>
        <v>18</v>
      </c>
      <c r="H10" s="65">
        <f>VLOOKUP($A10,'Return Data'!$B$7:$R$2843,11,0)</f>
        <v>6.7431999999999999</v>
      </c>
      <c r="I10" s="66">
        <f t="shared" ref="I10:I42" si="3">RANK(H10,H$8:H$42,0)</f>
        <v>5</v>
      </c>
      <c r="J10" s="65">
        <f>VLOOKUP($A10,'Return Data'!$B$7:$R$2843,12,0)</f>
        <v>8.7212999999999994</v>
      </c>
      <c r="K10" s="66">
        <f t="shared" ref="K10:K19" si="4">RANK(J10,J$8:J$42,0)</f>
        <v>7</v>
      </c>
      <c r="L10" s="65">
        <f>VLOOKUP($A10,'Return Data'!$B$7:$R$2843,13,0)</f>
        <v>9.7893000000000008</v>
      </c>
      <c r="M10" s="66">
        <f t="shared" ref="M10:M19" si="5">RANK(L10,L$8:L$42,0)</f>
        <v>7</v>
      </c>
      <c r="N10" s="65">
        <f>VLOOKUP($A10,'Return Data'!$B$7:$R$2843,17,0)</f>
        <v>10.044600000000001</v>
      </c>
      <c r="O10" s="66">
        <f t="shared" ref="O10:O19" si="6">RANK(N10,N$8:N$42,0)</f>
        <v>6</v>
      </c>
      <c r="P10" s="65">
        <f>VLOOKUP($A10,'Return Data'!$B$7:$R$2843,14,0)</f>
        <v>9.1026000000000007</v>
      </c>
      <c r="Q10" s="66">
        <f t="shared" ref="Q10:Q19" si="7">RANK(P10,P$8:P$42,0)</f>
        <v>15</v>
      </c>
      <c r="R10" s="65">
        <f>VLOOKUP($A10,'Return Data'!$B$7:$R$2843,16,0)</f>
        <v>9.3194999999999997</v>
      </c>
      <c r="S10" s="67">
        <f t="shared" si="0"/>
        <v>3</v>
      </c>
    </row>
    <row r="11" spans="1:19" x14ac:dyDescent="0.3">
      <c r="A11" s="82" t="s">
        <v>1079</v>
      </c>
      <c r="B11" s="64">
        <f>VLOOKUP($A11,'Return Data'!$B$7:$R$2843,3,0)</f>
        <v>44358</v>
      </c>
      <c r="C11" s="65">
        <f>VLOOKUP($A11,'Return Data'!$B$7:$R$2843,4,0)</f>
        <v>15.9175</v>
      </c>
      <c r="D11" s="65">
        <f>VLOOKUP($A11,'Return Data'!$B$7:$R$2843,9,0)</f>
        <v>7.5186999999999999</v>
      </c>
      <c r="E11" s="66">
        <f t="shared" si="1"/>
        <v>24</v>
      </c>
      <c r="F11" s="65">
        <f>VLOOKUP($A11,'Return Data'!$B$7:$R$2843,10,0)</f>
        <v>10.0832</v>
      </c>
      <c r="G11" s="66">
        <f t="shared" si="2"/>
        <v>23</v>
      </c>
      <c r="H11" s="65">
        <f>VLOOKUP($A11,'Return Data'!$B$7:$R$2843,11,0)</f>
        <v>3.2404000000000002</v>
      </c>
      <c r="I11" s="66">
        <f t="shared" si="3"/>
        <v>19</v>
      </c>
      <c r="J11" s="65">
        <f>VLOOKUP($A11,'Return Data'!$B$7:$R$2843,12,0)</f>
        <v>5.8411</v>
      </c>
      <c r="K11" s="66">
        <f t="shared" si="4"/>
        <v>17</v>
      </c>
      <c r="L11" s="65">
        <f>VLOOKUP($A11,'Return Data'!$B$7:$R$2843,13,0)</f>
        <v>5.1506999999999996</v>
      </c>
      <c r="M11" s="66">
        <f t="shared" si="5"/>
        <v>21</v>
      </c>
      <c r="N11" s="65">
        <f>VLOOKUP($A11,'Return Data'!$B$7:$R$2843,17,0)</f>
        <v>8.7326999999999995</v>
      </c>
      <c r="O11" s="66">
        <f t="shared" si="6"/>
        <v>18</v>
      </c>
      <c r="P11" s="65">
        <f>VLOOKUP($A11,'Return Data'!$B$7:$R$2843,14,0)</f>
        <v>3.8458999999999999</v>
      </c>
      <c r="Q11" s="66">
        <f t="shared" si="7"/>
        <v>25</v>
      </c>
      <c r="R11" s="65">
        <f>VLOOKUP($A11,'Return Data'!$B$7:$R$2843,16,0)</f>
        <v>6.5896999999999997</v>
      </c>
      <c r="S11" s="67">
        <f t="shared" si="0"/>
        <v>26</v>
      </c>
    </row>
    <row r="12" spans="1:19" x14ac:dyDescent="0.3">
      <c r="A12" s="82" t="s">
        <v>1080</v>
      </c>
      <c r="B12" s="64">
        <f>VLOOKUP($A12,'Return Data'!$B$7:$R$2843,3,0)</f>
        <v>44358</v>
      </c>
      <c r="C12" s="65">
        <f>VLOOKUP($A12,'Return Data'!$B$7:$R$2843,4,0)</f>
        <v>67.641199999999998</v>
      </c>
      <c r="D12" s="65">
        <f>VLOOKUP($A12,'Return Data'!$B$7:$R$2843,9,0)</f>
        <v>9.5249000000000006</v>
      </c>
      <c r="E12" s="66">
        <f t="shared" si="1"/>
        <v>14</v>
      </c>
      <c r="F12" s="65">
        <f>VLOOKUP($A12,'Return Data'!$B$7:$R$2843,10,0)</f>
        <v>10.298999999999999</v>
      </c>
      <c r="G12" s="66">
        <f t="shared" si="2"/>
        <v>21</v>
      </c>
      <c r="H12" s="65">
        <f>VLOOKUP($A12,'Return Data'!$B$7:$R$2843,11,0)</f>
        <v>4.8285999999999998</v>
      </c>
      <c r="I12" s="66">
        <f t="shared" si="3"/>
        <v>10</v>
      </c>
      <c r="J12" s="65">
        <f>VLOOKUP($A12,'Return Data'!$B$7:$R$2843,12,0)</f>
        <v>6.0582000000000003</v>
      </c>
      <c r="K12" s="66">
        <f t="shared" si="4"/>
        <v>14</v>
      </c>
      <c r="L12" s="65">
        <f>VLOOKUP($A12,'Return Data'!$B$7:$R$2843,13,0)</f>
        <v>6.3384999999999998</v>
      </c>
      <c r="M12" s="66">
        <f t="shared" si="5"/>
        <v>15</v>
      </c>
      <c r="N12" s="65">
        <f>VLOOKUP($A12,'Return Data'!$B$7:$R$2843,17,0)</f>
        <v>8.3825000000000003</v>
      </c>
      <c r="O12" s="66">
        <f t="shared" si="6"/>
        <v>19</v>
      </c>
      <c r="P12" s="65">
        <f>VLOOKUP($A12,'Return Data'!$B$7:$R$2843,14,0)</f>
        <v>6.069</v>
      </c>
      <c r="Q12" s="66">
        <f t="shared" si="7"/>
        <v>21</v>
      </c>
      <c r="R12" s="65">
        <f>VLOOKUP($A12,'Return Data'!$B$7:$R$2843,16,0)</f>
        <v>7.5606999999999998</v>
      </c>
      <c r="S12" s="67">
        <f t="shared" si="0"/>
        <v>24</v>
      </c>
    </row>
    <row r="13" spans="1:19" x14ac:dyDescent="0.3">
      <c r="A13" s="82" t="s">
        <v>1085</v>
      </c>
      <c r="B13" s="64">
        <f>VLOOKUP($A13,'Return Data'!$B$7:$R$2843,3,0)</f>
        <v>44358</v>
      </c>
      <c r="C13" s="65">
        <f>VLOOKUP($A13,'Return Data'!$B$7:$R$2843,4,0)</f>
        <v>25.367000000000001</v>
      </c>
      <c r="D13" s="65">
        <f>VLOOKUP($A13,'Return Data'!$B$7:$R$2843,9,0)</f>
        <v>20.677499999999998</v>
      </c>
      <c r="E13" s="66">
        <f t="shared" si="1"/>
        <v>1</v>
      </c>
      <c r="F13" s="65">
        <f>VLOOKUP($A13,'Return Data'!$B$7:$R$2843,10,0)</f>
        <v>23.191099999999999</v>
      </c>
      <c r="G13" s="66">
        <f t="shared" si="2"/>
        <v>1</v>
      </c>
      <c r="H13" s="65">
        <f>VLOOKUP($A13,'Return Data'!$B$7:$R$2843,11,0)</f>
        <v>21.122</v>
      </c>
      <c r="I13" s="66">
        <f t="shared" si="3"/>
        <v>1</v>
      </c>
      <c r="J13" s="65">
        <f>VLOOKUP($A13,'Return Data'!$B$7:$R$2843,12,0)</f>
        <v>25.528500000000001</v>
      </c>
      <c r="K13" s="66">
        <f t="shared" si="4"/>
        <v>1</v>
      </c>
      <c r="L13" s="65">
        <f>VLOOKUP($A13,'Return Data'!$B$7:$R$2843,13,0)</f>
        <v>11.2095</v>
      </c>
      <c r="M13" s="66">
        <f t="shared" si="5"/>
        <v>4</v>
      </c>
      <c r="N13" s="65">
        <f>VLOOKUP($A13,'Return Data'!$B$7:$R$2843,17,0)</f>
        <v>3.4910999999999999</v>
      </c>
      <c r="O13" s="66">
        <f t="shared" si="6"/>
        <v>27</v>
      </c>
      <c r="P13" s="65">
        <f>VLOOKUP($A13,'Return Data'!$B$7:$R$2843,14,0)</f>
        <v>5.5232999999999999</v>
      </c>
      <c r="Q13" s="66">
        <f t="shared" si="7"/>
        <v>22</v>
      </c>
      <c r="R13" s="65">
        <f>VLOOKUP($A13,'Return Data'!$B$7:$R$2843,16,0)</f>
        <v>8.2655999999999992</v>
      </c>
      <c r="S13" s="67">
        <f t="shared" si="0"/>
        <v>18</v>
      </c>
    </row>
    <row r="14" spans="1:19" x14ac:dyDescent="0.3">
      <c r="A14" s="82" t="s">
        <v>1087</v>
      </c>
      <c r="B14" s="64">
        <f>VLOOKUP($A14,'Return Data'!$B$7:$R$2843,3,0)</f>
        <v>44358</v>
      </c>
      <c r="C14" s="65">
        <f>VLOOKUP($A14,'Return Data'!$B$7:$R$2843,4,0)</f>
        <v>46.747999999999998</v>
      </c>
      <c r="D14" s="65">
        <f>VLOOKUP($A14,'Return Data'!$B$7:$R$2843,9,0)</f>
        <v>11.492900000000001</v>
      </c>
      <c r="E14" s="66">
        <f t="shared" si="1"/>
        <v>5</v>
      </c>
      <c r="F14" s="65">
        <f>VLOOKUP($A14,'Return Data'!$B$7:$R$2843,10,0)</f>
        <v>12.5077</v>
      </c>
      <c r="G14" s="66">
        <f t="shared" si="2"/>
        <v>7</v>
      </c>
      <c r="H14" s="65">
        <f>VLOOKUP($A14,'Return Data'!$B$7:$R$2843,11,0)</f>
        <v>6.6058000000000003</v>
      </c>
      <c r="I14" s="66">
        <f t="shared" si="3"/>
        <v>6</v>
      </c>
      <c r="J14" s="65">
        <f>VLOOKUP($A14,'Return Data'!$B$7:$R$2843,12,0)</f>
        <v>9.3148</v>
      </c>
      <c r="K14" s="66">
        <f t="shared" si="4"/>
        <v>5</v>
      </c>
      <c r="L14" s="65">
        <f>VLOOKUP($A14,'Return Data'!$B$7:$R$2843,13,0)</f>
        <v>11.099500000000001</v>
      </c>
      <c r="M14" s="66">
        <f t="shared" si="5"/>
        <v>5</v>
      </c>
      <c r="N14" s="65">
        <f>VLOOKUP($A14,'Return Data'!$B$7:$R$2843,17,0)</f>
        <v>9.6088000000000005</v>
      </c>
      <c r="O14" s="66">
        <f t="shared" si="6"/>
        <v>10</v>
      </c>
      <c r="P14" s="65">
        <f>VLOOKUP($A14,'Return Data'!$B$7:$R$2843,14,0)</f>
        <v>9.5420999999999996</v>
      </c>
      <c r="Q14" s="66">
        <f t="shared" si="7"/>
        <v>12</v>
      </c>
      <c r="R14" s="65">
        <f>VLOOKUP($A14,'Return Data'!$B$7:$R$2843,16,0)</f>
        <v>8.9412000000000003</v>
      </c>
      <c r="S14" s="67">
        <f t="shared" si="0"/>
        <v>8</v>
      </c>
    </row>
    <row r="15" spans="1:19" x14ac:dyDescent="0.3">
      <c r="A15" s="82" t="s">
        <v>1089</v>
      </c>
      <c r="B15" s="64">
        <f>VLOOKUP($A15,'Return Data'!$B$7:$R$2843,3,0)</f>
        <v>44358</v>
      </c>
      <c r="C15" s="65">
        <f>VLOOKUP($A15,'Return Data'!$B$7:$R$2843,4,0)</f>
        <v>37.047699999999999</v>
      </c>
      <c r="D15" s="65">
        <f>VLOOKUP($A15,'Return Data'!$B$7:$R$2843,9,0)</f>
        <v>10.142200000000001</v>
      </c>
      <c r="E15" s="66">
        <f t="shared" si="1"/>
        <v>10</v>
      </c>
      <c r="F15" s="65">
        <f>VLOOKUP($A15,'Return Data'!$B$7:$R$2843,10,0)</f>
        <v>12.0806</v>
      </c>
      <c r="G15" s="66">
        <f t="shared" si="2"/>
        <v>11</v>
      </c>
      <c r="H15" s="65">
        <f>VLOOKUP($A15,'Return Data'!$B$7:$R$2843,11,0)</f>
        <v>7.1925999999999997</v>
      </c>
      <c r="I15" s="66">
        <f t="shared" si="3"/>
        <v>3</v>
      </c>
      <c r="J15" s="65">
        <f>VLOOKUP($A15,'Return Data'!$B$7:$R$2843,12,0)</f>
        <v>9.6251999999999995</v>
      </c>
      <c r="K15" s="66">
        <f t="shared" si="4"/>
        <v>4</v>
      </c>
      <c r="L15" s="65">
        <f>VLOOKUP($A15,'Return Data'!$B$7:$R$2843,13,0)</f>
        <v>11.2941</v>
      </c>
      <c r="M15" s="66">
        <f t="shared" si="5"/>
        <v>3</v>
      </c>
      <c r="N15" s="65">
        <f>VLOOKUP($A15,'Return Data'!$B$7:$R$2843,17,0)</f>
        <v>10.461600000000001</v>
      </c>
      <c r="O15" s="66">
        <f t="shared" si="6"/>
        <v>3</v>
      </c>
      <c r="P15" s="65">
        <f>VLOOKUP($A15,'Return Data'!$B$7:$R$2843,14,0)</f>
        <v>9.5742999999999991</v>
      </c>
      <c r="Q15" s="66">
        <f t="shared" si="7"/>
        <v>11</v>
      </c>
      <c r="R15" s="65">
        <f>VLOOKUP($A15,'Return Data'!$B$7:$R$2843,16,0)</f>
        <v>9.2213999999999992</v>
      </c>
      <c r="S15" s="67">
        <f t="shared" si="0"/>
        <v>5</v>
      </c>
    </row>
    <row r="16" spans="1:19" x14ac:dyDescent="0.3">
      <c r="A16" s="82" t="s">
        <v>1090</v>
      </c>
      <c r="B16" s="64">
        <f>VLOOKUP($A16,'Return Data'!$B$7:$R$2843,3,0)</f>
        <v>44358</v>
      </c>
      <c r="C16" s="65">
        <f>VLOOKUP($A16,'Return Data'!$B$7:$R$2843,4,0)</f>
        <v>39.357300000000002</v>
      </c>
      <c r="D16" s="65">
        <f>VLOOKUP($A16,'Return Data'!$B$7:$R$2843,9,0)</f>
        <v>7.2694000000000001</v>
      </c>
      <c r="E16" s="66">
        <f t="shared" si="1"/>
        <v>25</v>
      </c>
      <c r="F16" s="65">
        <f>VLOOKUP($A16,'Return Data'!$B$7:$R$2843,10,0)</f>
        <v>11.0663</v>
      </c>
      <c r="G16" s="66">
        <f t="shared" si="2"/>
        <v>17</v>
      </c>
      <c r="H16" s="65">
        <f>VLOOKUP($A16,'Return Data'!$B$7:$R$2843,11,0)</f>
        <v>3.07</v>
      </c>
      <c r="I16" s="66">
        <f t="shared" si="3"/>
        <v>21</v>
      </c>
      <c r="J16" s="65">
        <f>VLOOKUP($A16,'Return Data'!$B$7:$R$2843,12,0)</f>
        <v>6.0509000000000004</v>
      </c>
      <c r="K16" s="66">
        <f t="shared" si="4"/>
        <v>15</v>
      </c>
      <c r="L16" s="65">
        <f>VLOOKUP($A16,'Return Data'!$B$7:$R$2843,13,0)</f>
        <v>6.0754999999999999</v>
      </c>
      <c r="M16" s="66">
        <f t="shared" si="5"/>
        <v>17</v>
      </c>
      <c r="N16" s="65">
        <f>VLOOKUP($A16,'Return Data'!$B$7:$R$2843,17,0)</f>
        <v>8.9006000000000007</v>
      </c>
      <c r="O16" s="66">
        <f t="shared" si="6"/>
        <v>17</v>
      </c>
      <c r="P16" s="65">
        <f>VLOOKUP($A16,'Return Data'!$B$7:$R$2843,14,0)</f>
        <v>9.3194999999999997</v>
      </c>
      <c r="Q16" s="66">
        <f t="shared" si="7"/>
        <v>14</v>
      </c>
      <c r="R16" s="65">
        <f>VLOOKUP($A16,'Return Data'!$B$7:$R$2843,16,0)</f>
        <v>8.5582999999999991</v>
      </c>
      <c r="S16" s="67">
        <f t="shared" si="0"/>
        <v>16</v>
      </c>
    </row>
    <row r="17" spans="1:19" x14ac:dyDescent="0.3">
      <c r="A17" s="82" t="s">
        <v>1095</v>
      </c>
      <c r="B17" s="64">
        <f>VLOOKUP($A17,'Return Data'!$B$7:$R$2843,3,0)</f>
        <v>44358</v>
      </c>
      <c r="C17" s="65">
        <f>VLOOKUP($A17,'Return Data'!$B$7:$R$2843,4,0)</f>
        <v>18.898800000000001</v>
      </c>
      <c r="D17" s="65">
        <f>VLOOKUP($A17,'Return Data'!$B$7:$R$2843,9,0)</f>
        <v>11.8748</v>
      </c>
      <c r="E17" s="66">
        <f t="shared" si="1"/>
        <v>4</v>
      </c>
      <c r="F17" s="65">
        <f>VLOOKUP($A17,'Return Data'!$B$7:$R$2843,10,0)</f>
        <v>11.7026</v>
      </c>
      <c r="G17" s="66">
        <f t="shared" si="2"/>
        <v>13</v>
      </c>
      <c r="H17" s="65">
        <f>VLOOKUP($A17,'Return Data'!$B$7:$R$2843,11,0)</f>
        <v>5.8449</v>
      </c>
      <c r="I17" s="66">
        <f t="shared" si="3"/>
        <v>8</v>
      </c>
      <c r="J17" s="65">
        <f>VLOOKUP($A17,'Return Data'!$B$7:$R$2843,12,0)</f>
        <v>8.7302</v>
      </c>
      <c r="K17" s="66">
        <f t="shared" si="4"/>
        <v>6</v>
      </c>
      <c r="L17" s="65">
        <f>VLOOKUP($A17,'Return Data'!$B$7:$R$2843,13,0)</f>
        <v>10.421099999999999</v>
      </c>
      <c r="M17" s="66">
        <f t="shared" si="5"/>
        <v>6</v>
      </c>
      <c r="N17" s="65">
        <f>VLOOKUP($A17,'Return Data'!$B$7:$R$2843,17,0)</f>
        <v>8.9138000000000002</v>
      </c>
      <c r="O17" s="66">
        <f t="shared" si="6"/>
        <v>16</v>
      </c>
      <c r="P17" s="65">
        <f>VLOOKUP($A17,'Return Data'!$B$7:$R$2843,14,0)</f>
        <v>8.1706000000000003</v>
      </c>
      <c r="Q17" s="66">
        <f t="shared" si="7"/>
        <v>19</v>
      </c>
      <c r="R17" s="65">
        <f>VLOOKUP($A17,'Return Data'!$B$7:$R$2843,16,0)</f>
        <v>9.2027999999999999</v>
      </c>
      <c r="S17" s="67">
        <f t="shared" si="0"/>
        <v>6</v>
      </c>
    </row>
    <row r="18" spans="1:19" x14ac:dyDescent="0.3">
      <c r="A18" s="82" t="s">
        <v>1096</v>
      </c>
      <c r="B18" s="64">
        <f>VLOOKUP($A18,'Return Data'!$B$7:$R$2843,3,0)</f>
        <v>44358</v>
      </c>
      <c r="C18" s="65">
        <f>VLOOKUP($A18,'Return Data'!$B$7:$R$2843,4,0)</f>
        <v>16.9938</v>
      </c>
      <c r="D18" s="65">
        <f>VLOOKUP($A18,'Return Data'!$B$7:$R$2843,9,0)</f>
        <v>9.9214000000000002</v>
      </c>
      <c r="E18" s="66">
        <f t="shared" si="1"/>
        <v>13</v>
      </c>
      <c r="F18" s="65">
        <f>VLOOKUP($A18,'Return Data'!$B$7:$R$2843,10,0)</f>
        <v>10.2616</v>
      </c>
      <c r="G18" s="66">
        <f t="shared" si="2"/>
        <v>22</v>
      </c>
      <c r="H18" s="65">
        <f>VLOOKUP($A18,'Return Data'!$B$7:$R$2843,11,0)</f>
        <v>6.7557</v>
      </c>
      <c r="I18" s="66">
        <f t="shared" si="3"/>
        <v>4</v>
      </c>
      <c r="J18" s="65">
        <f>VLOOKUP($A18,'Return Data'!$B$7:$R$2843,12,0)</f>
        <v>10.119199999999999</v>
      </c>
      <c r="K18" s="66">
        <f t="shared" si="4"/>
        <v>3</v>
      </c>
      <c r="L18" s="65">
        <f>VLOOKUP($A18,'Return Data'!$B$7:$R$2843,13,0)</f>
        <v>11.999499999999999</v>
      </c>
      <c r="M18" s="66">
        <f t="shared" si="5"/>
        <v>2</v>
      </c>
      <c r="N18" s="65">
        <f>VLOOKUP($A18,'Return Data'!$B$7:$R$2843,17,0)</f>
        <v>9.6236999999999995</v>
      </c>
      <c r="O18" s="66">
        <f t="shared" si="6"/>
        <v>9</v>
      </c>
      <c r="P18" s="65">
        <f>VLOOKUP($A18,'Return Data'!$B$7:$R$2843,14,0)</f>
        <v>8.7861999999999991</v>
      </c>
      <c r="Q18" s="66">
        <f t="shared" si="7"/>
        <v>17</v>
      </c>
      <c r="R18" s="65">
        <f>VLOOKUP($A18,'Return Data'!$B$7:$R$2843,16,0)</f>
        <v>8.6965000000000003</v>
      </c>
      <c r="S18" s="67">
        <f t="shared" si="0"/>
        <v>15</v>
      </c>
    </row>
    <row r="19" spans="1:19" x14ac:dyDescent="0.3">
      <c r="A19" s="82" t="s">
        <v>1099</v>
      </c>
      <c r="B19" s="64">
        <f>VLOOKUP($A19,'Return Data'!$B$7:$R$2843,3,0)</f>
        <v>44358</v>
      </c>
      <c r="C19" s="65">
        <f>VLOOKUP($A19,'Return Data'!$B$7:$R$2843,4,0)</f>
        <v>11.491099999999999</v>
      </c>
      <c r="D19" s="65">
        <f>VLOOKUP($A19,'Return Data'!$B$7:$R$2843,9,0)</f>
        <v>7.9637000000000002</v>
      </c>
      <c r="E19" s="66">
        <f t="shared" si="1"/>
        <v>21</v>
      </c>
      <c r="F19" s="65">
        <f>VLOOKUP($A19,'Return Data'!$B$7:$R$2843,10,0)</f>
        <v>8.8285</v>
      </c>
      <c r="G19" s="66">
        <f t="shared" si="2"/>
        <v>30</v>
      </c>
      <c r="H19" s="65">
        <f>VLOOKUP($A19,'Return Data'!$B$7:$R$2843,11,0)</f>
        <v>5.4074</v>
      </c>
      <c r="I19" s="66">
        <f t="shared" si="3"/>
        <v>9</v>
      </c>
      <c r="J19" s="65">
        <f>VLOOKUP($A19,'Return Data'!$B$7:$R$2843,12,0)</f>
        <v>4.0667</v>
      </c>
      <c r="K19" s="66">
        <f t="shared" si="4"/>
        <v>25</v>
      </c>
      <c r="L19" s="65">
        <f>VLOOKUP($A19,'Return Data'!$B$7:$R$2843,13,0)</f>
        <v>3.9908999999999999</v>
      </c>
      <c r="M19" s="66">
        <f t="shared" si="5"/>
        <v>28</v>
      </c>
      <c r="N19" s="65">
        <f>VLOOKUP($A19,'Return Data'!$B$7:$R$2843,17,0)</f>
        <v>-11.5047</v>
      </c>
      <c r="O19" s="66">
        <f t="shared" si="6"/>
        <v>30</v>
      </c>
      <c r="P19" s="65">
        <f>VLOOKUP($A19,'Return Data'!$B$7:$R$2843,14,0)</f>
        <v>-7.2485999999999997</v>
      </c>
      <c r="Q19" s="66">
        <f t="shared" si="7"/>
        <v>29</v>
      </c>
      <c r="R19" s="65">
        <f>VLOOKUP($A19,'Return Data'!$B$7:$R$2843,16,0)</f>
        <v>2.0156999999999998</v>
      </c>
      <c r="S19" s="67">
        <f t="shared" si="0"/>
        <v>30</v>
      </c>
    </row>
    <row r="20" spans="1:19" x14ac:dyDescent="0.3">
      <c r="A20" s="82" t="s">
        <v>1101</v>
      </c>
      <c r="B20" s="64">
        <f>VLOOKUP($A20,'Return Data'!$B$7:$R$2843,3,0)</f>
        <v>44358</v>
      </c>
      <c r="C20" s="65">
        <f>VLOOKUP($A20,'Return Data'!$B$7:$R$2843,4,0)</f>
        <v>4.4699999999999997E-2</v>
      </c>
      <c r="D20" s="65">
        <f>VLOOKUP($A20,'Return Data'!$B$7:$R$2843,9,0)</f>
        <v>10.6313</v>
      </c>
      <c r="E20" s="66">
        <f t="shared" si="1"/>
        <v>9</v>
      </c>
      <c r="F20" s="65">
        <f>VLOOKUP($A20,'Return Data'!$B$7:$R$2843,10,0)</f>
        <v>11.7561</v>
      </c>
      <c r="G20" s="66">
        <f t="shared" si="2"/>
        <v>12</v>
      </c>
      <c r="H20" s="65">
        <f>VLOOKUP($A20,'Return Data'!$B$7:$R$2843,11,0)</f>
        <v>-41.320999999999998</v>
      </c>
      <c r="I20" s="66">
        <f t="shared" si="3"/>
        <v>34</v>
      </c>
      <c r="J20" s="65"/>
      <c r="K20" s="66"/>
      <c r="L20" s="65"/>
      <c r="M20" s="66"/>
      <c r="N20" s="65"/>
      <c r="O20" s="66"/>
      <c r="P20" s="65"/>
      <c r="Q20" s="66"/>
      <c r="R20" s="65">
        <f>VLOOKUP($A20,'Return Data'!$B$7:$R$2843,16,0)</f>
        <v>-14.3507</v>
      </c>
      <c r="S20" s="67">
        <f t="shared" si="0"/>
        <v>33</v>
      </c>
    </row>
    <row r="21" spans="1:19" x14ac:dyDescent="0.3">
      <c r="A21" s="82" t="s">
        <v>1104</v>
      </c>
      <c r="B21" s="64">
        <f>VLOOKUP($A21,'Return Data'!$B$7:$R$2843,3,0)</f>
        <v>44358</v>
      </c>
      <c r="C21" s="65">
        <f>VLOOKUP($A21,'Return Data'!$B$7:$R$2843,4,0)</f>
        <v>42.228200000000001</v>
      </c>
      <c r="D21" s="65">
        <f>VLOOKUP($A21,'Return Data'!$B$7:$R$2843,9,0)</f>
        <v>8.8518000000000008</v>
      </c>
      <c r="E21" s="66">
        <f t="shared" si="1"/>
        <v>17</v>
      </c>
      <c r="F21" s="65">
        <f>VLOOKUP($A21,'Return Data'!$B$7:$R$2843,10,0)</f>
        <v>8.9178999999999995</v>
      </c>
      <c r="G21" s="66">
        <f t="shared" si="2"/>
        <v>29</v>
      </c>
      <c r="H21" s="65">
        <f>VLOOKUP($A21,'Return Data'!$B$7:$R$2843,11,0)</f>
        <v>4.2840999999999996</v>
      </c>
      <c r="I21" s="66">
        <f t="shared" si="3"/>
        <v>12</v>
      </c>
      <c r="J21" s="65">
        <f>VLOOKUP($A21,'Return Data'!$B$7:$R$2843,12,0)</f>
        <v>7.6</v>
      </c>
      <c r="K21" s="66">
        <f>RANK(J21,J$8:J$42,0)</f>
        <v>9</v>
      </c>
      <c r="L21" s="65">
        <f>VLOOKUP($A21,'Return Data'!$B$7:$R$2843,13,0)</f>
        <v>8.5876000000000001</v>
      </c>
      <c r="M21" s="66">
        <f>RANK(L21,L$8:L$42,0)</f>
        <v>9</v>
      </c>
      <c r="N21" s="65">
        <f>VLOOKUP($A21,'Return Data'!$B$7:$R$2843,17,0)</f>
        <v>10.5046</v>
      </c>
      <c r="O21" s="66">
        <f>RANK(N21,N$8:N$42,0)</f>
        <v>2</v>
      </c>
      <c r="P21" s="65">
        <f>VLOOKUP($A21,'Return Data'!$B$7:$R$2843,14,0)</f>
        <v>10.421200000000001</v>
      </c>
      <c r="Q21" s="66">
        <f>RANK(P21,P$8:P$42,0)</f>
        <v>5</v>
      </c>
      <c r="R21" s="65">
        <f>VLOOKUP($A21,'Return Data'!$B$7:$R$2843,16,0)</f>
        <v>10.0528</v>
      </c>
      <c r="S21" s="67">
        <f t="shared" si="0"/>
        <v>2</v>
      </c>
    </row>
    <row r="22" spans="1:19" x14ac:dyDescent="0.3">
      <c r="A22" s="82" t="s">
        <v>1107</v>
      </c>
      <c r="B22" s="64">
        <f>VLOOKUP($A22,'Return Data'!$B$7:$R$2843,3,0)</f>
        <v>44358</v>
      </c>
      <c r="C22" s="65">
        <f>VLOOKUP($A22,'Return Data'!$B$7:$R$2843,4,0)</f>
        <v>62.923900000000003</v>
      </c>
      <c r="D22" s="65">
        <f>VLOOKUP($A22,'Return Data'!$B$7:$R$2843,9,0)</f>
        <v>6.4420000000000002</v>
      </c>
      <c r="E22" s="66">
        <f t="shared" si="1"/>
        <v>29</v>
      </c>
      <c r="F22" s="65">
        <f>VLOOKUP($A22,'Return Data'!$B$7:$R$2843,10,0)</f>
        <v>9.7376000000000005</v>
      </c>
      <c r="G22" s="66">
        <f t="shared" si="2"/>
        <v>24</v>
      </c>
      <c r="H22" s="65">
        <f>VLOOKUP($A22,'Return Data'!$B$7:$R$2843,11,0)</f>
        <v>3.1939000000000002</v>
      </c>
      <c r="I22" s="66">
        <f t="shared" si="3"/>
        <v>20</v>
      </c>
      <c r="J22" s="65">
        <f>VLOOKUP($A22,'Return Data'!$B$7:$R$2843,12,0)</f>
        <v>4.6185999999999998</v>
      </c>
      <c r="K22" s="66">
        <f>RANK(J22,J$8:J$42,0)</f>
        <v>24</v>
      </c>
      <c r="L22" s="65">
        <f>VLOOKUP($A22,'Return Data'!$B$7:$R$2843,13,0)</f>
        <v>5.6314000000000002</v>
      </c>
      <c r="M22" s="66">
        <f>RANK(L22,L$8:L$42,0)</f>
        <v>19</v>
      </c>
      <c r="N22" s="65">
        <f>VLOOKUP($A22,'Return Data'!$B$7:$R$2843,17,0)</f>
        <v>6.7530999999999999</v>
      </c>
      <c r="O22" s="66">
        <f>RANK(N22,N$8:N$42,0)</f>
        <v>24</v>
      </c>
      <c r="P22" s="65">
        <f>VLOOKUP($A22,'Return Data'!$B$7:$R$2843,14,0)</f>
        <v>7.3799000000000001</v>
      </c>
      <c r="Q22" s="66">
        <f>RANK(P22,P$8:P$42,0)</f>
        <v>20</v>
      </c>
      <c r="R22" s="65">
        <f>VLOOKUP($A22,'Return Data'!$B$7:$R$2843,16,0)</f>
        <v>7.8127000000000004</v>
      </c>
      <c r="S22" s="67">
        <f t="shared" si="0"/>
        <v>21</v>
      </c>
    </row>
    <row r="23" spans="1:19" x14ac:dyDescent="0.3">
      <c r="A23" s="82" t="s">
        <v>1108</v>
      </c>
      <c r="B23" s="64">
        <f>VLOOKUP($A23,'Return Data'!$B$7:$R$2843,3,0)</f>
        <v>44358</v>
      </c>
      <c r="C23" s="65">
        <f>VLOOKUP($A23,'Return Data'!$B$7:$R$2843,4,0)</f>
        <v>31.2788</v>
      </c>
      <c r="D23" s="65">
        <f>VLOOKUP($A23,'Return Data'!$B$7:$R$2843,9,0)</f>
        <v>9.3947000000000003</v>
      </c>
      <c r="E23" s="66">
        <f t="shared" si="1"/>
        <v>15</v>
      </c>
      <c r="F23" s="65">
        <f>VLOOKUP($A23,'Return Data'!$B$7:$R$2843,10,0)</f>
        <v>12.1282</v>
      </c>
      <c r="G23" s="66">
        <f t="shared" si="2"/>
        <v>10</v>
      </c>
      <c r="H23" s="65">
        <f>VLOOKUP($A23,'Return Data'!$B$7:$R$2843,11,0)</f>
        <v>6.3179999999999996</v>
      </c>
      <c r="I23" s="66">
        <f t="shared" si="3"/>
        <v>7</v>
      </c>
      <c r="J23" s="65">
        <f>VLOOKUP($A23,'Return Data'!$B$7:$R$2843,12,0)</f>
        <v>7.9912999999999998</v>
      </c>
      <c r="K23" s="66">
        <f>RANK(J23,J$8:J$42,0)</f>
        <v>8</v>
      </c>
      <c r="L23" s="65">
        <f>VLOOKUP($A23,'Return Data'!$B$7:$R$2843,13,0)</f>
        <v>9.6598000000000006</v>
      </c>
      <c r="M23" s="66">
        <f>RANK(L23,L$8:L$42,0)</f>
        <v>8</v>
      </c>
      <c r="N23" s="65">
        <f>VLOOKUP($A23,'Return Data'!$B$7:$R$2843,17,0)</f>
        <v>7.5349000000000004</v>
      </c>
      <c r="O23" s="66">
        <f>RANK(N23,N$8:N$42,0)</f>
        <v>23</v>
      </c>
      <c r="P23" s="65">
        <f>VLOOKUP($A23,'Return Data'!$B$7:$R$2843,14,0)</f>
        <v>3.5756999999999999</v>
      </c>
      <c r="Q23" s="66">
        <f>RANK(P23,P$8:P$42,0)</f>
        <v>26</v>
      </c>
      <c r="R23" s="65">
        <f>VLOOKUP($A23,'Return Data'!$B$7:$R$2843,16,0)</f>
        <v>6.8636999999999997</v>
      </c>
      <c r="S23" s="67">
        <f t="shared" si="0"/>
        <v>25</v>
      </c>
    </row>
    <row r="24" spans="1:19" x14ac:dyDescent="0.3">
      <c r="A24" s="82" t="s">
        <v>1109</v>
      </c>
      <c r="B24" s="64">
        <f>VLOOKUP($A24,'Return Data'!$B$7:$R$2843,3,0)</f>
        <v>44358</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-22.807400000000001</v>
      </c>
      <c r="S24" s="67">
        <f t="shared" si="0"/>
        <v>35</v>
      </c>
    </row>
    <row r="25" spans="1:19" x14ac:dyDescent="0.3">
      <c r="A25" s="82" t="s">
        <v>1114</v>
      </c>
      <c r="B25" s="64">
        <f>VLOOKUP($A25,'Return Data'!$B$7:$R$2843,3,0)</f>
        <v>44358</v>
      </c>
      <c r="C25" s="65">
        <f>VLOOKUP($A25,'Return Data'!$B$7:$R$2843,4,0)</f>
        <v>8.6999999999999994E-2</v>
      </c>
      <c r="D25" s="65">
        <f>VLOOKUP($A25,'Return Data'!$B$7:$R$2843,9,0)</f>
        <v>10.927300000000001</v>
      </c>
      <c r="E25" s="66">
        <f t="shared" si="1"/>
        <v>7</v>
      </c>
      <c r="F25" s="65">
        <f>VLOOKUP($A25,'Return Data'!$B$7:$R$2843,10,0)</f>
        <v>11.134</v>
      </c>
      <c r="G25" s="66">
        <f t="shared" si="2"/>
        <v>16</v>
      </c>
      <c r="H25" s="65">
        <f>VLOOKUP($A25,'Return Data'!$B$7:$R$2843,11,0)</f>
        <v>-40.477899999999998</v>
      </c>
      <c r="I25" s="66">
        <f t="shared" si="3"/>
        <v>33</v>
      </c>
      <c r="J25" s="65"/>
      <c r="K25" s="66"/>
      <c r="L25" s="65"/>
      <c r="M25" s="66"/>
      <c r="N25" s="65"/>
      <c r="O25" s="66"/>
      <c r="P25" s="65"/>
      <c r="Q25" s="66"/>
      <c r="R25" s="65">
        <f>VLOOKUP($A25,'Return Data'!$B$7:$R$2843,16,0)</f>
        <v>-11.1275</v>
      </c>
      <c r="S25" s="67">
        <f t="shared" si="0"/>
        <v>32</v>
      </c>
    </row>
    <row r="26" spans="1:19" x14ac:dyDescent="0.3">
      <c r="A26" s="82" t="s">
        <v>1116</v>
      </c>
      <c r="B26" s="64">
        <f>VLOOKUP($A26,'Return Data'!$B$7:$R$2843,3,0)</f>
        <v>44358</v>
      </c>
      <c r="C26" s="65">
        <f>VLOOKUP($A26,'Return Data'!$B$7:$R$2843,4,0)</f>
        <v>14.835800000000001</v>
      </c>
      <c r="D26" s="65">
        <f>VLOOKUP($A26,'Return Data'!$B$7:$R$2843,9,0)</f>
        <v>7.1542000000000003</v>
      </c>
      <c r="E26" s="66">
        <f t="shared" si="1"/>
        <v>27</v>
      </c>
      <c r="F26" s="65">
        <f>VLOOKUP($A26,'Return Data'!$B$7:$R$2843,10,0)</f>
        <v>8.1856000000000009</v>
      </c>
      <c r="G26" s="66">
        <f t="shared" si="2"/>
        <v>31</v>
      </c>
      <c r="H26" s="65">
        <f>VLOOKUP($A26,'Return Data'!$B$7:$R$2843,11,0)</f>
        <v>3.3130000000000002</v>
      </c>
      <c r="I26" s="66">
        <f t="shared" si="3"/>
        <v>18</v>
      </c>
      <c r="J26" s="65">
        <f>VLOOKUP($A26,'Return Data'!$B$7:$R$2843,12,0)</f>
        <v>5.6624999999999996</v>
      </c>
      <c r="K26" s="66">
        <f t="shared" ref="K26:K38" si="8">RANK(J26,J$8:J$42,0)</f>
        <v>20</v>
      </c>
      <c r="L26" s="65">
        <f>VLOOKUP($A26,'Return Data'!$B$7:$R$2843,13,0)</f>
        <v>2.5301</v>
      </c>
      <c r="M26" s="66">
        <f t="shared" ref="M26:M38" si="9">RANK(L26,L$8:L$42,0)</f>
        <v>30</v>
      </c>
      <c r="N26" s="65">
        <f>VLOOKUP($A26,'Return Data'!$B$7:$R$2843,17,0)</f>
        <v>3.3487</v>
      </c>
      <c r="O26" s="66">
        <f t="shared" ref="O26:O38" si="10">RANK(N26,N$8:N$42,0)</f>
        <v>28</v>
      </c>
      <c r="P26" s="65">
        <f>VLOOKUP($A26,'Return Data'!$B$7:$R$2843,14,0)</f>
        <v>4.3409000000000004</v>
      </c>
      <c r="Q26" s="66">
        <f t="shared" ref="Q26:Q38" si="11">RANK(P26,P$8:P$42,0)</f>
        <v>24</v>
      </c>
      <c r="R26" s="65">
        <f>VLOOKUP($A26,'Return Data'!$B$7:$R$2843,16,0)</f>
        <v>6.5659999999999998</v>
      </c>
      <c r="S26" s="67">
        <f t="shared" si="0"/>
        <v>27</v>
      </c>
    </row>
    <row r="27" spans="1:19" x14ac:dyDescent="0.3">
      <c r="A27" s="82" t="s">
        <v>1121</v>
      </c>
      <c r="B27" s="64">
        <f>VLOOKUP($A27,'Return Data'!$B$7:$R$2843,3,0)</f>
        <v>44358</v>
      </c>
      <c r="C27" s="65">
        <f>VLOOKUP($A27,'Return Data'!$B$7:$R$2843,4,0)</f>
        <v>105.5425</v>
      </c>
      <c r="D27" s="65">
        <f>VLOOKUP($A27,'Return Data'!$B$7:$R$2843,9,0)</f>
        <v>10.081300000000001</v>
      </c>
      <c r="E27" s="66">
        <f t="shared" si="1"/>
        <v>11</v>
      </c>
      <c r="F27" s="65">
        <f>VLOOKUP($A27,'Return Data'!$B$7:$R$2843,10,0)</f>
        <v>14.7042</v>
      </c>
      <c r="G27" s="66">
        <f t="shared" si="2"/>
        <v>2</v>
      </c>
      <c r="H27" s="65">
        <f>VLOOKUP($A27,'Return Data'!$B$7:$R$2843,11,0)</f>
        <v>4.5773999999999999</v>
      </c>
      <c r="I27" s="66">
        <f t="shared" si="3"/>
        <v>11</v>
      </c>
      <c r="J27" s="65">
        <f>VLOOKUP($A27,'Return Data'!$B$7:$R$2843,12,0)</f>
        <v>6.7159000000000004</v>
      </c>
      <c r="K27" s="66">
        <f t="shared" si="8"/>
        <v>11</v>
      </c>
      <c r="L27" s="65">
        <f>VLOOKUP($A27,'Return Data'!$B$7:$R$2843,13,0)</f>
        <v>7.8391999999999999</v>
      </c>
      <c r="M27" s="66">
        <f t="shared" si="9"/>
        <v>11</v>
      </c>
      <c r="N27" s="65">
        <f>VLOOKUP($A27,'Return Data'!$B$7:$R$2843,17,0)</f>
        <v>10.196300000000001</v>
      </c>
      <c r="O27" s="66">
        <f t="shared" si="10"/>
        <v>4</v>
      </c>
      <c r="P27" s="65">
        <f>VLOOKUP($A27,'Return Data'!$B$7:$R$2843,14,0)</f>
        <v>10.6828</v>
      </c>
      <c r="Q27" s="66">
        <f t="shared" si="11"/>
        <v>2</v>
      </c>
      <c r="R27" s="65">
        <f>VLOOKUP($A27,'Return Data'!$B$7:$R$2843,16,0)</f>
        <v>8.7705000000000002</v>
      </c>
      <c r="S27" s="67">
        <f t="shared" si="0"/>
        <v>12</v>
      </c>
    </row>
    <row r="28" spans="1:19" x14ac:dyDescent="0.3">
      <c r="A28" s="82" t="s">
        <v>1122</v>
      </c>
      <c r="B28" s="64">
        <f>VLOOKUP($A28,'Return Data'!$B$7:$R$2843,3,0)</f>
        <v>44358</v>
      </c>
      <c r="C28" s="65">
        <f>VLOOKUP($A28,'Return Data'!$B$7:$R$2843,4,0)</f>
        <v>49.191400000000002</v>
      </c>
      <c r="D28" s="65">
        <f>VLOOKUP($A28,'Return Data'!$B$7:$R$2843,9,0)</f>
        <v>7.2610000000000001</v>
      </c>
      <c r="E28" s="66">
        <f t="shared" si="1"/>
        <v>26</v>
      </c>
      <c r="F28" s="65">
        <f>VLOOKUP($A28,'Return Data'!$B$7:$R$2843,10,0)</f>
        <v>10.6014</v>
      </c>
      <c r="G28" s="66">
        <f t="shared" si="2"/>
        <v>19</v>
      </c>
      <c r="H28" s="65">
        <f>VLOOKUP($A28,'Return Data'!$B$7:$R$2843,11,0)</f>
        <v>3.8570000000000002</v>
      </c>
      <c r="I28" s="66">
        <f t="shared" si="3"/>
        <v>15</v>
      </c>
      <c r="J28" s="65">
        <f>VLOOKUP($A28,'Return Data'!$B$7:$R$2843,12,0)</f>
        <v>5.9417999999999997</v>
      </c>
      <c r="K28" s="66">
        <f t="shared" si="8"/>
        <v>16</v>
      </c>
      <c r="L28" s="65">
        <f>VLOOKUP($A28,'Return Data'!$B$7:$R$2843,13,0)</f>
        <v>5.9436</v>
      </c>
      <c r="M28" s="66">
        <f t="shared" si="9"/>
        <v>18</v>
      </c>
      <c r="N28" s="65">
        <f>VLOOKUP($A28,'Return Data'!$B$7:$R$2843,17,0)</f>
        <v>9.3552</v>
      </c>
      <c r="O28" s="66">
        <f t="shared" si="10"/>
        <v>12</v>
      </c>
      <c r="P28" s="65">
        <f>VLOOKUP($A28,'Return Data'!$B$7:$R$2843,14,0)</f>
        <v>9.8457000000000008</v>
      </c>
      <c r="Q28" s="66">
        <f t="shared" si="11"/>
        <v>9</v>
      </c>
      <c r="R28" s="65">
        <f>VLOOKUP($A28,'Return Data'!$B$7:$R$2843,16,0)</f>
        <v>8.7896999999999998</v>
      </c>
      <c r="S28" s="67">
        <f t="shared" si="0"/>
        <v>11</v>
      </c>
    </row>
    <row r="29" spans="1:19" x14ac:dyDescent="0.3">
      <c r="A29" s="82" t="s">
        <v>1125</v>
      </c>
      <c r="B29" s="64">
        <f>VLOOKUP($A29,'Return Data'!$B$7:$R$2843,3,0)</f>
        <v>44358</v>
      </c>
      <c r="C29" s="65">
        <f>VLOOKUP($A29,'Return Data'!$B$7:$R$2843,4,0)</f>
        <v>50.241500000000002</v>
      </c>
      <c r="D29" s="65">
        <f>VLOOKUP($A29,'Return Data'!$B$7:$R$2843,9,0)</f>
        <v>9.0280000000000005</v>
      </c>
      <c r="E29" s="66">
        <f t="shared" si="1"/>
        <v>16</v>
      </c>
      <c r="F29" s="65">
        <f>VLOOKUP($A29,'Return Data'!$B$7:$R$2843,10,0)</f>
        <v>10.5749</v>
      </c>
      <c r="G29" s="66">
        <f t="shared" si="2"/>
        <v>20</v>
      </c>
      <c r="H29" s="65">
        <f>VLOOKUP($A29,'Return Data'!$B$7:$R$2843,11,0)</f>
        <v>3.5819000000000001</v>
      </c>
      <c r="I29" s="66">
        <f t="shared" si="3"/>
        <v>16</v>
      </c>
      <c r="J29" s="65">
        <f>VLOOKUP($A29,'Return Data'!$B$7:$R$2843,12,0)</f>
        <v>5.7088000000000001</v>
      </c>
      <c r="K29" s="66">
        <f t="shared" si="8"/>
        <v>19</v>
      </c>
      <c r="L29" s="65">
        <f>VLOOKUP($A29,'Return Data'!$B$7:$R$2843,13,0)</f>
        <v>6.0949999999999998</v>
      </c>
      <c r="M29" s="66">
        <f t="shared" si="9"/>
        <v>16</v>
      </c>
      <c r="N29" s="65">
        <f>VLOOKUP($A29,'Return Data'!$B$7:$R$2843,17,0)</f>
        <v>8.1068999999999996</v>
      </c>
      <c r="O29" s="66">
        <f t="shared" si="10"/>
        <v>20</v>
      </c>
      <c r="P29" s="65">
        <f>VLOOKUP($A29,'Return Data'!$B$7:$R$2843,14,0)</f>
        <v>8.4870000000000001</v>
      </c>
      <c r="Q29" s="66">
        <f t="shared" si="11"/>
        <v>18</v>
      </c>
      <c r="R29" s="65">
        <f>VLOOKUP($A29,'Return Data'!$B$7:$R$2843,16,0)</f>
        <v>7.8811999999999998</v>
      </c>
      <c r="S29" s="67">
        <f t="shared" si="0"/>
        <v>20</v>
      </c>
    </row>
    <row r="30" spans="1:19" x14ac:dyDescent="0.3">
      <c r="A30" s="82" t="s">
        <v>1127</v>
      </c>
      <c r="B30" s="64">
        <f>VLOOKUP($A30,'Return Data'!$B$7:$R$2843,3,0)</f>
        <v>44358</v>
      </c>
      <c r="C30" s="65">
        <f>VLOOKUP($A30,'Return Data'!$B$7:$R$2843,4,0)</f>
        <v>37.287999999999997</v>
      </c>
      <c r="D30" s="65">
        <f>VLOOKUP($A30,'Return Data'!$B$7:$R$2843,9,0)</f>
        <v>8.0114000000000001</v>
      </c>
      <c r="E30" s="66">
        <f t="shared" si="1"/>
        <v>20</v>
      </c>
      <c r="F30" s="65">
        <f>VLOOKUP($A30,'Return Data'!$B$7:$R$2843,10,0)</f>
        <v>13.022399999999999</v>
      </c>
      <c r="G30" s="66">
        <f t="shared" si="2"/>
        <v>4</v>
      </c>
      <c r="H30" s="65">
        <f>VLOOKUP($A30,'Return Data'!$B$7:$R$2843,11,0)</f>
        <v>1.9990000000000001</v>
      </c>
      <c r="I30" s="66">
        <f t="shared" si="3"/>
        <v>26</v>
      </c>
      <c r="J30" s="65">
        <f>VLOOKUP($A30,'Return Data'!$B$7:$R$2843,12,0)</f>
        <v>5.0327999999999999</v>
      </c>
      <c r="K30" s="66">
        <f t="shared" si="8"/>
        <v>23</v>
      </c>
      <c r="L30" s="65">
        <f>VLOOKUP($A30,'Return Data'!$B$7:$R$2843,13,0)</f>
        <v>4.4271000000000003</v>
      </c>
      <c r="M30" s="66">
        <f t="shared" si="9"/>
        <v>25</v>
      </c>
      <c r="N30" s="65">
        <f>VLOOKUP($A30,'Return Data'!$B$7:$R$2843,17,0)</f>
        <v>8.0441000000000003</v>
      </c>
      <c r="O30" s="66">
        <f t="shared" si="10"/>
        <v>22</v>
      </c>
      <c r="P30" s="65">
        <f>VLOOKUP($A30,'Return Data'!$B$7:$R$2843,14,0)</f>
        <v>9.4551999999999996</v>
      </c>
      <c r="Q30" s="66">
        <f t="shared" si="11"/>
        <v>13</v>
      </c>
      <c r="R30" s="65">
        <f>VLOOKUP($A30,'Return Data'!$B$7:$R$2843,16,0)</f>
        <v>7.6449999999999996</v>
      </c>
      <c r="S30" s="67">
        <f t="shared" si="0"/>
        <v>23</v>
      </c>
    </row>
    <row r="31" spans="1:19" x14ac:dyDescent="0.3">
      <c r="A31" s="82" t="s">
        <v>1129</v>
      </c>
      <c r="B31" s="64">
        <f>VLOOKUP($A31,'Return Data'!$B$7:$R$2843,3,0)</f>
        <v>44358</v>
      </c>
      <c r="C31" s="65">
        <f>VLOOKUP($A31,'Return Data'!$B$7:$R$2843,4,0)</f>
        <v>32.618899999999996</v>
      </c>
      <c r="D31" s="65">
        <f>VLOOKUP($A31,'Return Data'!$B$7:$R$2843,9,0)</f>
        <v>8.4197000000000006</v>
      </c>
      <c r="E31" s="66">
        <f t="shared" si="1"/>
        <v>18</v>
      </c>
      <c r="F31" s="65">
        <f>VLOOKUP($A31,'Return Data'!$B$7:$R$2843,10,0)</f>
        <v>12.1797</v>
      </c>
      <c r="G31" s="66">
        <f t="shared" si="2"/>
        <v>9</v>
      </c>
      <c r="H31" s="65">
        <f>VLOOKUP($A31,'Return Data'!$B$7:$R$2843,11,0)</f>
        <v>3.9676</v>
      </c>
      <c r="I31" s="66">
        <f t="shared" si="3"/>
        <v>14</v>
      </c>
      <c r="J31" s="65">
        <f>VLOOKUP($A31,'Return Data'!$B$7:$R$2843,12,0)</f>
        <v>6.1494</v>
      </c>
      <c r="K31" s="66">
        <f t="shared" si="8"/>
        <v>13</v>
      </c>
      <c r="L31" s="65">
        <f>VLOOKUP($A31,'Return Data'!$B$7:$R$2843,13,0)</f>
        <v>7.5991999999999997</v>
      </c>
      <c r="M31" s="66">
        <f t="shared" si="9"/>
        <v>13</v>
      </c>
      <c r="N31" s="65">
        <f>VLOOKUP($A31,'Return Data'!$B$7:$R$2843,17,0)</f>
        <v>10.082700000000001</v>
      </c>
      <c r="O31" s="66">
        <f t="shared" si="10"/>
        <v>5</v>
      </c>
      <c r="P31" s="65">
        <f>VLOOKUP($A31,'Return Data'!$B$7:$R$2843,14,0)</f>
        <v>10.223800000000001</v>
      </c>
      <c r="Q31" s="66">
        <f t="shared" si="11"/>
        <v>8</v>
      </c>
      <c r="R31" s="65">
        <f>VLOOKUP($A31,'Return Data'!$B$7:$R$2843,16,0)</f>
        <v>8.9277999999999995</v>
      </c>
      <c r="S31" s="67">
        <f t="shared" si="0"/>
        <v>9</v>
      </c>
    </row>
    <row r="32" spans="1:19" x14ac:dyDescent="0.3">
      <c r="A32" s="82" t="s">
        <v>1130</v>
      </c>
      <c r="B32" s="64">
        <f>VLOOKUP($A32,'Return Data'!$B$7:$R$2843,3,0)</f>
        <v>44358</v>
      </c>
      <c r="C32" s="65">
        <f>VLOOKUP($A32,'Return Data'!$B$7:$R$2843,4,0)</f>
        <v>57.352499999999999</v>
      </c>
      <c r="D32" s="65">
        <f>VLOOKUP($A32,'Return Data'!$B$7:$R$2843,9,0)</f>
        <v>7.6390000000000002</v>
      </c>
      <c r="E32" s="66">
        <f t="shared" si="1"/>
        <v>23</v>
      </c>
      <c r="F32" s="65">
        <f>VLOOKUP($A32,'Return Data'!$B$7:$R$2843,10,0)</f>
        <v>12.9613</v>
      </c>
      <c r="G32" s="66">
        <f t="shared" si="2"/>
        <v>6</v>
      </c>
      <c r="H32" s="65">
        <f>VLOOKUP($A32,'Return Data'!$B$7:$R$2843,11,0)</f>
        <v>1.8585</v>
      </c>
      <c r="I32" s="66">
        <f t="shared" si="3"/>
        <v>27</v>
      </c>
      <c r="J32" s="65">
        <f>VLOOKUP($A32,'Return Data'!$B$7:$R$2843,12,0)</f>
        <v>5.5305999999999997</v>
      </c>
      <c r="K32" s="66">
        <f t="shared" si="8"/>
        <v>21</v>
      </c>
      <c r="L32" s="65">
        <f>VLOOKUP($A32,'Return Data'!$B$7:$R$2843,13,0)</f>
        <v>4.5049000000000001</v>
      </c>
      <c r="M32" s="66">
        <f t="shared" si="9"/>
        <v>24</v>
      </c>
      <c r="N32" s="65">
        <f>VLOOKUP($A32,'Return Data'!$B$7:$R$2843,17,0)</f>
        <v>9.3512000000000004</v>
      </c>
      <c r="O32" s="66">
        <f t="shared" si="10"/>
        <v>13</v>
      </c>
      <c r="P32" s="65">
        <f>VLOOKUP($A32,'Return Data'!$B$7:$R$2843,14,0)</f>
        <v>10.334899999999999</v>
      </c>
      <c r="Q32" s="66">
        <f t="shared" si="11"/>
        <v>7</v>
      </c>
      <c r="R32" s="65">
        <f>VLOOKUP($A32,'Return Data'!$B$7:$R$2843,16,0)</f>
        <v>9.0456000000000003</v>
      </c>
      <c r="S32" s="67">
        <f t="shared" si="0"/>
        <v>7</v>
      </c>
    </row>
    <row r="33" spans="1:19" x14ac:dyDescent="0.3">
      <c r="A33" s="82" t="s">
        <v>1133</v>
      </c>
      <c r="B33" s="64">
        <f>VLOOKUP($A33,'Return Data'!$B$7:$R$2843,3,0)</f>
        <v>44358</v>
      </c>
      <c r="C33" s="65">
        <f>VLOOKUP($A33,'Return Data'!$B$7:$R$2843,4,0)</f>
        <v>54.643500000000003</v>
      </c>
      <c r="D33" s="65">
        <f>VLOOKUP($A33,'Return Data'!$B$7:$R$2843,9,0)</f>
        <v>6.2777000000000003</v>
      </c>
      <c r="E33" s="66">
        <f t="shared" si="1"/>
        <v>30</v>
      </c>
      <c r="F33" s="65">
        <f>VLOOKUP($A33,'Return Data'!$B$7:$R$2843,10,0)</f>
        <v>9.2393999999999998</v>
      </c>
      <c r="G33" s="66">
        <f t="shared" si="2"/>
        <v>28</v>
      </c>
      <c r="H33" s="65">
        <f>VLOOKUP($A33,'Return Data'!$B$7:$R$2843,11,0)</f>
        <v>1.5527</v>
      </c>
      <c r="I33" s="66">
        <f t="shared" si="3"/>
        <v>28</v>
      </c>
      <c r="J33" s="65">
        <f>VLOOKUP($A33,'Return Data'!$B$7:$R$2843,12,0)</f>
        <v>3.8203</v>
      </c>
      <c r="K33" s="66">
        <f t="shared" si="8"/>
        <v>29</v>
      </c>
      <c r="L33" s="65">
        <f>VLOOKUP($A33,'Return Data'!$B$7:$R$2843,13,0)</f>
        <v>5.2935999999999996</v>
      </c>
      <c r="M33" s="66">
        <f t="shared" si="9"/>
        <v>20</v>
      </c>
      <c r="N33" s="65">
        <f>VLOOKUP($A33,'Return Data'!$B$7:$R$2843,17,0)</f>
        <v>5.6139999999999999</v>
      </c>
      <c r="O33" s="66">
        <f t="shared" si="10"/>
        <v>25</v>
      </c>
      <c r="P33" s="65">
        <f>VLOOKUP($A33,'Return Data'!$B$7:$R$2843,14,0)</f>
        <v>3.3134000000000001</v>
      </c>
      <c r="Q33" s="66">
        <f t="shared" si="11"/>
        <v>27</v>
      </c>
      <c r="R33" s="65">
        <f>VLOOKUP($A33,'Return Data'!$B$7:$R$2843,16,0)</f>
        <v>5.7079000000000004</v>
      </c>
      <c r="S33" s="67">
        <f t="shared" si="0"/>
        <v>29</v>
      </c>
    </row>
    <row r="34" spans="1:19" x14ac:dyDescent="0.3">
      <c r="A34" s="82" t="s">
        <v>1134</v>
      </c>
      <c r="B34" s="64">
        <f>VLOOKUP($A34,'Return Data'!$B$7:$R$2843,3,0)</f>
        <v>44358</v>
      </c>
      <c r="C34" s="65">
        <f>VLOOKUP($A34,'Return Data'!$B$7:$R$2843,4,0)</f>
        <v>66.074200000000005</v>
      </c>
      <c r="D34" s="65">
        <f>VLOOKUP($A34,'Return Data'!$B$7:$R$2843,9,0)</f>
        <v>12.299799999999999</v>
      </c>
      <c r="E34" s="66">
        <f t="shared" si="1"/>
        <v>3</v>
      </c>
      <c r="F34" s="65">
        <f>VLOOKUP($A34,'Return Data'!$B$7:$R$2843,10,0)</f>
        <v>11.392099999999999</v>
      </c>
      <c r="G34" s="66">
        <f t="shared" si="2"/>
        <v>14</v>
      </c>
      <c r="H34" s="65">
        <f>VLOOKUP($A34,'Return Data'!$B$7:$R$2843,11,0)</f>
        <v>2.6027</v>
      </c>
      <c r="I34" s="66">
        <f t="shared" si="3"/>
        <v>22</v>
      </c>
      <c r="J34" s="65">
        <f>VLOOKUP($A34,'Return Data'!$B$7:$R$2843,12,0)</f>
        <v>6.4999000000000002</v>
      </c>
      <c r="K34" s="66">
        <f t="shared" si="8"/>
        <v>12</v>
      </c>
      <c r="L34" s="65">
        <f>VLOOKUP($A34,'Return Data'!$B$7:$R$2843,13,0)</f>
        <v>6.5057</v>
      </c>
      <c r="M34" s="66">
        <f t="shared" si="9"/>
        <v>14</v>
      </c>
      <c r="N34" s="65">
        <f>VLOOKUP($A34,'Return Data'!$B$7:$R$2843,17,0)</f>
        <v>9.9812999999999992</v>
      </c>
      <c r="O34" s="66">
        <f t="shared" si="10"/>
        <v>7</v>
      </c>
      <c r="P34" s="65">
        <f>VLOOKUP($A34,'Return Data'!$B$7:$R$2843,14,0)</f>
        <v>10.3925</v>
      </c>
      <c r="Q34" s="66">
        <f t="shared" si="11"/>
        <v>6</v>
      </c>
      <c r="R34" s="65">
        <f>VLOOKUP($A34,'Return Data'!$B$7:$R$2843,16,0)</f>
        <v>8.4446999999999992</v>
      </c>
      <c r="S34" s="67">
        <f t="shared" si="0"/>
        <v>17</v>
      </c>
    </row>
    <row r="35" spans="1:19" x14ac:dyDescent="0.3">
      <c r="A35" s="82" t="s">
        <v>1137</v>
      </c>
      <c r="B35" s="64">
        <f>VLOOKUP($A35,'Return Data'!$B$7:$R$2843,3,0)</f>
        <v>44358</v>
      </c>
      <c r="C35" s="65">
        <f>VLOOKUP($A35,'Return Data'!$B$7:$R$2843,4,0)</f>
        <v>60.303600000000003</v>
      </c>
      <c r="D35" s="65">
        <f>VLOOKUP($A35,'Return Data'!$B$7:$R$2843,9,0)</f>
        <v>6.5122</v>
      </c>
      <c r="E35" s="66">
        <f t="shared" si="1"/>
        <v>28</v>
      </c>
      <c r="F35" s="65">
        <f>VLOOKUP($A35,'Return Data'!$B$7:$R$2843,10,0)</f>
        <v>9.2477</v>
      </c>
      <c r="G35" s="66">
        <f t="shared" si="2"/>
        <v>27</v>
      </c>
      <c r="H35" s="65">
        <f>VLOOKUP($A35,'Return Data'!$B$7:$R$2843,11,0)</f>
        <v>2.3256999999999999</v>
      </c>
      <c r="I35" s="66">
        <f t="shared" si="3"/>
        <v>25</v>
      </c>
      <c r="J35" s="65">
        <f>VLOOKUP($A35,'Return Data'!$B$7:$R$2843,12,0)</f>
        <v>3.9060999999999999</v>
      </c>
      <c r="K35" s="66">
        <f t="shared" si="8"/>
        <v>27</v>
      </c>
      <c r="L35" s="65">
        <f>VLOOKUP($A35,'Return Data'!$B$7:$R$2843,13,0)</f>
        <v>4.1818999999999997</v>
      </c>
      <c r="M35" s="66">
        <f t="shared" si="9"/>
        <v>26</v>
      </c>
      <c r="N35" s="65">
        <f>VLOOKUP($A35,'Return Data'!$B$7:$R$2843,17,0)</f>
        <v>8.0787999999999993</v>
      </c>
      <c r="O35" s="66">
        <f t="shared" si="10"/>
        <v>21</v>
      </c>
      <c r="P35" s="65">
        <f>VLOOKUP($A35,'Return Data'!$B$7:$R$2843,14,0)</f>
        <v>8.9755000000000003</v>
      </c>
      <c r="Q35" s="66">
        <f t="shared" si="11"/>
        <v>16</v>
      </c>
      <c r="R35" s="65">
        <f>VLOOKUP($A35,'Return Data'!$B$7:$R$2843,16,0)</f>
        <v>7.6910999999999996</v>
      </c>
      <c r="S35" s="67">
        <f t="shared" si="0"/>
        <v>22</v>
      </c>
    </row>
    <row r="36" spans="1:19" x14ac:dyDescent="0.3">
      <c r="A36" s="82" t="s">
        <v>1139</v>
      </c>
      <c r="B36" s="64">
        <f>VLOOKUP($A36,'Return Data'!$B$7:$R$2843,3,0)</f>
        <v>44358</v>
      </c>
      <c r="C36" s="65">
        <f>VLOOKUP($A36,'Return Data'!$B$7:$R$2843,4,0)</f>
        <v>76.936800000000005</v>
      </c>
      <c r="D36" s="65">
        <f>VLOOKUP($A36,'Return Data'!$B$7:$R$2843,9,0)</f>
        <v>7.9158999999999997</v>
      </c>
      <c r="E36" s="66">
        <f t="shared" si="1"/>
        <v>22</v>
      </c>
      <c r="F36" s="65">
        <f>VLOOKUP($A36,'Return Data'!$B$7:$R$2843,10,0)</f>
        <v>12.962999999999999</v>
      </c>
      <c r="G36" s="66">
        <f t="shared" si="2"/>
        <v>5</v>
      </c>
      <c r="H36" s="65">
        <f>VLOOKUP($A36,'Return Data'!$B$7:$R$2843,11,0)</f>
        <v>2.3641999999999999</v>
      </c>
      <c r="I36" s="66">
        <f t="shared" si="3"/>
        <v>24</v>
      </c>
      <c r="J36" s="65">
        <f>VLOOKUP($A36,'Return Data'!$B$7:$R$2843,12,0)</f>
        <v>5.3152999999999997</v>
      </c>
      <c r="K36" s="66">
        <f t="shared" si="8"/>
        <v>22</v>
      </c>
      <c r="L36" s="65">
        <f>VLOOKUP($A36,'Return Data'!$B$7:$R$2843,13,0)</f>
        <v>5.0728</v>
      </c>
      <c r="M36" s="66">
        <f t="shared" si="9"/>
        <v>22</v>
      </c>
      <c r="N36" s="65">
        <f>VLOOKUP($A36,'Return Data'!$B$7:$R$2843,17,0)</f>
        <v>9.3118999999999996</v>
      </c>
      <c r="O36" s="66">
        <f t="shared" si="10"/>
        <v>14</v>
      </c>
      <c r="P36" s="65">
        <f>VLOOKUP($A36,'Return Data'!$B$7:$R$2843,14,0)</f>
        <v>10.540900000000001</v>
      </c>
      <c r="Q36" s="66">
        <f t="shared" si="11"/>
        <v>4</v>
      </c>
      <c r="R36" s="65">
        <f>VLOOKUP($A36,'Return Data'!$B$7:$R$2843,16,0)</f>
        <v>8.7501999999999995</v>
      </c>
      <c r="S36" s="67">
        <f t="shared" si="0"/>
        <v>14</v>
      </c>
    </row>
    <row r="37" spans="1:19" x14ac:dyDescent="0.3">
      <c r="A37" s="82" t="s">
        <v>1140</v>
      </c>
      <c r="B37" s="64">
        <f>VLOOKUP($A37,'Return Data'!$B$7:$R$2843,3,0)</f>
        <v>44358</v>
      </c>
      <c r="C37" s="65">
        <f>VLOOKUP($A37,'Return Data'!$B$7:$R$2843,4,0)</f>
        <v>58.398699999999998</v>
      </c>
      <c r="D37" s="65">
        <f>VLOOKUP($A37,'Return Data'!$B$7:$R$2843,9,0)</f>
        <v>8.2573000000000008</v>
      </c>
      <c r="E37" s="66">
        <f t="shared" si="1"/>
        <v>19</v>
      </c>
      <c r="F37" s="65">
        <f>VLOOKUP($A37,'Return Data'!$B$7:$R$2843,10,0)</f>
        <v>9.3664000000000005</v>
      </c>
      <c r="G37" s="66">
        <f t="shared" si="2"/>
        <v>26</v>
      </c>
      <c r="H37" s="65">
        <f>VLOOKUP($A37,'Return Data'!$B$7:$R$2843,11,0)</f>
        <v>4.2747000000000002</v>
      </c>
      <c r="I37" s="66">
        <f t="shared" si="3"/>
        <v>13</v>
      </c>
      <c r="J37" s="65">
        <f>VLOOKUP($A37,'Return Data'!$B$7:$R$2843,12,0)</f>
        <v>6.8019999999999996</v>
      </c>
      <c r="K37" s="66">
        <f t="shared" si="8"/>
        <v>10</v>
      </c>
      <c r="L37" s="65">
        <f>VLOOKUP($A37,'Return Data'!$B$7:$R$2843,13,0)</f>
        <v>7.9744000000000002</v>
      </c>
      <c r="M37" s="66">
        <f t="shared" si="9"/>
        <v>10</v>
      </c>
      <c r="N37" s="65">
        <f>VLOOKUP($A37,'Return Data'!$B$7:$R$2843,17,0)</f>
        <v>10.7441</v>
      </c>
      <c r="O37" s="66">
        <f t="shared" si="10"/>
        <v>1</v>
      </c>
      <c r="P37" s="65">
        <f>VLOOKUP($A37,'Return Data'!$B$7:$R$2843,14,0)</f>
        <v>10.607100000000001</v>
      </c>
      <c r="Q37" s="66">
        <f t="shared" si="11"/>
        <v>3</v>
      </c>
      <c r="R37" s="65">
        <f>VLOOKUP($A37,'Return Data'!$B$7:$R$2843,16,0)</f>
        <v>8.9120000000000008</v>
      </c>
      <c r="S37" s="67">
        <f t="shared" si="0"/>
        <v>10</v>
      </c>
    </row>
    <row r="38" spans="1:19" x14ac:dyDescent="0.3">
      <c r="A38" s="82" t="s">
        <v>1142</v>
      </c>
      <c r="B38" s="64">
        <f>VLOOKUP($A38,'Return Data'!$B$7:$R$2843,3,0)</f>
        <v>44358</v>
      </c>
      <c r="C38" s="65">
        <f>VLOOKUP($A38,'Return Data'!$B$7:$R$2843,4,0)</f>
        <v>70.878799999999998</v>
      </c>
      <c r="D38" s="65">
        <f>VLOOKUP($A38,'Return Data'!$B$7:$R$2843,9,0)</f>
        <v>10.672599999999999</v>
      </c>
      <c r="E38" s="66">
        <f t="shared" si="1"/>
        <v>8</v>
      </c>
      <c r="F38" s="65">
        <f>VLOOKUP($A38,'Return Data'!$B$7:$R$2843,10,0)</f>
        <v>12.2486</v>
      </c>
      <c r="G38" s="66">
        <f t="shared" si="2"/>
        <v>8</v>
      </c>
      <c r="H38" s="65">
        <f>VLOOKUP($A38,'Return Data'!$B$7:$R$2843,11,0)</f>
        <v>3.3915000000000002</v>
      </c>
      <c r="I38" s="66">
        <f t="shared" si="3"/>
        <v>17</v>
      </c>
      <c r="J38" s="65">
        <f>VLOOKUP($A38,'Return Data'!$B$7:$R$2843,12,0)</f>
        <v>5.7461000000000002</v>
      </c>
      <c r="K38" s="66">
        <f t="shared" si="8"/>
        <v>18</v>
      </c>
      <c r="L38" s="65">
        <f>VLOOKUP($A38,'Return Data'!$B$7:$R$2843,13,0)</f>
        <v>7.6906999999999996</v>
      </c>
      <c r="M38" s="66">
        <f t="shared" si="9"/>
        <v>12</v>
      </c>
      <c r="N38" s="65">
        <f>VLOOKUP($A38,'Return Data'!$B$7:$R$2843,17,0)</f>
        <v>9.7401</v>
      </c>
      <c r="O38" s="66">
        <f t="shared" si="10"/>
        <v>8</v>
      </c>
      <c r="P38" s="65">
        <f>VLOOKUP($A38,'Return Data'!$B$7:$R$2843,14,0)</f>
        <v>9.5934000000000008</v>
      </c>
      <c r="Q38" s="66">
        <f t="shared" si="11"/>
        <v>10</v>
      </c>
      <c r="R38" s="65">
        <f>VLOOKUP($A38,'Return Data'!$B$7:$R$2843,16,0)</f>
        <v>8.7634000000000007</v>
      </c>
      <c r="S38" s="67">
        <f t="shared" si="0"/>
        <v>13</v>
      </c>
    </row>
    <row r="39" spans="1:19" x14ac:dyDescent="0.3">
      <c r="A39" s="82" t="s">
        <v>1144</v>
      </c>
      <c r="B39" s="64">
        <f>VLOOKUP($A39,'Return Data'!$B$7:$R$2843,3,0)</f>
        <v>44358</v>
      </c>
      <c r="C39" s="65">
        <f>VLOOKUP($A39,'Return Data'!$B$7:$R$2843,4,0)</f>
        <v>1.7470000000000001</v>
      </c>
      <c r="D39" s="65">
        <f>VLOOKUP($A39,'Return Data'!$B$7:$R$2843,9,0)</f>
        <v>11.0891</v>
      </c>
      <c r="E39" s="66">
        <f t="shared" si="1"/>
        <v>6</v>
      </c>
      <c r="F39" s="65">
        <f>VLOOKUP($A39,'Return Data'!$B$7:$R$2843,10,0)</f>
        <v>11.325799999999999</v>
      </c>
      <c r="G39" s="66">
        <f t="shared" si="2"/>
        <v>15</v>
      </c>
      <c r="H39" s="65">
        <f>VLOOKUP($A39,'Return Data'!$B$7:$R$2843,11,0)</f>
        <v>-40.319000000000003</v>
      </c>
      <c r="I39" s="66">
        <f t="shared" si="3"/>
        <v>32</v>
      </c>
      <c r="J39" s="65"/>
      <c r="K39" s="66"/>
      <c r="L39" s="65"/>
      <c r="M39" s="66"/>
      <c r="N39" s="65"/>
      <c r="O39" s="66"/>
      <c r="P39" s="65"/>
      <c r="Q39" s="66"/>
      <c r="R39" s="65">
        <f>VLOOKUP($A39,'Return Data'!$B$7:$R$2843,16,0)</f>
        <v>-11.081899999999999</v>
      </c>
      <c r="S39" s="67">
        <f t="shared" si="0"/>
        <v>31</v>
      </c>
    </row>
    <row r="40" spans="1:19" x14ac:dyDescent="0.3">
      <c r="A40" s="82" t="s">
        <v>1146</v>
      </c>
      <c r="B40" s="64">
        <f>VLOOKUP($A40,'Return Data'!$B$7:$R$2843,3,0)</f>
        <v>44358</v>
      </c>
      <c r="C40" s="65">
        <f>VLOOKUP($A40,'Return Data'!$B$7:$R$2843,4,0)</f>
        <v>54.805199999999999</v>
      </c>
      <c r="D40" s="65">
        <f>VLOOKUP($A40,'Return Data'!$B$7:$R$2843,9,0)</f>
        <v>5.6578999999999997</v>
      </c>
      <c r="E40" s="66">
        <f t="shared" si="1"/>
        <v>32</v>
      </c>
      <c r="F40" s="65">
        <f>VLOOKUP($A40,'Return Data'!$B$7:$R$2843,10,0)</f>
        <v>7.4592999999999998</v>
      </c>
      <c r="G40" s="66">
        <f t="shared" si="2"/>
        <v>32</v>
      </c>
      <c r="H40" s="65">
        <f>VLOOKUP($A40,'Return Data'!$B$7:$R$2843,11,0)</f>
        <v>2.5185</v>
      </c>
      <c r="I40" s="66">
        <f t="shared" si="3"/>
        <v>23</v>
      </c>
      <c r="J40" s="65">
        <f>VLOOKUP($A40,'Return Data'!$B$7:$R$2843,12,0)</f>
        <v>3.8344999999999998</v>
      </c>
      <c r="K40" s="66">
        <f>RANK(J40,J$8:J$42,0)</f>
        <v>28</v>
      </c>
      <c r="L40" s="65">
        <f>VLOOKUP($A40,'Return Data'!$B$7:$R$2843,13,0)</f>
        <v>4.5865</v>
      </c>
      <c r="M40" s="66">
        <f>RANK(L40,L$8:L$42,0)</f>
        <v>23</v>
      </c>
      <c r="N40" s="65">
        <f>VLOOKUP($A40,'Return Data'!$B$7:$R$2843,17,0)</f>
        <v>2.7795000000000001</v>
      </c>
      <c r="O40" s="66">
        <f>RANK(N40,N$8:N$42,0)</f>
        <v>29</v>
      </c>
      <c r="P40" s="65">
        <f>VLOOKUP($A40,'Return Data'!$B$7:$R$2843,14,0)</f>
        <v>0.49070000000000003</v>
      </c>
      <c r="Q40" s="66">
        <f>RANK(P40,P$8:P$42,0)</f>
        <v>28</v>
      </c>
      <c r="R40" s="65">
        <f>VLOOKUP($A40,'Return Data'!$B$7:$R$2843,16,0)</f>
        <v>5.7587999999999999</v>
      </c>
      <c r="S40" s="67">
        <f t="shared" si="0"/>
        <v>28</v>
      </c>
    </row>
    <row r="41" spans="1:19" x14ac:dyDescent="0.3">
      <c r="A41" s="82" t="s">
        <v>1009</v>
      </c>
      <c r="B41" s="64">
        <f>VLOOKUP($A41,'Return Data'!$B$7:$R$2843,3,0)</f>
        <v>44358</v>
      </c>
      <c r="C41" s="65">
        <f>VLOOKUP($A41,'Return Data'!$B$7:$R$2843,4,0)</f>
        <v>77.025000000000006</v>
      </c>
      <c r="D41" s="65">
        <f>VLOOKUP($A41,'Return Data'!$B$7:$R$2843,9,0)</f>
        <v>6.0831</v>
      </c>
      <c r="E41" s="66">
        <f t="shared" si="1"/>
        <v>31</v>
      </c>
      <c r="F41" s="65">
        <f>VLOOKUP($A41,'Return Data'!$B$7:$R$2843,10,0)</f>
        <v>14.2918</v>
      </c>
      <c r="G41" s="66">
        <f t="shared" si="2"/>
        <v>3</v>
      </c>
      <c r="H41" s="65">
        <f>VLOOKUP($A41,'Return Data'!$B$7:$R$2843,11,0)</f>
        <v>0.69159999999999999</v>
      </c>
      <c r="I41" s="66">
        <f t="shared" si="3"/>
        <v>29</v>
      </c>
      <c r="J41" s="65">
        <f>VLOOKUP($A41,'Return Data'!$B$7:$R$2843,12,0)</f>
        <v>3.9794</v>
      </c>
      <c r="K41" s="66">
        <f>RANK(J41,J$8:J$42,0)</f>
        <v>26</v>
      </c>
      <c r="L41" s="65">
        <f>VLOOKUP($A41,'Return Data'!$B$7:$R$2843,13,0)</f>
        <v>4.1208999999999998</v>
      </c>
      <c r="M41" s="66">
        <f>RANK(L41,L$8:L$42,0)</f>
        <v>27</v>
      </c>
      <c r="N41" s="65">
        <f>VLOOKUP($A41,'Return Data'!$B$7:$R$2843,17,0)</f>
        <v>9.1456</v>
      </c>
      <c r="O41" s="66">
        <f>RANK(N41,N$8:N$42,0)</f>
        <v>15</v>
      </c>
      <c r="P41" s="65">
        <f>VLOOKUP($A41,'Return Data'!$B$7:$R$2843,14,0)</f>
        <v>10.889699999999999</v>
      </c>
      <c r="Q41" s="66">
        <f>RANK(P41,P$8:P$42,0)</f>
        <v>1</v>
      </c>
      <c r="R41" s="65">
        <f>VLOOKUP($A41,'Return Data'!$B$7:$R$2843,16,0)</f>
        <v>9.2697000000000003</v>
      </c>
      <c r="S41" s="67">
        <f t="shared" si="0"/>
        <v>4</v>
      </c>
    </row>
    <row r="42" spans="1:19" x14ac:dyDescent="0.3">
      <c r="A42" s="82" t="s">
        <v>1011</v>
      </c>
      <c r="B42" s="64">
        <f>VLOOKUP($A42,'Return Data'!$B$7:$R$2843,3,0)</f>
        <v>44358</v>
      </c>
      <c r="C42" s="65">
        <f>VLOOKUP($A42,'Return Data'!$B$7:$R$2843,4,0)</f>
        <v>13.9643</v>
      </c>
      <c r="D42" s="65">
        <f>VLOOKUP($A42,'Return Data'!$B$7:$R$2843,9,0)</f>
        <v>-1.0867</v>
      </c>
      <c r="E42" s="66">
        <f t="shared" si="1"/>
        <v>34</v>
      </c>
      <c r="F42" s="65">
        <f>VLOOKUP($A42,'Return Data'!$B$7:$R$2843,10,0)</f>
        <v>6.4679000000000002</v>
      </c>
      <c r="G42" s="66">
        <f t="shared" si="2"/>
        <v>33</v>
      </c>
      <c r="H42" s="65">
        <f>VLOOKUP($A42,'Return Data'!$B$7:$R$2843,11,0)</f>
        <v>3.5900000000000001E-2</v>
      </c>
      <c r="I42" s="66">
        <f t="shared" si="3"/>
        <v>30</v>
      </c>
      <c r="J42" s="65">
        <f>VLOOKUP($A42,'Return Data'!$B$7:$R$2843,12,0)</f>
        <v>3.6854</v>
      </c>
      <c r="K42" s="66">
        <f>RANK(J42,J$8:J$42,0)</f>
        <v>30</v>
      </c>
      <c r="L42" s="65">
        <f>VLOOKUP($A42,'Return Data'!$B$7:$R$2843,13,0)</f>
        <v>3.7999000000000001</v>
      </c>
      <c r="M42" s="66">
        <f>RANK(L42,L$8:L$42,0)</f>
        <v>29</v>
      </c>
      <c r="N42" s="65">
        <f>VLOOKUP($A42,'Return Data'!$B$7:$R$2843,17,0)</f>
        <v>9.3785000000000007</v>
      </c>
      <c r="O42" s="66">
        <f>RANK(N42,N$8:N$42,0)</f>
        <v>11</v>
      </c>
      <c r="P42" s="65"/>
      <c r="Q42" s="66"/>
      <c r="R42" s="65">
        <f>VLOOKUP($A42,'Return Data'!$B$7:$R$2843,16,0)</f>
        <v>12.052899999999999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8.7175176470588234</v>
      </c>
      <c r="E44" s="88"/>
      <c r="F44" s="89">
        <f>AVERAGE(F8:F42)</f>
        <v>10.891279411764707</v>
      </c>
      <c r="G44" s="88"/>
      <c r="H44" s="89">
        <f>AVERAGE(H8:H42)</f>
        <v>0.47029705882352907</v>
      </c>
      <c r="I44" s="88"/>
      <c r="J44" s="89">
        <f>AVERAGE(J8:J42)</f>
        <v>6.7840580645161284</v>
      </c>
      <c r="K44" s="88"/>
      <c r="L44" s="89">
        <f>AVERAGE(L8:L42)</f>
        <v>6.9820903225806443</v>
      </c>
      <c r="M44" s="88"/>
      <c r="N44" s="89">
        <f>AVERAGE(N8:N42)</f>
        <v>7.6379299999999999</v>
      </c>
      <c r="O44" s="88"/>
      <c r="P44" s="89">
        <f>AVERAGE(P8:P42)</f>
        <v>7.4751965517241397</v>
      </c>
      <c r="Q44" s="88"/>
      <c r="R44" s="89">
        <f>AVERAGE(R8:R42)</f>
        <v>4.8172171428571424</v>
      </c>
      <c r="S44" s="90"/>
    </row>
    <row r="45" spans="1:19" x14ac:dyDescent="0.3">
      <c r="A45" s="87" t="s">
        <v>28</v>
      </c>
      <c r="B45" s="88"/>
      <c r="C45" s="88"/>
      <c r="D45" s="89">
        <f>MIN(D8:D42)</f>
        <v>-1.0867</v>
      </c>
      <c r="E45" s="88"/>
      <c r="F45" s="89">
        <f>MIN(F8:F42)</f>
        <v>0</v>
      </c>
      <c r="G45" s="88"/>
      <c r="H45" s="89">
        <f>MIN(H8:H42)</f>
        <v>-41.320999999999998</v>
      </c>
      <c r="I45" s="88"/>
      <c r="J45" s="89">
        <f>MIN(J8:J42)</f>
        <v>0</v>
      </c>
      <c r="K45" s="88"/>
      <c r="L45" s="89">
        <f>MIN(L8:L42)</f>
        <v>0</v>
      </c>
      <c r="M45" s="88"/>
      <c r="N45" s="89">
        <f>MIN(N8:N42)</f>
        <v>-11.5047</v>
      </c>
      <c r="O45" s="88"/>
      <c r="P45" s="89">
        <f>MIN(P8:P42)</f>
        <v>-7.2485999999999997</v>
      </c>
      <c r="Q45" s="88"/>
      <c r="R45" s="89">
        <f>MIN(R8:R42)</f>
        <v>-22.807400000000001</v>
      </c>
      <c r="S45" s="90"/>
    </row>
    <row r="46" spans="1:19" ht="15" thickBot="1" x14ac:dyDescent="0.35">
      <c r="A46" s="91" t="s">
        <v>29</v>
      </c>
      <c r="B46" s="92"/>
      <c r="C46" s="92"/>
      <c r="D46" s="93">
        <f>MAX(D8:D42)</f>
        <v>20.677499999999998</v>
      </c>
      <c r="E46" s="92"/>
      <c r="F46" s="93">
        <f>MAX(F8:F42)</f>
        <v>23.191099999999999</v>
      </c>
      <c r="G46" s="92"/>
      <c r="H46" s="93">
        <f>MAX(H8:H42)</f>
        <v>21.122</v>
      </c>
      <c r="I46" s="92"/>
      <c r="J46" s="93">
        <f>MAX(J8:J42)</f>
        <v>25.528500000000001</v>
      </c>
      <c r="K46" s="92"/>
      <c r="L46" s="93">
        <f>MAX(L8:L42)</f>
        <v>17.0319</v>
      </c>
      <c r="M46" s="92"/>
      <c r="N46" s="93">
        <f>MAX(N8:N42)</f>
        <v>10.7441</v>
      </c>
      <c r="O46" s="92"/>
      <c r="P46" s="93">
        <f>MAX(P8:P42)</f>
        <v>10.889699999999999</v>
      </c>
      <c r="Q46" s="92"/>
      <c r="R46" s="93">
        <f>MAX(R8:R42)</f>
        <v>12.052899999999999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44358</v>
      </c>
      <c r="C8" s="65">
        <f>VLOOKUP($A8,'Return Data'!$B$7:$R$2843,4,0)</f>
        <v>24.63</v>
      </c>
      <c r="D8" s="65">
        <f>VLOOKUP($A8,'Return Data'!$B$7:$R$2843,9,0)</f>
        <v>11.976000000000001</v>
      </c>
      <c r="E8" s="66">
        <f>RANK(D8,D$8:D$42,0)</f>
        <v>2</v>
      </c>
      <c r="F8" s="65">
        <f>VLOOKUP($A8,'Return Data'!$B$7:$R$2843,10,0)</f>
        <v>9.3447999999999993</v>
      </c>
      <c r="G8" s="66">
        <f>RANK(F8,F$8:F$42,0)</f>
        <v>23</v>
      </c>
      <c r="H8" s="65">
        <f>VLOOKUP($A8,'Return Data'!$B$7:$R$2843,11,0)</f>
        <v>10.1302</v>
      </c>
      <c r="I8" s="66">
        <f>RANK(H8,H$8:H$42,0)</f>
        <v>2</v>
      </c>
      <c r="J8" s="65">
        <f>VLOOKUP($A8,'Return Data'!$B$7:$R$2843,12,0)</f>
        <v>11.16</v>
      </c>
      <c r="K8" s="66">
        <f>RANK(J8,J$8:J$42,0)</f>
        <v>2</v>
      </c>
      <c r="L8" s="65">
        <f>VLOOKUP($A8,'Return Data'!$B$7:$R$2843,13,0)</f>
        <v>16.316400000000002</v>
      </c>
      <c r="M8" s="66">
        <f>RANK(L8,L$8:L$42,0)</f>
        <v>1</v>
      </c>
      <c r="N8" s="65">
        <f>VLOOKUP($A8,'Return Data'!$B$7:$R$2843,17,0)</f>
        <v>3.7551999999999999</v>
      </c>
      <c r="O8" s="66">
        <f>RANK(N8,N$8:N$42,0)</f>
        <v>26</v>
      </c>
      <c r="P8" s="65">
        <f>VLOOKUP($A8,'Return Data'!$B$7:$R$2843,14,0)</f>
        <v>3.8428</v>
      </c>
      <c r="Q8" s="66">
        <f>RANK(P8,P$8:P$42,0)</f>
        <v>23</v>
      </c>
      <c r="R8" s="65">
        <f>VLOOKUP($A8,'Return Data'!$B$7:$R$2843,16,0)</f>
        <v>7.6539000000000001</v>
      </c>
      <c r="S8" s="67">
        <f t="shared" ref="S8:S42" si="0">RANK(R8,R$8:R$42,0)</f>
        <v>22</v>
      </c>
    </row>
    <row r="9" spans="1:19" x14ac:dyDescent="0.3">
      <c r="A9" s="82" t="s">
        <v>1075</v>
      </c>
      <c r="B9" s="64">
        <f>VLOOKUP($A9,'Return Data'!$B$7:$R$2843,3,0)</f>
        <v>44358</v>
      </c>
      <c r="C9" s="65">
        <f>VLOOKUP($A9,'Return Data'!$B$7:$R$2843,4,0)</f>
        <v>1.3322000000000001</v>
      </c>
      <c r="D9" s="65"/>
      <c r="E9" s="66"/>
      <c r="F9" s="65"/>
      <c r="G9" s="66"/>
      <c r="H9" s="65"/>
      <c r="I9" s="66"/>
      <c r="J9" s="65"/>
      <c r="K9" s="66"/>
      <c r="L9" s="65"/>
      <c r="M9" s="66"/>
      <c r="N9" s="65"/>
      <c r="O9" s="66"/>
      <c r="P9" s="65"/>
      <c r="Q9" s="66"/>
      <c r="R9" s="65">
        <f>VLOOKUP($A9,'Return Data'!$B$7:$R$2843,16,0)</f>
        <v>-16.229600000000001</v>
      </c>
      <c r="S9" s="67">
        <f t="shared" si="0"/>
        <v>34</v>
      </c>
    </row>
    <row r="10" spans="1:19" x14ac:dyDescent="0.3">
      <c r="A10" s="82" t="s">
        <v>1077</v>
      </c>
      <c r="B10" s="64">
        <f>VLOOKUP($A10,'Return Data'!$B$7:$R$2843,3,0)</f>
        <v>44358</v>
      </c>
      <c r="C10" s="65">
        <f>VLOOKUP($A10,'Return Data'!$B$7:$R$2843,4,0)</f>
        <v>21.527000000000001</v>
      </c>
      <c r="D10" s="65">
        <f>VLOOKUP($A10,'Return Data'!$B$7:$R$2843,9,0)</f>
        <v>9.3498999999999999</v>
      </c>
      <c r="E10" s="66">
        <f t="shared" ref="E10:E42" si="1">RANK(D10,D$8:D$42,0)</f>
        <v>12</v>
      </c>
      <c r="F10" s="65">
        <f>VLOOKUP($A10,'Return Data'!$B$7:$R$2843,10,0)</f>
        <v>9.9277999999999995</v>
      </c>
      <c r="G10" s="66">
        <f t="shared" ref="G10:G42" si="2">RANK(F10,F$8:F$42,0)</f>
        <v>18</v>
      </c>
      <c r="H10" s="65">
        <f>VLOOKUP($A10,'Return Data'!$B$7:$R$2843,11,0)</f>
        <v>6.0125000000000002</v>
      </c>
      <c r="I10" s="66">
        <f t="shared" ref="I10:I42" si="3">RANK(H10,H$8:H$42,0)</f>
        <v>4</v>
      </c>
      <c r="J10" s="65">
        <f>VLOOKUP($A10,'Return Data'!$B$7:$R$2843,12,0)</f>
        <v>7.9682000000000004</v>
      </c>
      <c r="K10" s="66">
        <f t="shared" ref="K10:K19" si="4">RANK(J10,J$8:J$42,0)</f>
        <v>6</v>
      </c>
      <c r="L10" s="65">
        <f>VLOOKUP($A10,'Return Data'!$B$7:$R$2843,13,0)</f>
        <v>9.0161999999999995</v>
      </c>
      <c r="M10" s="66">
        <f t="shared" ref="M10:M19" si="5">RANK(L10,L$8:L$42,0)</f>
        <v>7</v>
      </c>
      <c r="N10" s="65">
        <f>VLOOKUP($A10,'Return Data'!$B$7:$R$2843,17,0)</f>
        <v>9.2865000000000002</v>
      </c>
      <c r="O10" s="66">
        <f t="shared" ref="O10:O19" si="6">RANK(N10,N$8:N$42,0)</f>
        <v>6</v>
      </c>
      <c r="P10" s="65">
        <f>VLOOKUP($A10,'Return Data'!$B$7:$R$2843,14,0)</f>
        <v>8.3690999999999995</v>
      </c>
      <c r="Q10" s="66">
        <f t="shared" ref="Q10:Q19" si="7">RANK(P10,P$8:P$42,0)</f>
        <v>15</v>
      </c>
      <c r="R10" s="65">
        <f>VLOOKUP($A10,'Return Data'!$B$7:$R$2843,16,0)</f>
        <v>8.6803000000000008</v>
      </c>
      <c r="S10" s="67">
        <f t="shared" si="0"/>
        <v>7</v>
      </c>
    </row>
    <row r="11" spans="1:19" x14ac:dyDescent="0.3">
      <c r="A11" s="82" t="s">
        <v>1078</v>
      </c>
      <c r="B11" s="64">
        <f>VLOOKUP($A11,'Return Data'!$B$7:$R$2843,3,0)</f>
        <v>44358</v>
      </c>
      <c r="C11" s="65">
        <f>VLOOKUP($A11,'Return Data'!$B$7:$R$2843,4,0)</f>
        <v>15.0953</v>
      </c>
      <c r="D11" s="65">
        <f>VLOOKUP($A11,'Return Data'!$B$7:$R$2843,9,0)</f>
        <v>6.9436</v>
      </c>
      <c r="E11" s="66">
        <f t="shared" si="1"/>
        <v>23</v>
      </c>
      <c r="F11" s="65">
        <f>VLOOKUP($A11,'Return Data'!$B$7:$R$2843,10,0)</f>
        <v>9.4903999999999993</v>
      </c>
      <c r="G11" s="66">
        <f t="shared" si="2"/>
        <v>20</v>
      </c>
      <c r="H11" s="65">
        <f>VLOOKUP($A11,'Return Data'!$B$7:$R$2843,11,0)</f>
        <v>2.6518999999999999</v>
      </c>
      <c r="I11" s="66">
        <f t="shared" si="3"/>
        <v>17</v>
      </c>
      <c r="J11" s="65">
        <f>VLOOKUP($A11,'Return Data'!$B$7:$R$2843,12,0)</f>
        <v>5.2705000000000002</v>
      </c>
      <c r="K11" s="66">
        <f t="shared" si="4"/>
        <v>16</v>
      </c>
      <c r="L11" s="65">
        <f>VLOOKUP($A11,'Return Data'!$B$7:$R$2843,13,0)</f>
        <v>4.6032999999999999</v>
      </c>
      <c r="M11" s="66">
        <f t="shared" si="5"/>
        <v>20</v>
      </c>
      <c r="N11" s="65">
        <f>VLOOKUP($A11,'Return Data'!$B$7:$R$2843,17,0)</f>
        <v>8.1342999999999996</v>
      </c>
      <c r="O11" s="66">
        <f t="shared" si="6"/>
        <v>17</v>
      </c>
      <c r="P11" s="65">
        <f>VLOOKUP($A11,'Return Data'!$B$7:$R$2843,14,0)</f>
        <v>3.2164999999999999</v>
      </c>
      <c r="Q11" s="66">
        <f t="shared" si="7"/>
        <v>25</v>
      </c>
      <c r="R11" s="65">
        <f>VLOOKUP($A11,'Return Data'!$B$7:$R$2843,16,0)</f>
        <v>5.8156999999999996</v>
      </c>
      <c r="S11" s="67">
        <f t="shared" si="0"/>
        <v>29</v>
      </c>
    </row>
    <row r="12" spans="1:19" x14ac:dyDescent="0.3">
      <c r="A12" s="82" t="s">
        <v>1081</v>
      </c>
      <c r="B12" s="64">
        <f>VLOOKUP($A12,'Return Data'!$B$7:$R$2843,3,0)</f>
        <v>44358</v>
      </c>
      <c r="C12" s="65">
        <f>VLOOKUP($A12,'Return Data'!$B$7:$R$2843,4,0)</f>
        <v>64.619200000000006</v>
      </c>
      <c r="D12" s="65">
        <f>VLOOKUP($A12,'Return Data'!$B$7:$R$2843,9,0)</f>
        <v>9.1222999999999992</v>
      </c>
      <c r="E12" s="66">
        <f t="shared" si="1"/>
        <v>13</v>
      </c>
      <c r="F12" s="65">
        <f>VLOOKUP($A12,'Return Data'!$B$7:$R$2843,10,0)</f>
        <v>9.8834</v>
      </c>
      <c r="G12" s="66">
        <f t="shared" si="2"/>
        <v>19</v>
      </c>
      <c r="H12" s="65">
        <f>VLOOKUP($A12,'Return Data'!$B$7:$R$2843,11,0)</f>
        <v>4.4179000000000004</v>
      </c>
      <c r="I12" s="66">
        <f t="shared" si="3"/>
        <v>10</v>
      </c>
      <c r="J12" s="65">
        <f>VLOOKUP($A12,'Return Data'!$B$7:$R$2843,12,0)</f>
        <v>5.6624999999999996</v>
      </c>
      <c r="K12" s="66">
        <f t="shared" si="4"/>
        <v>12</v>
      </c>
      <c r="L12" s="65">
        <f>VLOOKUP($A12,'Return Data'!$B$7:$R$2843,13,0)</f>
        <v>5.9423000000000004</v>
      </c>
      <c r="M12" s="66">
        <f t="shared" si="5"/>
        <v>14</v>
      </c>
      <c r="N12" s="65">
        <f>VLOOKUP($A12,'Return Data'!$B$7:$R$2843,17,0)</f>
        <v>7.9546999999999999</v>
      </c>
      <c r="O12" s="66">
        <f t="shared" si="6"/>
        <v>18</v>
      </c>
      <c r="P12" s="65">
        <f>VLOOKUP($A12,'Return Data'!$B$7:$R$2843,14,0)</f>
        <v>5.6359000000000004</v>
      </c>
      <c r="Q12" s="66">
        <f t="shared" si="7"/>
        <v>21</v>
      </c>
      <c r="R12" s="65">
        <f>VLOOKUP($A12,'Return Data'!$B$7:$R$2843,16,0)</f>
        <v>8.0381999999999998</v>
      </c>
      <c r="S12" s="67">
        <f t="shared" si="0"/>
        <v>14</v>
      </c>
    </row>
    <row r="13" spans="1:19" x14ac:dyDescent="0.3">
      <c r="A13" s="82" t="s">
        <v>1084</v>
      </c>
      <c r="B13" s="64">
        <f>VLOOKUP($A13,'Return Data'!$B$7:$R$2843,3,0)</f>
        <v>44358</v>
      </c>
      <c r="C13" s="65">
        <f>VLOOKUP($A13,'Return Data'!$B$7:$R$2843,4,0)</f>
        <v>23.799600000000002</v>
      </c>
      <c r="D13" s="65">
        <f>VLOOKUP($A13,'Return Data'!$B$7:$R$2843,9,0)</f>
        <v>20.680099999999999</v>
      </c>
      <c r="E13" s="66">
        <f t="shared" si="1"/>
        <v>1</v>
      </c>
      <c r="F13" s="65">
        <f>VLOOKUP($A13,'Return Data'!$B$7:$R$2843,10,0)</f>
        <v>23.138400000000001</v>
      </c>
      <c r="G13" s="66">
        <f t="shared" si="2"/>
        <v>1</v>
      </c>
      <c r="H13" s="65">
        <f>VLOOKUP($A13,'Return Data'!$B$7:$R$2843,11,0)</f>
        <v>20.726900000000001</v>
      </c>
      <c r="I13" s="66">
        <f t="shared" si="3"/>
        <v>1</v>
      </c>
      <c r="J13" s="65">
        <f>VLOOKUP($A13,'Return Data'!$B$7:$R$2843,12,0)</f>
        <v>24.975000000000001</v>
      </c>
      <c r="K13" s="66">
        <f t="shared" si="4"/>
        <v>1</v>
      </c>
      <c r="L13" s="65">
        <f>VLOOKUP($A13,'Return Data'!$B$7:$R$2843,13,0)</f>
        <v>10.632999999999999</v>
      </c>
      <c r="M13" s="66">
        <f t="shared" si="5"/>
        <v>3</v>
      </c>
      <c r="N13" s="65">
        <f>VLOOKUP($A13,'Return Data'!$B$7:$R$2843,17,0)</f>
        <v>2.8088000000000002</v>
      </c>
      <c r="O13" s="66">
        <f t="shared" si="6"/>
        <v>27</v>
      </c>
      <c r="P13" s="65">
        <f>VLOOKUP($A13,'Return Data'!$B$7:$R$2843,14,0)</f>
        <v>4.7831000000000001</v>
      </c>
      <c r="Q13" s="66">
        <f t="shared" si="7"/>
        <v>22</v>
      </c>
      <c r="R13" s="65">
        <f>VLOOKUP($A13,'Return Data'!$B$7:$R$2843,16,0)</f>
        <v>7.8265000000000002</v>
      </c>
      <c r="S13" s="67">
        <f t="shared" si="0"/>
        <v>17</v>
      </c>
    </row>
    <row r="14" spans="1:19" x14ac:dyDescent="0.3">
      <c r="A14" s="82" t="s">
        <v>1086</v>
      </c>
      <c r="B14" s="64">
        <f>VLOOKUP($A14,'Return Data'!$B$7:$R$2843,3,0)</f>
        <v>44358</v>
      </c>
      <c r="C14" s="65">
        <f>VLOOKUP($A14,'Return Data'!$B$7:$R$2843,4,0)</f>
        <v>44.305399999999999</v>
      </c>
      <c r="D14" s="65">
        <f>VLOOKUP($A14,'Return Data'!$B$7:$R$2843,9,0)</f>
        <v>10.680899999999999</v>
      </c>
      <c r="E14" s="66">
        <f t="shared" si="1"/>
        <v>8</v>
      </c>
      <c r="F14" s="65">
        <f>VLOOKUP($A14,'Return Data'!$B$7:$R$2843,10,0)</f>
        <v>11.670400000000001</v>
      </c>
      <c r="G14" s="66">
        <f t="shared" si="2"/>
        <v>7</v>
      </c>
      <c r="H14" s="65">
        <f>VLOOKUP($A14,'Return Data'!$B$7:$R$2843,11,0)</f>
        <v>5.7653999999999996</v>
      </c>
      <c r="I14" s="66">
        <f t="shared" si="3"/>
        <v>6</v>
      </c>
      <c r="J14" s="65">
        <f>VLOOKUP($A14,'Return Data'!$B$7:$R$2843,12,0)</f>
        <v>8.4482999999999997</v>
      </c>
      <c r="K14" s="66">
        <f t="shared" si="4"/>
        <v>5</v>
      </c>
      <c r="L14" s="65">
        <f>VLOOKUP($A14,'Return Data'!$B$7:$R$2843,13,0)</f>
        <v>10.1875</v>
      </c>
      <c r="M14" s="66">
        <f t="shared" si="5"/>
        <v>5</v>
      </c>
      <c r="N14" s="65">
        <f>VLOOKUP($A14,'Return Data'!$B$7:$R$2843,17,0)</f>
        <v>8.7241</v>
      </c>
      <c r="O14" s="66">
        <f t="shared" si="6"/>
        <v>10</v>
      </c>
      <c r="P14" s="65">
        <f>VLOOKUP($A14,'Return Data'!$B$7:$R$2843,14,0)</f>
        <v>8.6617999999999995</v>
      </c>
      <c r="Q14" s="66">
        <f t="shared" si="7"/>
        <v>11</v>
      </c>
      <c r="R14" s="65">
        <f>VLOOKUP($A14,'Return Data'!$B$7:$R$2843,16,0)</f>
        <v>7.9935999999999998</v>
      </c>
      <c r="S14" s="67">
        <f t="shared" si="0"/>
        <v>15</v>
      </c>
    </row>
    <row r="15" spans="1:19" x14ac:dyDescent="0.3">
      <c r="A15" s="82" t="s">
        <v>1088</v>
      </c>
      <c r="B15" s="64">
        <f>VLOOKUP($A15,'Return Data'!$B$7:$R$2843,3,0)</f>
        <v>44358</v>
      </c>
      <c r="C15" s="65">
        <f>VLOOKUP($A15,'Return Data'!$B$7:$R$2843,4,0)</f>
        <v>34.651299999999999</v>
      </c>
      <c r="D15" s="65">
        <f>VLOOKUP($A15,'Return Data'!$B$7:$R$2843,9,0)</f>
        <v>9.4708000000000006</v>
      </c>
      <c r="E15" s="66">
        <f t="shared" si="1"/>
        <v>11</v>
      </c>
      <c r="F15" s="65">
        <f>VLOOKUP($A15,'Return Data'!$B$7:$R$2843,10,0)</f>
        <v>11.3749</v>
      </c>
      <c r="G15" s="66">
        <f t="shared" si="2"/>
        <v>12</v>
      </c>
      <c r="H15" s="65">
        <f>VLOOKUP($A15,'Return Data'!$B$7:$R$2843,11,0)</f>
        <v>6.4413</v>
      </c>
      <c r="I15" s="66">
        <f t="shared" si="3"/>
        <v>3</v>
      </c>
      <c r="J15" s="65">
        <f>VLOOKUP($A15,'Return Data'!$B$7:$R$2843,12,0)</f>
        <v>8.8658999999999999</v>
      </c>
      <c r="K15" s="66">
        <f t="shared" si="4"/>
        <v>4</v>
      </c>
      <c r="L15" s="65">
        <f>VLOOKUP($A15,'Return Data'!$B$7:$R$2843,13,0)</f>
        <v>10.5259</v>
      </c>
      <c r="M15" s="66">
        <f t="shared" si="5"/>
        <v>4</v>
      </c>
      <c r="N15" s="65">
        <f>VLOOKUP($A15,'Return Data'!$B$7:$R$2843,17,0)</f>
        <v>9.7637999999999998</v>
      </c>
      <c r="O15" s="66">
        <f t="shared" si="6"/>
        <v>3</v>
      </c>
      <c r="P15" s="65">
        <f>VLOOKUP($A15,'Return Data'!$B$7:$R$2843,14,0)</f>
        <v>8.8422999999999998</v>
      </c>
      <c r="Q15" s="66">
        <f t="shared" si="7"/>
        <v>9</v>
      </c>
      <c r="R15" s="65">
        <f>VLOOKUP($A15,'Return Data'!$B$7:$R$2843,16,0)</f>
        <v>7.7026000000000003</v>
      </c>
      <c r="S15" s="67">
        <f t="shared" si="0"/>
        <v>21</v>
      </c>
    </row>
    <row r="16" spans="1:19" x14ac:dyDescent="0.3">
      <c r="A16" s="82" t="s">
        <v>1091</v>
      </c>
      <c r="B16" s="64">
        <f>VLOOKUP($A16,'Return Data'!$B$7:$R$2843,3,0)</f>
        <v>44358</v>
      </c>
      <c r="C16" s="65">
        <f>VLOOKUP($A16,'Return Data'!$B$7:$R$2843,4,0)</f>
        <v>37.168500000000002</v>
      </c>
      <c r="D16" s="65">
        <f>VLOOKUP($A16,'Return Data'!$B$7:$R$2843,9,0)</f>
        <v>6.5716000000000001</v>
      </c>
      <c r="E16" s="66">
        <f t="shared" si="1"/>
        <v>25</v>
      </c>
      <c r="F16" s="65">
        <f>VLOOKUP($A16,'Return Data'!$B$7:$R$2843,10,0)</f>
        <v>10.353400000000001</v>
      </c>
      <c r="G16" s="66">
        <f t="shared" si="2"/>
        <v>16</v>
      </c>
      <c r="H16" s="65">
        <f>VLOOKUP($A16,'Return Data'!$B$7:$R$2843,11,0)</f>
        <v>2.3765999999999998</v>
      </c>
      <c r="I16" s="66">
        <f t="shared" si="3"/>
        <v>20</v>
      </c>
      <c r="J16" s="65">
        <f>VLOOKUP($A16,'Return Data'!$B$7:$R$2843,12,0)</f>
        <v>5.3422999999999998</v>
      </c>
      <c r="K16" s="66">
        <f t="shared" si="4"/>
        <v>15</v>
      </c>
      <c r="L16" s="65">
        <f>VLOOKUP($A16,'Return Data'!$B$7:$R$2843,13,0)</f>
        <v>5.3589000000000002</v>
      </c>
      <c r="M16" s="66">
        <f t="shared" si="5"/>
        <v>15</v>
      </c>
      <c r="N16" s="65">
        <f>VLOOKUP($A16,'Return Data'!$B$7:$R$2843,17,0)</f>
        <v>8.1731999999999996</v>
      </c>
      <c r="O16" s="66">
        <f t="shared" si="6"/>
        <v>15</v>
      </c>
      <c r="P16" s="65">
        <f>VLOOKUP($A16,'Return Data'!$B$7:$R$2843,14,0)</f>
        <v>8.5991999999999997</v>
      </c>
      <c r="Q16" s="66">
        <f t="shared" si="7"/>
        <v>13</v>
      </c>
      <c r="R16" s="65">
        <f>VLOOKUP($A16,'Return Data'!$B$7:$R$2843,16,0)</f>
        <v>7.5926999999999998</v>
      </c>
      <c r="S16" s="67">
        <f t="shared" si="0"/>
        <v>23</v>
      </c>
    </row>
    <row r="17" spans="1:19" x14ac:dyDescent="0.3">
      <c r="A17" s="82" t="s">
        <v>1094</v>
      </c>
      <c r="B17" s="64">
        <f>VLOOKUP($A17,'Return Data'!$B$7:$R$2843,3,0)</f>
        <v>44358</v>
      </c>
      <c r="C17" s="65">
        <f>VLOOKUP($A17,'Return Data'!$B$7:$R$2843,4,0)</f>
        <v>17.709099999999999</v>
      </c>
      <c r="D17" s="65">
        <f>VLOOKUP($A17,'Return Data'!$B$7:$R$2843,9,0)</f>
        <v>10.897399999999999</v>
      </c>
      <c r="E17" s="66">
        <f t="shared" si="1"/>
        <v>7</v>
      </c>
      <c r="F17" s="65">
        <f>VLOOKUP($A17,'Return Data'!$B$7:$R$2843,10,0)</f>
        <v>10.763400000000001</v>
      </c>
      <c r="G17" s="66">
        <f t="shared" si="2"/>
        <v>15</v>
      </c>
      <c r="H17" s="65">
        <f>VLOOKUP($A17,'Return Data'!$B$7:$R$2843,11,0)</f>
        <v>4.8731</v>
      </c>
      <c r="I17" s="66">
        <f t="shared" si="3"/>
        <v>8</v>
      </c>
      <c r="J17" s="65">
        <f>VLOOKUP($A17,'Return Data'!$B$7:$R$2843,12,0)</f>
        <v>7.7037000000000004</v>
      </c>
      <c r="K17" s="66">
        <f t="shared" si="4"/>
        <v>7</v>
      </c>
      <c r="L17" s="65">
        <f>VLOOKUP($A17,'Return Data'!$B$7:$R$2843,13,0)</f>
        <v>9.3653999999999993</v>
      </c>
      <c r="M17" s="66">
        <f t="shared" si="5"/>
        <v>6</v>
      </c>
      <c r="N17" s="65">
        <f>VLOOKUP($A17,'Return Data'!$B$7:$R$2843,17,0)</f>
        <v>7.94</v>
      </c>
      <c r="O17" s="66">
        <f t="shared" si="6"/>
        <v>19</v>
      </c>
      <c r="P17" s="65">
        <f>VLOOKUP($A17,'Return Data'!$B$7:$R$2843,14,0)</f>
        <v>7.2495000000000003</v>
      </c>
      <c r="Q17" s="66">
        <f t="shared" si="7"/>
        <v>19</v>
      </c>
      <c r="R17" s="65">
        <f>VLOOKUP($A17,'Return Data'!$B$7:$R$2843,16,0)</f>
        <v>8.2250999999999994</v>
      </c>
      <c r="S17" s="67">
        <f t="shared" si="0"/>
        <v>10</v>
      </c>
    </row>
    <row r="18" spans="1:19" x14ac:dyDescent="0.3">
      <c r="A18" s="82" t="s">
        <v>1097</v>
      </c>
      <c r="B18" s="64">
        <f>VLOOKUP($A18,'Return Data'!$B$7:$R$2843,3,0)</f>
        <v>44358</v>
      </c>
      <c r="C18" s="65">
        <f>VLOOKUP($A18,'Return Data'!$B$7:$R$2843,4,0)</f>
        <v>16.067699999999999</v>
      </c>
      <c r="D18" s="65">
        <f>VLOOKUP($A18,'Return Data'!$B$7:$R$2843,9,0)</f>
        <v>9.0158000000000005</v>
      </c>
      <c r="E18" s="66">
        <f t="shared" si="1"/>
        <v>14</v>
      </c>
      <c r="F18" s="65">
        <f>VLOOKUP($A18,'Return Data'!$B$7:$R$2843,10,0)</f>
        <v>9.3402999999999992</v>
      </c>
      <c r="G18" s="66">
        <f t="shared" si="2"/>
        <v>24</v>
      </c>
      <c r="H18" s="65">
        <f>VLOOKUP($A18,'Return Data'!$B$7:$R$2843,11,0)</f>
        <v>5.8089000000000004</v>
      </c>
      <c r="I18" s="66">
        <f t="shared" si="3"/>
        <v>5</v>
      </c>
      <c r="J18" s="65">
        <f>VLOOKUP($A18,'Return Data'!$B$7:$R$2843,12,0)</f>
        <v>9.0960000000000001</v>
      </c>
      <c r="K18" s="66">
        <f t="shared" si="4"/>
        <v>3</v>
      </c>
      <c r="L18" s="65">
        <f>VLOOKUP($A18,'Return Data'!$B$7:$R$2843,13,0)</f>
        <v>10.9495</v>
      </c>
      <c r="M18" s="66">
        <f t="shared" si="5"/>
        <v>2</v>
      </c>
      <c r="N18" s="65">
        <f>VLOOKUP($A18,'Return Data'!$B$7:$R$2843,17,0)</f>
        <v>8.6242999999999999</v>
      </c>
      <c r="O18" s="66">
        <f t="shared" si="6"/>
        <v>12</v>
      </c>
      <c r="P18" s="65">
        <f>VLOOKUP($A18,'Return Data'!$B$7:$R$2843,14,0)</f>
        <v>7.8158000000000003</v>
      </c>
      <c r="Q18" s="66">
        <f t="shared" si="7"/>
        <v>18</v>
      </c>
      <c r="R18" s="65">
        <f>VLOOKUP($A18,'Return Data'!$B$7:$R$2843,16,0)</f>
        <v>7.7427999999999999</v>
      </c>
      <c r="S18" s="67">
        <f t="shared" si="0"/>
        <v>20</v>
      </c>
    </row>
    <row r="19" spans="1:19" x14ac:dyDescent="0.3">
      <c r="A19" s="82" t="s">
        <v>1098</v>
      </c>
      <c r="B19" s="64">
        <f>VLOOKUP($A19,'Return Data'!$B$7:$R$2843,3,0)</f>
        <v>44358</v>
      </c>
      <c r="C19" s="65">
        <f>VLOOKUP($A19,'Return Data'!$B$7:$R$2843,4,0)</f>
        <v>10.8477</v>
      </c>
      <c r="D19" s="65">
        <f>VLOOKUP($A19,'Return Data'!$B$7:$R$2843,9,0)</f>
        <v>7.4054000000000002</v>
      </c>
      <c r="E19" s="66">
        <f t="shared" si="1"/>
        <v>20</v>
      </c>
      <c r="F19" s="65">
        <f>VLOOKUP($A19,'Return Data'!$B$7:$R$2843,10,0)</f>
        <v>8.2676999999999996</v>
      </c>
      <c r="G19" s="66">
        <f t="shared" si="2"/>
        <v>29</v>
      </c>
      <c r="H19" s="65">
        <f>VLOOKUP($A19,'Return Data'!$B$7:$R$2843,11,0)</f>
        <v>4.8452999999999999</v>
      </c>
      <c r="I19" s="66">
        <f t="shared" si="3"/>
        <v>9</v>
      </c>
      <c r="J19" s="65">
        <f>VLOOKUP($A19,'Return Data'!$B$7:$R$2843,12,0)</f>
        <v>3.5009000000000001</v>
      </c>
      <c r="K19" s="66">
        <f t="shared" si="4"/>
        <v>25</v>
      </c>
      <c r="L19" s="65">
        <f>VLOOKUP($A19,'Return Data'!$B$7:$R$2843,13,0)</f>
        <v>3.4207999999999998</v>
      </c>
      <c r="M19" s="66">
        <f t="shared" si="5"/>
        <v>29</v>
      </c>
      <c r="N19" s="65">
        <f>VLOOKUP($A19,'Return Data'!$B$7:$R$2843,17,0)</f>
        <v>-12.0815</v>
      </c>
      <c r="O19" s="66">
        <f t="shared" si="6"/>
        <v>30</v>
      </c>
      <c r="P19" s="65">
        <f>VLOOKUP($A19,'Return Data'!$B$7:$R$2843,14,0)</f>
        <v>-7.9494999999999996</v>
      </c>
      <c r="Q19" s="66">
        <f t="shared" si="7"/>
        <v>29</v>
      </c>
      <c r="R19" s="65">
        <f>VLOOKUP($A19,'Return Data'!$B$7:$R$2843,16,0)</f>
        <v>1.1752</v>
      </c>
      <c r="S19" s="67">
        <f t="shared" si="0"/>
        <v>30</v>
      </c>
    </row>
    <row r="20" spans="1:19" x14ac:dyDescent="0.3">
      <c r="A20" s="82" t="s">
        <v>1100</v>
      </c>
      <c r="B20" s="64">
        <f>VLOOKUP($A20,'Return Data'!$B$7:$R$2843,3,0)</f>
        <v>44358</v>
      </c>
      <c r="C20" s="65">
        <f>VLOOKUP($A20,'Return Data'!$B$7:$R$2843,4,0)</f>
        <v>4.2500000000000003E-2</v>
      </c>
      <c r="D20" s="65">
        <f>VLOOKUP($A20,'Return Data'!$B$7:$R$2843,9,0)</f>
        <v>11.1869</v>
      </c>
      <c r="E20" s="66">
        <f t="shared" si="1"/>
        <v>5</v>
      </c>
      <c r="F20" s="65">
        <f>VLOOKUP($A20,'Return Data'!$B$7:$R$2843,10,0)</f>
        <v>11.403600000000001</v>
      </c>
      <c r="G20" s="66">
        <f t="shared" si="2"/>
        <v>11</v>
      </c>
      <c r="H20" s="65">
        <f>VLOOKUP($A20,'Return Data'!$B$7:$R$2843,11,0)</f>
        <v>-41.234499999999997</v>
      </c>
      <c r="I20" s="66">
        <f t="shared" si="3"/>
        <v>34</v>
      </c>
      <c r="J20" s="65"/>
      <c r="K20" s="66"/>
      <c r="L20" s="65"/>
      <c r="M20" s="66"/>
      <c r="N20" s="65"/>
      <c r="O20" s="66"/>
      <c r="P20" s="65"/>
      <c r="Q20" s="66"/>
      <c r="R20" s="65">
        <f>VLOOKUP($A20,'Return Data'!$B$7:$R$2843,16,0)</f>
        <v>-14.347099999999999</v>
      </c>
      <c r="S20" s="67">
        <f t="shared" si="0"/>
        <v>33</v>
      </c>
    </row>
    <row r="21" spans="1:19" x14ac:dyDescent="0.3">
      <c r="A21" s="82" t="s">
        <v>1105</v>
      </c>
      <c r="B21" s="64">
        <f>VLOOKUP($A21,'Return Data'!$B$7:$R$2843,3,0)</f>
        <v>44358</v>
      </c>
      <c r="C21" s="65">
        <f>VLOOKUP($A21,'Return Data'!$B$7:$R$2843,4,0)</f>
        <v>39.912799999999997</v>
      </c>
      <c r="D21" s="65">
        <f>VLOOKUP($A21,'Return Data'!$B$7:$R$2843,9,0)</f>
        <v>8.3033000000000001</v>
      </c>
      <c r="E21" s="66">
        <f t="shared" si="1"/>
        <v>16</v>
      </c>
      <c r="F21" s="65">
        <f>VLOOKUP($A21,'Return Data'!$B$7:$R$2843,10,0)</f>
        <v>8.3442000000000007</v>
      </c>
      <c r="G21" s="66">
        <f t="shared" si="2"/>
        <v>28</v>
      </c>
      <c r="H21" s="65">
        <f>VLOOKUP($A21,'Return Data'!$B$7:$R$2843,11,0)</f>
        <v>3.7061000000000002</v>
      </c>
      <c r="I21" s="66">
        <f t="shared" si="3"/>
        <v>12</v>
      </c>
      <c r="J21" s="65">
        <f>VLOOKUP($A21,'Return Data'!$B$7:$R$2843,12,0)</f>
        <v>7.0206999999999997</v>
      </c>
      <c r="K21" s="66">
        <f>RANK(J21,J$8:J$42,0)</f>
        <v>8</v>
      </c>
      <c r="L21" s="65">
        <f>VLOOKUP($A21,'Return Data'!$B$7:$R$2843,13,0)</f>
        <v>8.0234000000000005</v>
      </c>
      <c r="M21" s="66">
        <f>RANK(L21,L$8:L$42,0)</f>
        <v>9</v>
      </c>
      <c r="N21" s="65">
        <f>VLOOKUP($A21,'Return Data'!$B$7:$R$2843,17,0)</f>
        <v>10.004799999999999</v>
      </c>
      <c r="O21" s="66">
        <f>RANK(N21,N$8:N$42,0)</f>
        <v>2</v>
      </c>
      <c r="P21" s="65">
        <f>VLOOKUP($A21,'Return Data'!$B$7:$R$2843,14,0)</f>
        <v>9.8737999999999992</v>
      </c>
      <c r="Q21" s="66">
        <f>RANK(P21,P$8:P$42,0)</f>
        <v>4</v>
      </c>
      <c r="R21" s="65">
        <f>VLOOKUP($A21,'Return Data'!$B$7:$R$2843,16,0)</f>
        <v>8.1765000000000008</v>
      </c>
      <c r="S21" s="67">
        <f t="shared" si="0"/>
        <v>11</v>
      </c>
    </row>
    <row r="22" spans="1:19" x14ac:dyDescent="0.3">
      <c r="A22" s="82" t="s">
        <v>1106</v>
      </c>
      <c r="B22" s="64">
        <f>VLOOKUP($A22,'Return Data'!$B$7:$R$2843,3,0)</f>
        <v>44358</v>
      </c>
      <c r="C22" s="65">
        <f>VLOOKUP($A22,'Return Data'!$B$7:$R$2843,4,0)</f>
        <v>58.484900000000003</v>
      </c>
      <c r="D22" s="65">
        <f>VLOOKUP($A22,'Return Data'!$B$7:$R$2843,9,0)</f>
        <v>5.4263000000000003</v>
      </c>
      <c r="E22" s="66">
        <f t="shared" si="1"/>
        <v>30</v>
      </c>
      <c r="F22" s="65">
        <f>VLOOKUP($A22,'Return Data'!$B$7:$R$2843,10,0)</f>
        <v>8.5050000000000008</v>
      </c>
      <c r="G22" s="66">
        <f t="shared" si="2"/>
        <v>27</v>
      </c>
      <c r="H22" s="65">
        <f>VLOOKUP($A22,'Return Data'!$B$7:$R$2843,11,0)</f>
        <v>2.1488</v>
      </c>
      <c r="I22" s="66">
        <f t="shared" si="3"/>
        <v>21</v>
      </c>
      <c r="J22" s="65">
        <f>VLOOKUP($A22,'Return Data'!$B$7:$R$2843,12,0)</f>
        <v>3.6179000000000001</v>
      </c>
      <c r="K22" s="66">
        <f>RANK(J22,J$8:J$42,0)</f>
        <v>24</v>
      </c>
      <c r="L22" s="65">
        <f>VLOOKUP($A22,'Return Data'!$B$7:$R$2843,13,0)</f>
        <v>4.6426999999999996</v>
      </c>
      <c r="M22" s="66">
        <f>RANK(L22,L$8:L$42,0)</f>
        <v>19</v>
      </c>
      <c r="N22" s="65">
        <f>VLOOKUP($A22,'Return Data'!$B$7:$R$2843,17,0)</f>
        <v>5.7991999999999999</v>
      </c>
      <c r="O22" s="66">
        <f>RANK(N22,N$8:N$42,0)</f>
        <v>24</v>
      </c>
      <c r="P22" s="65">
        <f>VLOOKUP($A22,'Return Data'!$B$7:$R$2843,14,0)</f>
        <v>6.4200999999999997</v>
      </c>
      <c r="Q22" s="66">
        <f>RANK(P22,P$8:P$42,0)</f>
        <v>20</v>
      </c>
      <c r="R22" s="65">
        <f>VLOOKUP($A22,'Return Data'!$B$7:$R$2843,16,0)</f>
        <v>7.8067000000000002</v>
      </c>
      <c r="S22" s="67">
        <f t="shared" si="0"/>
        <v>18</v>
      </c>
    </row>
    <row r="23" spans="1:19" x14ac:dyDescent="0.3">
      <c r="A23" s="82" t="s">
        <v>1110</v>
      </c>
      <c r="B23" s="64">
        <f>VLOOKUP($A23,'Return Data'!$B$7:$R$2843,3,0)</f>
        <v>44358</v>
      </c>
      <c r="C23" s="65">
        <f>VLOOKUP($A23,'Return Data'!$B$7:$R$2843,4,0)</f>
        <v>28.777000000000001</v>
      </c>
      <c r="D23" s="65">
        <f>VLOOKUP($A23,'Return Data'!$B$7:$R$2843,9,0)</f>
        <v>8.4893000000000001</v>
      </c>
      <c r="E23" s="66">
        <f t="shared" si="1"/>
        <v>15</v>
      </c>
      <c r="F23" s="65">
        <f>VLOOKUP($A23,'Return Data'!$B$7:$R$2843,10,0)</f>
        <v>11.153499999999999</v>
      </c>
      <c r="G23" s="66">
        <f t="shared" si="2"/>
        <v>14</v>
      </c>
      <c r="H23" s="65">
        <f>VLOOKUP($A23,'Return Data'!$B$7:$R$2843,11,0)</f>
        <v>5.2786</v>
      </c>
      <c r="I23" s="66">
        <f t="shared" si="3"/>
        <v>7</v>
      </c>
      <c r="J23" s="65">
        <f>VLOOKUP($A23,'Return Data'!$B$7:$R$2843,12,0)</f>
        <v>6.9166999999999996</v>
      </c>
      <c r="K23" s="66">
        <f>RANK(J23,J$8:J$42,0)</f>
        <v>9</v>
      </c>
      <c r="L23" s="65">
        <f>VLOOKUP($A23,'Return Data'!$B$7:$R$2843,13,0)</f>
        <v>8.5601000000000003</v>
      </c>
      <c r="M23" s="66">
        <f>RANK(L23,L$8:L$42,0)</f>
        <v>8</v>
      </c>
      <c r="N23" s="65">
        <f>VLOOKUP($A23,'Return Data'!$B$7:$R$2843,17,0)</f>
        <v>6.4976000000000003</v>
      </c>
      <c r="O23" s="66">
        <f>RANK(N23,N$8:N$42,0)</f>
        <v>23</v>
      </c>
      <c r="P23" s="65">
        <f>VLOOKUP($A23,'Return Data'!$B$7:$R$2843,14,0)</f>
        <v>2.6187999999999998</v>
      </c>
      <c r="Q23" s="66">
        <f>RANK(P23,P$8:P$42,0)</f>
        <v>26</v>
      </c>
      <c r="R23" s="65">
        <f>VLOOKUP($A23,'Return Data'!$B$7:$R$2843,16,0)</f>
        <v>5.8624000000000001</v>
      </c>
      <c r="S23" s="67">
        <f t="shared" si="0"/>
        <v>27</v>
      </c>
    </row>
    <row r="24" spans="1:19" x14ac:dyDescent="0.3">
      <c r="A24" s="82" t="s">
        <v>1111</v>
      </c>
      <c r="B24" s="64">
        <f>VLOOKUP($A24,'Return Data'!$B$7:$R$2843,3,0)</f>
        <v>44358</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-1.2699999999999999E-2</v>
      </c>
      <c r="M24" s="66">
        <f>RANK(L24,L$8:L$42,0)</f>
        <v>31</v>
      </c>
      <c r="N24" s="65"/>
      <c r="O24" s="66"/>
      <c r="P24" s="65"/>
      <c r="Q24" s="66"/>
      <c r="R24" s="65">
        <f>VLOOKUP($A24,'Return Data'!$B$7:$R$2843,16,0)</f>
        <v>-22.809200000000001</v>
      </c>
      <c r="S24" s="67">
        <f t="shared" si="0"/>
        <v>35</v>
      </c>
    </row>
    <row r="25" spans="1:19" x14ac:dyDescent="0.3">
      <c r="A25" s="82" t="s">
        <v>1115</v>
      </c>
      <c r="B25" s="64">
        <f>VLOOKUP($A25,'Return Data'!$B$7:$R$2843,3,0)</f>
        <v>44358</v>
      </c>
      <c r="C25" s="65">
        <f>VLOOKUP($A25,'Return Data'!$B$7:$R$2843,4,0)</f>
        <v>8.3799999999999999E-2</v>
      </c>
      <c r="D25" s="65">
        <f>VLOOKUP($A25,'Return Data'!$B$7:$R$2843,9,0)</f>
        <v>11.348599999999999</v>
      </c>
      <c r="E25" s="66">
        <f t="shared" si="1"/>
        <v>3</v>
      </c>
      <c r="F25" s="65">
        <f>VLOOKUP($A25,'Return Data'!$B$7:$R$2843,10,0)</f>
        <v>11.5717</v>
      </c>
      <c r="G25" s="66">
        <f t="shared" si="2"/>
        <v>8</v>
      </c>
      <c r="H25" s="65">
        <f>VLOOKUP($A25,'Return Data'!$B$7:$R$2843,11,0)</f>
        <v>-40.644199999999998</v>
      </c>
      <c r="I25" s="66">
        <f t="shared" si="3"/>
        <v>32</v>
      </c>
      <c r="J25" s="65"/>
      <c r="K25" s="66"/>
      <c r="L25" s="65"/>
      <c r="M25" s="66"/>
      <c r="N25" s="65"/>
      <c r="O25" s="66"/>
      <c r="P25" s="65"/>
      <c r="Q25" s="66"/>
      <c r="R25" s="65">
        <f>VLOOKUP($A25,'Return Data'!$B$7:$R$2843,16,0)</f>
        <v>-11.222</v>
      </c>
      <c r="S25" s="67">
        <f t="shared" si="0"/>
        <v>31</v>
      </c>
    </row>
    <row r="26" spans="1:19" x14ac:dyDescent="0.3">
      <c r="A26" s="82" t="s">
        <v>1117</v>
      </c>
      <c r="B26" s="64">
        <f>VLOOKUP($A26,'Return Data'!$B$7:$R$2843,3,0)</f>
        <v>44358</v>
      </c>
      <c r="C26" s="65">
        <f>VLOOKUP($A26,'Return Data'!$B$7:$R$2843,4,0)</f>
        <v>14.2057</v>
      </c>
      <c r="D26" s="65">
        <f>VLOOKUP($A26,'Return Data'!$B$7:$R$2843,9,0)</f>
        <v>6.5174000000000003</v>
      </c>
      <c r="E26" s="66">
        <f t="shared" si="1"/>
        <v>26</v>
      </c>
      <c r="F26" s="65">
        <f>VLOOKUP($A26,'Return Data'!$B$7:$R$2843,10,0)</f>
        <v>7.5438000000000001</v>
      </c>
      <c r="G26" s="66">
        <f t="shared" si="2"/>
        <v>31</v>
      </c>
      <c r="H26" s="65">
        <f>VLOOKUP($A26,'Return Data'!$B$7:$R$2843,11,0)</f>
        <v>2.6839</v>
      </c>
      <c r="I26" s="66">
        <f t="shared" si="3"/>
        <v>16</v>
      </c>
      <c r="J26" s="65">
        <f>VLOOKUP($A26,'Return Data'!$B$7:$R$2843,12,0)</f>
        <v>5.0354000000000001</v>
      </c>
      <c r="K26" s="66">
        <f t="shared" ref="K26:K38" si="8">RANK(J26,J$8:J$42,0)</f>
        <v>17</v>
      </c>
      <c r="L26" s="65">
        <f>VLOOKUP($A26,'Return Data'!$B$7:$R$2843,13,0)</f>
        <v>1.9322999999999999</v>
      </c>
      <c r="M26" s="66">
        <f t="shared" ref="M26:M38" si="9">RANK(L26,L$8:L$42,0)</f>
        <v>30</v>
      </c>
      <c r="N26" s="65">
        <f>VLOOKUP($A26,'Return Data'!$B$7:$R$2843,17,0)</f>
        <v>2.6665000000000001</v>
      </c>
      <c r="O26" s="66">
        <f t="shared" ref="O26:O38" si="10">RANK(N26,N$8:N$42,0)</f>
        <v>28</v>
      </c>
      <c r="P26" s="65">
        <f>VLOOKUP($A26,'Return Data'!$B$7:$R$2843,14,0)</f>
        <v>3.6520000000000001</v>
      </c>
      <c r="Q26" s="66">
        <f t="shared" ref="Q26:Q38" si="11">RANK(P26,P$8:P$42,0)</f>
        <v>24</v>
      </c>
      <c r="R26" s="65">
        <f>VLOOKUP($A26,'Return Data'!$B$7:$R$2843,16,0)</f>
        <v>5.8230000000000004</v>
      </c>
      <c r="S26" s="67">
        <f t="shared" si="0"/>
        <v>28</v>
      </c>
    </row>
    <row r="27" spans="1:19" x14ac:dyDescent="0.3">
      <c r="A27" s="82" t="s">
        <v>1120</v>
      </c>
      <c r="B27" s="64">
        <f>VLOOKUP($A27,'Return Data'!$B$7:$R$2843,3,0)</f>
        <v>44358</v>
      </c>
      <c r="C27" s="65">
        <f>VLOOKUP($A27,'Return Data'!$B$7:$R$2843,4,0)</f>
        <v>99.599800000000002</v>
      </c>
      <c r="D27" s="65">
        <f>VLOOKUP($A27,'Return Data'!$B$7:$R$2843,9,0)</f>
        <v>9.6780000000000008</v>
      </c>
      <c r="E27" s="66">
        <f t="shared" si="1"/>
        <v>10</v>
      </c>
      <c r="F27" s="65">
        <f>VLOOKUP($A27,'Return Data'!$B$7:$R$2843,10,0)</f>
        <v>14.2911</v>
      </c>
      <c r="G27" s="66">
        <f t="shared" si="2"/>
        <v>2</v>
      </c>
      <c r="H27" s="65">
        <f>VLOOKUP($A27,'Return Data'!$B$7:$R$2843,11,0)</f>
        <v>4.1577000000000002</v>
      </c>
      <c r="I27" s="66">
        <f t="shared" si="3"/>
        <v>11</v>
      </c>
      <c r="J27" s="65">
        <f>VLOOKUP($A27,'Return Data'!$B$7:$R$2843,12,0)</f>
        <v>6.2647000000000004</v>
      </c>
      <c r="K27" s="66">
        <f t="shared" si="8"/>
        <v>10</v>
      </c>
      <c r="L27" s="65">
        <f>VLOOKUP($A27,'Return Data'!$B$7:$R$2843,13,0)</f>
        <v>7.3643999999999998</v>
      </c>
      <c r="M27" s="66">
        <f t="shared" si="9"/>
        <v>10</v>
      </c>
      <c r="N27" s="65">
        <f>VLOOKUP($A27,'Return Data'!$B$7:$R$2843,17,0)</f>
        <v>9.5851000000000006</v>
      </c>
      <c r="O27" s="66">
        <f t="shared" si="10"/>
        <v>4</v>
      </c>
      <c r="P27" s="65">
        <f>VLOOKUP($A27,'Return Data'!$B$7:$R$2843,14,0)</f>
        <v>9.9796999999999993</v>
      </c>
      <c r="Q27" s="66">
        <f t="shared" si="11"/>
        <v>2</v>
      </c>
      <c r="R27" s="65">
        <f>VLOOKUP($A27,'Return Data'!$B$7:$R$2843,16,0)</f>
        <v>9.3721999999999994</v>
      </c>
      <c r="S27" s="67">
        <f t="shared" si="0"/>
        <v>2</v>
      </c>
    </row>
    <row r="28" spans="1:19" x14ac:dyDescent="0.3">
      <c r="A28" s="82" t="s">
        <v>1123</v>
      </c>
      <c r="B28" s="64">
        <f>VLOOKUP($A28,'Return Data'!$B$7:$R$2843,3,0)</f>
        <v>44358</v>
      </c>
      <c r="C28" s="65">
        <f>VLOOKUP($A28,'Return Data'!$B$7:$R$2843,4,0)</f>
        <v>45.9255</v>
      </c>
      <c r="D28" s="65">
        <f>VLOOKUP($A28,'Return Data'!$B$7:$R$2843,9,0)</f>
        <v>6.1723999999999997</v>
      </c>
      <c r="E28" s="66">
        <f t="shared" si="1"/>
        <v>28</v>
      </c>
      <c r="F28" s="65">
        <f>VLOOKUP($A28,'Return Data'!$B$7:$R$2843,10,0)</f>
        <v>9.4535999999999998</v>
      </c>
      <c r="G28" s="66">
        <f t="shared" si="2"/>
        <v>22</v>
      </c>
      <c r="H28" s="65">
        <f>VLOOKUP($A28,'Return Data'!$B$7:$R$2843,11,0)</f>
        <v>2.7117</v>
      </c>
      <c r="I28" s="66">
        <f t="shared" si="3"/>
        <v>15</v>
      </c>
      <c r="J28" s="65">
        <f>VLOOKUP($A28,'Return Data'!$B$7:$R$2843,12,0)</f>
        <v>4.7686000000000002</v>
      </c>
      <c r="K28" s="66">
        <f t="shared" si="8"/>
        <v>21</v>
      </c>
      <c r="L28" s="65">
        <f>VLOOKUP($A28,'Return Data'!$B$7:$R$2843,13,0)</f>
        <v>4.7571000000000003</v>
      </c>
      <c r="M28" s="66">
        <f t="shared" si="9"/>
        <v>18</v>
      </c>
      <c r="N28" s="65">
        <f>VLOOKUP($A28,'Return Data'!$B$7:$R$2843,17,0)</f>
        <v>8.1579999999999995</v>
      </c>
      <c r="O28" s="66">
        <f t="shared" si="10"/>
        <v>16</v>
      </c>
      <c r="P28" s="65">
        <f>VLOOKUP($A28,'Return Data'!$B$7:$R$2843,14,0)</f>
        <v>8.7035</v>
      </c>
      <c r="Q28" s="66">
        <f t="shared" si="11"/>
        <v>10</v>
      </c>
      <c r="R28" s="65">
        <f>VLOOKUP($A28,'Return Data'!$B$7:$R$2843,16,0)</f>
        <v>8.4748000000000001</v>
      </c>
      <c r="S28" s="67">
        <f t="shared" si="0"/>
        <v>8</v>
      </c>
    </row>
    <row r="29" spans="1:19" x14ac:dyDescent="0.3">
      <c r="A29" s="82" t="s">
        <v>1124</v>
      </c>
      <c r="B29" s="64">
        <f>VLOOKUP($A29,'Return Data'!$B$7:$R$2843,3,0)</f>
        <v>44358</v>
      </c>
      <c r="C29" s="65">
        <f>VLOOKUP($A29,'Return Data'!$B$7:$R$2843,4,0)</f>
        <v>47.265900000000002</v>
      </c>
      <c r="D29" s="65">
        <f>VLOOKUP($A29,'Return Data'!$B$7:$R$2843,9,0)</f>
        <v>8.1190999999999995</v>
      </c>
      <c r="E29" s="66">
        <f t="shared" si="1"/>
        <v>17</v>
      </c>
      <c r="F29" s="65">
        <f>VLOOKUP($A29,'Return Data'!$B$7:$R$2843,10,0)</f>
        <v>9.4899000000000004</v>
      </c>
      <c r="G29" s="66">
        <f t="shared" si="2"/>
        <v>21</v>
      </c>
      <c r="H29" s="65">
        <f>VLOOKUP($A29,'Return Data'!$B$7:$R$2843,11,0)</f>
        <v>2.6246999999999998</v>
      </c>
      <c r="I29" s="66">
        <f t="shared" si="3"/>
        <v>18</v>
      </c>
      <c r="J29" s="65">
        <f>VLOOKUP($A29,'Return Data'!$B$7:$R$2843,12,0)</f>
        <v>4.8471000000000002</v>
      </c>
      <c r="K29" s="66">
        <f t="shared" si="8"/>
        <v>20</v>
      </c>
      <c r="L29" s="65">
        <f>VLOOKUP($A29,'Return Data'!$B$7:$R$2843,13,0)</f>
        <v>5.3047000000000004</v>
      </c>
      <c r="M29" s="66">
        <f t="shared" si="9"/>
        <v>17</v>
      </c>
      <c r="N29" s="65">
        <f>VLOOKUP($A29,'Return Data'!$B$7:$R$2843,17,0)</f>
        <v>7.4379</v>
      </c>
      <c r="O29" s="66">
        <f t="shared" si="10"/>
        <v>20</v>
      </c>
      <c r="P29" s="65">
        <f>VLOOKUP($A29,'Return Data'!$B$7:$R$2843,14,0)</f>
        <v>7.8654999999999999</v>
      </c>
      <c r="Q29" s="66">
        <f t="shared" si="11"/>
        <v>17</v>
      </c>
      <c r="R29" s="65">
        <f>VLOOKUP($A29,'Return Data'!$B$7:$R$2843,16,0)</f>
        <v>7.7680999999999996</v>
      </c>
      <c r="S29" s="67">
        <f t="shared" si="0"/>
        <v>19</v>
      </c>
    </row>
    <row r="30" spans="1:19" x14ac:dyDescent="0.3">
      <c r="A30" s="82" t="s">
        <v>1126</v>
      </c>
      <c r="B30" s="64">
        <f>VLOOKUP($A30,'Return Data'!$B$7:$R$2843,3,0)</f>
        <v>44358</v>
      </c>
      <c r="C30" s="65">
        <f>VLOOKUP($A30,'Return Data'!$B$7:$R$2843,4,0)</f>
        <v>34.884700000000002</v>
      </c>
      <c r="D30" s="65">
        <f>VLOOKUP($A30,'Return Data'!$B$7:$R$2843,9,0)</f>
        <v>7.1684000000000001</v>
      </c>
      <c r="E30" s="66">
        <f t="shared" si="1"/>
        <v>21</v>
      </c>
      <c r="F30" s="65">
        <f>VLOOKUP($A30,'Return Data'!$B$7:$R$2843,10,0)</f>
        <v>12.158200000000001</v>
      </c>
      <c r="G30" s="66">
        <f t="shared" si="2"/>
        <v>5</v>
      </c>
      <c r="H30" s="65">
        <f>VLOOKUP($A30,'Return Data'!$B$7:$R$2843,11,0)</f>
        <v>1.1557999999999999</v>
      </c>
      <c r="I30" s="66">
        <f t="shared" si="3"/>
        <v>27</v>
      </c>
      <c r="J30" s="65">
        <f>VLOOKUP($A30,'Return Data'!$B$7:$R$2843,12,0)</f>
        <v>4.1670999999999996</v>
      </c>
      <c r="K30" s="66">
        <f t="shared" si="8"/>
        <v>22</v>
      </c>
      <c r="L30" s="65">
        <f>VLOOKUP($A30,'Return Data'!$B$7:$R$2843,13,0)</f>
        <v>3.5571999999999999</v>
      </c>
      <c r="M30" s="66">
        <f t="shared" si="9"/>
        <v>26</v>
      </c>
      <c r="N30" s="65">
        <f>VLOOKUP($A30,'Return Data'!$B$7:$R$2843,17,0)</f>
        <v>7.1463999999999999</v>
      </c>
      <c r="O30" s="66">
        <f t="shared" si="10"/>
        <v>22</v>
      </c>
      <c r="P30" s="65">
        <f>VLOOKUP($A30,'Return Data'!$B$7:$R$2843,14,0)</f>
        <v>8.5762999999999998</v>
      </c>
      <c r="Q30" s="66">
        <f t="shared" si="11"/>
        <v>14</v>
      </c>
      <c r="R30" s="65">
        <f>VLOOKUP($A30,'Return Data'!$B$7:$R$2843,16,0)</f>
        <v>6.9813000000000001</v>
      </c>
      <c r="S30" s="67">
        <f t="shared" si="0"/>
        <v>25</v>
      </c>
    </row>
    <row r="31" spans="1:19" x14ac:dyDescent="0.3">
      <c r="A31" s="82" t="s">
        <v>1128</v>
      </c>
      <c r="B31" s="64">
        <f>VLOOKUP($A31,'Return Data'!$B$7:$R$2843,3,0)</f>
        <v>44358</v>
      </c>
      <c r="C31" s="65">
        <f>VLOOKUP($A31,'Return Data'!$B$7:$R$2843,4,0)</f>
        <v>31.409700000000001</v>
      </c>
      <c r="D31" s="65">
        <f>VLOOKUP($A31,'Return Data'!$B$7:$R$2843,9,0)</f>
        <v>7.7769000000000004</v>
      </c>
      <c r="E31" s="66">
        <f t="shared" si="1"/>
        <v>18</v>
      </c>
      <c r="F31" s="65">
        <f>VLOOKUP($A31,'Return Data'!$B$7:$R$2843,10,0)</f>
        <v>11.5192</v>
      </c>
      <c r="G31" s="66">
        <f t="shared" si="2"/>
        <v>9</v>
      </c>
      <c r="H31" s="65">
        <f>VLOOKUP($A31,'Return Data'!$B$7:$R$2843,11,0)</f>
        <v>3.3159999999999998</v>
      </c>
      <c r="I31" s="66">
        <f t="shared" si="3"/>
        <v>14</v>
      </c>
      <c r="J31" s="65">
        <f>VLOOKUP($A31,'Return Data'!$B$7:$R$2843,12,0)</f>
        <v>5.5057999999999998</v>
      </c>
      <c r="K31" s="66">
        <f t="shared" si="8"/>
        <v>13</v>
      </c>
      <c r="L31" s="65">
        <f>VLOOKUP($A31,'Return Data'!$B$7:$R$2843,13,0)</f>
        <v>6.9554</v>
      </c>
      <c r="M31" s="66">
        <f t="shared" si="9"/>
        <v>12</v>
      </c>
      <c r="N31" s="65">
        <f>VLOOKUP($A31,'Return Data'!$B$7:$R$2843,17,0)</f>
        <v>9.4731000000000005</v>
      </c>
      <c r="O31" s="66">
        <f t="shared" si="10"/>
        <v>5</v>
      </c>
      <c r="P31" s="65">
        <f>VLOOKUP($A31,'Return Data'!$B$7:$R$2843,14,0)</f>
        <v>9.6020000000000003</v>
      </c>
      <c r="Q31" s="66">
        <f t="shared" si="11"/>
        <v>7</v>
      </c>
      <c r="R31" s="65">
        <f>VLOOKUP($A31,'Return Data'!$B$7:$R$2843,16,0)</f>
        <v>9.3369</v>
      </c>
      <c r="S31" s="67">
        <f t="shared" si="0"/>
        <v>3</v>
      </c>
    </row>
    <row r="32" spans="1:19" x14ac:dyDescent="0.3">
      <c r="A32" s="82" t="s">
        <v>1131</v>
      </c>
      <c r="B32" s="64">
        <f>VLOOKUP($A32,'Return Data'!$B$7:$R$2843,3,0)</f>
        <v>44358</v>
      </c>
      <c r="C32" s="65">
        <f>VLOOKUP($A32,'Return Data'!$B$7:$R$2843,4,0)</f>
        <v>53.843800000000002</v>
      </c>
      <c r="D32" s="65">
        <f>VLOOKUP($A32,'Return Data'!$B$7:$R$2843,9,0)</f>
        <v>6.9840999999999998</v>
      </c>
      <c r="E32" s="66">
        <f t="shared" si="1"/>
        <v>22</v>
      </c>
      <c r="F32" s="65">
        <f>VLOOKUP($A32,'Return Data'!$B$7:$R$2843,10,0)</f>
        <v>12.263</v>
      </c>
      <c r="G32" s="66">
        <f t="shared" si="2"/>
        <v>4</v>
      </c>
      <c r="H32" s="65">
        <f>VLOOKUP($A32,'Return Data'!$B$7:$R$2843,11,0)</f>
        <v>1.1940999999999999</v>
      </c>
      <c r="I32" s="66">
        <f t="shared" si="3"/>
        <v>25</v>
      </c>
      <c r="J32" s="65">
        <f>VLOOKUP($A32,'Return Data'!$B$7:$R$2843,12,0)</f>
        <v>4.8577000000000004</v>
      </c>
      <c r="K32" s="66">
        <f t="shared" si="8"/>
        <v>19</v>
      </c>
      <c r="L32" s="65">
        <f>VLOOKUP($A32,'Return Data'!$B$7:$R$2843,13,0)</f>
        <v>3.8363</v>
      </c>
      <c r="M32" s="66">
        <f t="shared" si="9"/>
        <v>24</v>
      </c>
      <c r="N32" s="65">
        <f>VLOOKUP($A32,'Return Data'!$B$7:$R$2843,17,0)</f>
        <v>8.6684000000000001</v>
      </c>
      <c r="O32" s="66">
        <f t="shared" si="10"/>
        <v>11</v>
      </c>
      <c r="P32" s="65">
        <f>VLOOKUP($A32,'Return Data'!$B$7:$R$2843,14,0)</f>
        <v>9.6423000000000005</v>
      </c>
      <c r="Q32" s="66">
        <f t="shared" si="11"/>
        <v>5</v>
      </c>
      <c r="R32" s="65">
        <f>VLOOKUP($A32,'Return Data'!$B$7:$R$2843,16,0)</f>
        <v>8.3786000000000005</v>
      </c>
      <c r="S32" s="67">
        <f t="shared" si="0"/>
        <v>9</v>
      </c>
    </row>
    <row r="33" spans="1:19" x14ac:dyDescent="0.3">
      <c r="A33" s="82" t="s">
        <v>1132</v>
      </c>
      <c r="B33" s="64">
        <f>VLOOKUP($A33,'Return Data'!$B$7:$R$2843,3,0)</f>
        <v>44358</v>
      </c>
      <c r="C33" s="65">
        <f>VLOOKUP($A33,'Return Data'!$B$7:$R$2843,4,0)</f>
        <v>50.228099999999998</v>
      </c>
      <c r="D33" s="65">
        <f>VLOOKUP($A33,'Return Data'!$B$7:$R$2843,9,0)</f>
        <v>5.2720000000000002</v>
      </c>
      <c r="E33" s="66">
        <f t="shared" si="1"/>
        <v>31</v>
      </c>
      <c r="F33" s="65">
        <f>VLOOKUP($A33,'Return Data'!$B$7:$R$2843,10,0)</f>
        <v>8.2166999999999994</v>
      </c>
      <c r="G33" s="66">
        <f t="shared" si="2"/>
        <v>30</v>
      </c>
      <c r="H33" s="65">
        <f>VLOOKUP($A33,'Return Data'!$B$7:$R$2843,11,0)</f>
        <v>0.54730000000000001</v>
      </c>
      <c r="I33" s="66">
        <f t="shared" si="3"/>
        <v>28</v>
      </c>
      <c r="J33" s="65">
        <f>VLOOKUP($A33,'Return Data'!$B$7:$R$2843,12,0)</f>
        <v>2.7955000000000001</v>
      </c>
      <c r="K33" s="66">
        <f t="shared" si="8"/>
        <v>30</v>
      </c>
      <c r="L33" s="65">
        <f>VLOOKUP($A33,'Return Data'!$B$7:$R$2843,13,0)</f>
        <v>4.2457000000000003</v>
      </c>
      <c r="M33" s="66">
        <f t="shared" si="9"/>
        <v>21</v>
      </c>
      <c r="N33" s="65">
        <f>VLOOKUP($A33,'Return Data'!$B$7:$R$2843,17,0)</f>
        <v>4.5621</v>
      </c>
      <c r="O33" s="66">
        <f t="shared" si="10"/>
        <v>25</v>
      </c>
      <c r="P33" s="65">
        <f>VLOOKUP($A33,'Return Data'!$B$7:$R$2843,14,0)</f>
        <v>2.2848999999999999</v>
      </c>
      <c r="Q33" s="66">
        <f t="shared" si="11"/>
        <v>27</v>
      </c>
      <c r="R33" s="65">
        <f>VLOOKUP($A33,'Return Data'!$B$7:$R$2843,16,0)</f>
        <v>6.3103999999999996</v>
      </c>
      <c r="S33" s="67">
        <f t="shared" si="0"/>
        <v>26</v>
      </c>
    </row>
    <row r="34" spans="1:19" x14ac:dyDescent="0.3">
      <c r="A34" s="82" t="s">
        <v>1135</v>
      </c>
      <c r="B34" s="64">
        <f>VLOOKUP($A34,'Return Data'!$B$7:$R$2843,3,0)</f>
        <v>44358</v>
      </c>
      <c r="C34" s="65">
        <f>VLOOKUP($A34,'Return Data'!$B$7:$R$2843,4,0)</f>
        <v>61.429499999999997</v>
      </c>
      <c r="D34" s="65">
        <f>VLOOKUP($A34,'Return Data'!$B$7:$R$2843,9,0)</f>
        <v>11.2599</v>
      </c>
      <c r="E34" s="66">
        <f t="shared" si="1"/>
        <v>4</v>
      </c>
      <c r="F34" s="65">
        <f>VLOOKUP($A34,'Return Data'!$B$7:$R$2843,10,0)</f>
        <v>10.287100000000001</v>
      </c>
      <c r="G34" s="66">
        <f t="shared" si="2"/>
        <v>17</v>
      </c>
      <c r="H34" s="65">
        <f>VLOOKUP($A34,'Return Data'!$B$7:$R$2843,11,0)</f>
        <v>1.5027999999999999</v>
      </c>
      <c r="I34" s="66">
        <f t="shared" si="3"/>
        <v>24</v>
      </c>
      <c r="J34" s="65">
        <f>VLOOKUP($A34,'Return Data'!$B$7:$R$2843,12,0)</f>
        <v>5.3794000000000004</v>
      </c>
      <c r="K34" s="66">
        <f t="shared" si="8"/>
        <v>14</v>
      </c>
      <c r="L34" s="65">
        <f>VLOOKUP($A34,'Return Data'!$B$7:$R$2843,13,0)</f>
        <v>5.3569000000000004</v>
      </c>
      <c r="M34" s="66">
        <f t="shared" si="9"/>
        <v>16</v>
      </c>
      <c r="N34" s="65">
        <f>VLOOKUP($A34,'Return Data'!$B$7:$R$2843,17,0)</f>
        <v>8.8109000000000002</v>
      </c>
      <c r="O34" s="66">
        <f t="shared" si="10"/>
        <v>8</v>
      </c>
      <c r="P34" s="65">
        <f>VLOOKUP($A34,'Return Data'!$B$7:$R$2843,14,0)</f>
        <v>9.2624999999999993</v>
      </c>
      <c r="Q34" s="66">
        <f t="shared" si="11"/>
        <v>8</v>
      </c>
      <c r="R34" s="65">
        <f>VLOOKUP($A34,'Return Data'!$B$7:$R$2843,16,0)</f>
        <v>8.7849000000000004</v>
      </c>
      <c r="S34" s="67">
        <f t="shared" si="0"/>
        <v>5</v>
      </c>
    </row>
    <row r="35" spans="1:19" x14ac:dyDescent="0.3">
      <c r="A35" s="82" t="s">
        <v>1136</v>
      </c>
      <c r="B35" s="64">
        <f>VLOOKUP($A35,'Return Data'!$B$7:$R$2843,3,0)</f>
        <v>44358</v>
      </c>
      <c r="C35" s="65">
        <f>VLOOKUP($A35,'Return Data'!$B$7:$R$2843,4,0)</f>
        <v>57.5764</v>
      </c>
      <c r="D35" s="65">
        <f>VLOOKUP($A35,'Return Data'!$B$7:$R$2843,9,0)</f>
        <v>6.3448000000000002</v>
      </c>
      <c r="E35" s="66">
        <f t="shared" si="1"/>
        <v>27</v>
      </c>
      <c r="F35" s="65">
        <f>VLOOKUP($A35,'Return Data'!$B$7:$R$2843,10,0)</f>
        <v>9.0754999999999999</v>
      </c>
      <c r="G35" s="66">
        <f t="shared" si="2"/>
        <v>25</v>
      </c>
      <c r="H35" s="65">
        <f>VLOOKUP($A35,'Return Data'!$B$7:$R$2843,11,0)</f>
        <v>2.0668000000000002</v>
      </c>
      <c r="I35" s="66">
        <f t="shared" si="3"/>
        <v>22</v>
      </c>
      <c r="J35" s="65">
        <f>VLOOKUP($A35,'Return Data'!$B$7:$R$2843,12,0)</f>
        <v>3.4289000000000001</v>
      </c>
      <c r="K35" s="66">
        <f t="shared" si="8"/>
        <v>26</v>
      </c>
      <c r="L35" s="65">
        <f>VLOOKUP($A35,'Return Data'!$B$7:$R$2843,13,0)</f>
        <v>3.585</v>
      </c>
      <c r="M35" s="66">
        <f t="shared" si="9"/>
        <v>25</v>
      </c>
      <c r="N35" s="65">
        <f>VLOOKUP($A35,'Return Data'!$B$7:$R$2843,17,0)</f>
        <v>7.4082999999999997</v>
      </c>
      <c r="O35" s="66">
        <f t="shared" si="10"/>
        <v>21</v>
      </c>
      <c r="P35" s="65">
        <f>VLOOKUP($A35,'Return Data'!$B$7:$R$2843,14,0)</f>
        <v>8.3073999999999995</v>
      </c>
      <c r="Q35" s="66">
        <f t="shared" si="11"/>
        <v>16</v>
      </c>
      <c r="R35" s="65">
        <f>VLOOKUP($A35,'Return Data'!$B$7:$R$2843,16,0)</f>
        <v>8.1559000000000008</v>
      </c>
      <c r="S35" s="67">
        <f t="shared" si="0"/>
        <v>12</v>
      </c>
    </row>
    <row r="36" spans="1:19" x14ac:dyDescent="0.3">
      <c r="A36" s="82" t="s">
        <v>1138</v>
      </c>
      <c r="B36" s="64">
        <f>VLOOKUP($A36,'Return Data'!$B$7:$R$2843,3,0)</f>
        <v>44358</v>
      </c>
      <c r="C36" s="65">
        <f>VLOOKUP($A36,'Return Data'!$B$7:$R$2843,4,0)</f>
        <v>71.5672</v>
      </c>
      <c r="D36" s="65">
        <f>VLOOKUP($A36,'Return Data'!$B$7:$R$2843,9,0)</f>
        <v>6.7941000000000003</v>
      </c>
      <c r="E36" s="66">
        <f t="shared" si="1"/>
        <v>24</v>
      </c>
      <c r="F36" s="65">
        <f>VLOOKUP($A36,'Return Data'!$B$7:$R$2843,10,0)</f>
        <v>11.8086</v>
      </c>
      <c r="G36" s="66">
        <f t="shared" si="2"/>
        <v>6</v>
      </c>
      <c r="H36" s="65">
        <f>VLOOKUP($A36,'Return Data'!$B$7:$R$2843,11,0)</f>
        <v>1.1757</v>
      </c>
      <c r="I36" s="66">
        <f t="shared" si="3"/>
        <v>26</v>
      </c>
      <c r="J36" s="65">
        <f>VLOOKUP($A36,'Return Data'!$B$7:$R$2843,12,0)</f>
        <v>4.1489000000000003</v>
      </c>
      <c r="K36" s="66">
        <f t="shared" si="8"/>
        <v>23</v>
      </c>
      <c r="L36" s="65">
        <f>VLOOKUP($A36,'Return Data'!$B$7:$R$2843,13,0)</f>
        <v>3.9754</v>
      </c>
      <c r="M36" s="66">
        <f t="shared" si="9"/>
        <v>23</v>
      </c>
      <c r="N36" s="65">
        <f>VLOOKUP($A36,'Return Data'!$B$7:$R$2843,17,0)</f>
        <v>8.3376000000000001</v>
      </c>
      <c r="O36" s="66">
        <f t="shared" si="10"/>
        <v>14</v>
      </c>
      <c r="P36" s="65">
        <f>VLOOKUP($A36,'Return Data'!$B$7:$R$2843,14,0)</f>
        <v>9.6090999999999998</v>
      </c>
      <c r="Q36" s="66">
        <f t="shared" si="11"/>
        <v>6</v>
      </c>
      <c r="R36" s="65">
        <f>VLOOKUP($A36,'Return Data'!$B$7:$R$2843,16,0)</f>
        <v>8.7658000000000005</v>
      </c>
      <c r="S36" s="67">
        <f t="shared" si="0"/>
        <v>6</v>
      </c>
    </row>
    <row r="37" spans="1:19" x14ac:dyDescent="0.3">
      <c r="A37" s="82" t="s">
        <v>1141</v>
      </c>
      <c r="B37" s="64">
        <f>VLOOKUP($A37,'Return Data'!$B$7:$R$2843,3,0)</f>
        <v>44358</v>
      </c>
      <c r="C37" s="65">
        <f>VLOOKUP($A37,'Return Data'!$B$7:$R$2843,4,0)</f>
        <v>55.6126</v>
      </c>
      <c r="D37" s="65">
        <f>VLOOKUP($A37,'Return Data'!$B$7:$R$2843,9,0)</f>
        <v>7.5942999999999996</v>
      </c>
      <c r="E37" s="66">
        <f t="shared" si="1"/>
        <v>19</v>
      </c>
      <c r="F37" s="65">
        <f>VLOOKUP($A37,'Return Data'!$B$7:$R$2843,10,0)</f>
        <v>8.6915999999999993</v>
      </c>
      <c r="G37" s="66">
        <f t="shared" si="2"/>
        <v>26</v>
      </c>
      <c r="H37" s="65">
        <f>VLOOKUP($A37,'Return Data'!$B$7:$R$2843,11,0)</f>
        <v>3.6139000000000001</v>
      </c>
      <c r="I37" s="66">
        <f t="shared" si="3"/>
        <v>13</v>
      </c>
      <c r="J37" s="65">
        <f>VLOOKUP($A37,'Return Data'!$B$7:$R$2843,12,0)</f>
        <v>6.1315999999999997</v>
      </c>
      <c r="K37" s="66">
        <f t="shared" si="8"/>
        <v>11</v>
      </c>
      <c r="L37" s="65">
        <f>VLOOKUP($A37,'Return Data'!$B$7:$R$2843,13,0)</f>
        <v>7.2942</v>
      </c>
      <c r="M37" s="66">
        <f t="shared" si="9"/>
        <v>11</v>
      </c>
      <c r="N37" s="65">
        <f>VLOOKUP($A37,'Return Data'!$B$7:$R$2843,17,0)</f>
        <v>10.0648</v>
      </c>
      <c r="O37" s="66">
        <f t="shared" si="10"/>
        <v>1</v>
      </c>
      <c r="P37" s="65">
        <f>VLOOKUP($A37,'Return Data'!$B$7:$R$2843,14,0)</f>
        <v>9.8766999999999996</v>
      </c>
      <c r="Q37" s="66">
        <f t="shared" si="11"/>
        <v>3</v>
      </c>
      <c r="R37" s="65">
        <f>VLOOKUP($A37,'Return Data'!$B$7:$R$2843,16,0)</f>
        <v>7.8746</v>
      </c>
      <c r="S37" s="67">
        <f t="shared" si="0"/>
        <v>16</v>
      </c>
    </row>
    <row r="38" spans="1:19" x14ac:dyDescent="0.3">
      <c r="A38" s="82" t="s">
        <v>1143</v>
      </c>
      <c r="B38" s="64">
        <f>VLOOKUP($A38,'Return Data'!$B$7:$R$2843,3,0)</f>
        <v>44358</v>
      </c>
      <c r="C38" s="65">
        <f>VLOOKUP($A38,'Return Data'!$B$7:$R$2843,4,0)</f>
        <v>66.012799999999999</v>
      </c>
      <c r="D38" s="65">
        <f>VLOOKUP($A38,'Return Data'!$B$7:$R$2843,9,0)</f>
        <v>9.9902999999999995</v>
      </c>
      <c r="E38" s="66">
        <f t="shared" si="1"/>
        <v>9</v>
      </c>
      <c r="F38" s="65">
        <f>VLOOKUP($A38,'Return Data'!$B$7:$R$2843,10,0)</f>
        <v>11.487399999999999</v>
      </c>
      <c r="G38" s="66">
        <f t="shared" si="2"/>
        <v>10</v>
      </c>
      <c r="H38" s="65">
        <f>VLOOKUP($A38,'Return Data'!$B$7:$R$2843,11,0)</f>
        <v>2.5739000000000001</v>
      </c>
      <c r="I38" s="66">
        <f t="shared" si="3"/>
        <v>19</v>
      </c>
      <c r="J38" s="65">
        <f>VLOOKUP($A38,'Return Data'!$B$7:$R$2843,12,0)</f>
        <v>4.8879999999999999</v>
      </c>
      <c r="K38" s="66">
        <f t="shared" si="8"/>
        <v>18</v>
      </c>
      <c r="L38" s="65">
        <f>VLOOKUP($A38,'Return Data'!$B$7:$R$2843,13,0)</f>
        <v>6.7965999999999998</v>
      </c>
      <c r="M38" s="66">
        <f t="shared" si="9"/>
        <v>13</v>
      </c>
      <c r="N38" s="65">
        <f>VLOOKUP($A38,'Return Data'!$B$7:$R$2843,17,0)</f>
        <v>8.8069000000000006</v>
      </c>
      <c r="O38" s="66">
        <f t="shared" si="10"/>
        <v>9</v>
      </c>
      <c r="P38" s="65">
        <f>VLOOKUP($A38,'Return Data'!$B$7:$R$2843,14,0)</f>
        <v>8.6087000000000007</v>
      </c>
      <c r="Q38" s="66">
        <f t="shared" si="11"/>
        <v>12</v>
      </c>
      <c r="R38" s="65">
        <f>VLOOKUP($A38,'Return Data'!$B$7:$R$2843,16,0)</f>
        <v>8.1327999999999996</v>
      </c>
      <c r="S38" s="67">
        <f t="shared" si="0"/>
        <v>13</v>
      </c>
    </row>
    <row r="39" spans="1:19" x14ac:dyDescent="0.3">
      <c r="A39" s="82" t="s">
        <v>1145</v>
      </c>
      <c r="B39" s="64">
        <f>VLOOKUP($A39,'Return Data'!$B$7:$R$2843,3,0)</f>
        <v>44358</v>
      </c>
      <c r="C39" s="65">
        <f>VLOOKUP($A39,'Return Data'!$B$7:$R$2843,4,0)</f>
        <v>1.6348</v>
      </c>
      <c r="D39" s="65">
        <f>VLOOKUP($A39,'Return Data'!$B$7:$R$2843,9,0)</f>
        <v>11.0501</v>
      </c>
      <c r="E39" s="66">
        <f t="shared" si="1"/>
        <v>6</v>
      </c>
      <c r="F39" s="65">
        <f>VLOOKUP($A39,'Return Data'!$B$7:$R$2843,10,0)</f>
        <v>11.3123</v>
      </c>
      <c r="G39" s="66">
        <f t="shared" si="2"/>
        <v>13</v>
      </c>
      <c r="H39" s="65">
        <f>VLOOKUP($A39,'Return Data'!$B$7:$R$2843,11,0)</f>
        <v>-40.665399999999998</v>
      </c>
      <c r="I39" s="66">
        <f t="shared" si="3"/>
        <v>33</v>
      </c>
      <c r="J39" s="65"/>
      <c r="K39" s="66"/>
      <c r="L39" s="65"/>
      <c r="M39" s="66"/>
      <c r="N39" s="65"/>
      <c r="O39" s="66"/>
      <c r="P39" s="65"/>
      <c r="Q39" s="66"/>
      <c r="R39" s="65">
        <f>VLOOKUP($A39,'Return Data'!$B$7:$R$2843,16,0)</f>
        <v>-11.228400000000001</v>
      </c>
      <c r="S39" s="67">
        <f t="shared" si="0"/>
        <v>32</v>
      </c>
    </row>
    <row r="40" spans="1:19" x14ac:dyDescent="0.3">
      <c r="A40" s="82" t="s">
        <v>1147</v>
      </c>
      <c r="B40" s="64">
        <f>VLOOKUP($A40,'Return Data'!$B$7:$R$2843,3,0)</f>
        <v>44358</v>
      </c>
      <c r="C40" s="65">
        <f>VLOOKUP($A40,'Return Data'!$B$7:$R$2843,4,0)</f>
        <v>51.037300000000002</v>
      </c>
      <c r="D40" s="65">
        <f>VLOOKUP($A40,'Return Data'!$B$7:$R$2843,9,0)</f>
        <v>5.2370000000000001</v>
      </c>
      <c r="E40" s="66">
        <f t="shared" si="1"/>
        <v>32</v>
      </c>
      <c r="F40" s="65">
        <f>VLOOKUP($A40,'Return Data'!$B$7:$R$2843,10,0)</f>
        <v>7.0172999999999996</v>
      </c>
      <c r="G40" s="66">
        <f t="shared" si="2"/>
        <v>32</v>
      </c>
      <c r="H40" s="65">
        <f>VLOOKUP($A40,'Return Data'!$B$7:$R$2843,11,0)</f>
        <v>2.0607000000000002</v>
      </c>
      <c r="I40" s="66">
        <f t="shared" si="3"/>
        <v>23</v>
      </c>
      <c r="J40" s="65">
        <f>VLOOKUP($A40,'Return Data'!$B$7:$R$2843,12,0)</f>
        <v>3.3469000000000002</v>
      </c>
      <c r="K40" s="66">
        <f>RANK(J40,J$8:J$42,0)</f>
        <v>29</v>
      </c>
      <c r="L40" s="65">
        <f>VLOOKUP($A40,'Return Data'!$B$7:$R$2843,13,0)</f>
        <v>4.0648999999999997</v>
      </c>
      <c r="M40" s="66">
        <f>RANK(L40,L$8:L$42,0)</f>
        <v>22</v>
      </c>
      <c r="N40" s="65">
        <f>VLOOKUP($A40,'Return Data'!$B$7:$R$2843,17,0)</f>
        <v>2.0213999999999999</v>
      </c>
      <c r="O40" s="66">
        <f>RANK(N40,N$8:N$42,0)</f>
        <v>29</v>
      </c>
      <c r="P40" s="65">
        <f>VLOOKUP($A40,'Return Data'!$B$7:$R$2843,14,0)</f>
        <v>-0.2374</v>
      </c>
      <c r="Q40" s="66">
        <f>RANK(P40,P$8:P$42,0)</f>
        <v>28</v>
      </c>
      <c r="R40" s="65">
        <f>VLOOKUP($A40,'Return Data'!$B$7:$R$2843,16,0)</f>
        <v>7.3440000000000003</v>
      </c>
      <c r="S40" s="67">
        <f t="shared" si="0"/>
        <v>24</v>
      </c>
    </row>
    <row r="41" spans="1:19" x14ac:dyDescent="0.3">
      <c r="A41" s="82" t="s">
        <v>1008</v>
      </c>
      <c r="B41" s="64">
        <f>VLOOKUP($A41,'Return Data'!$B$7:$R$2843,3,0)</f>
        <v>44358</v>
      </c>
      <c r="C41" s="65">
        <f>VLOOKUP($A41,'Return Data'!$B$7:$R$2843,4,0)</f>
        <v>71.967299999999994</v>
      </c>
      <c r="D41" s="65">
        <f>VLOOKUP($A41,'Return Data'!$B$7:$R$2843,9,0)</f>
        <v>5.4782999999999999</v>
      </c>
      <c r="E41" s="66">
        <f t="shared" si="1"/>
        <v>29</v>
      </c>
      <c r="F41" s="65">
        <f>VLOOKUP($A41,'Return Data'!$B$7:$R$2843,10,0)</f>
        <v>13.6701</v>
      </c>
      <c r="G41" s="66">
        <f t="shared" si="2"/>
        <v>3</v>
      </c>
      <c r="H41" s="65">
        <f>VLOOKUP($A41,'Return Data'!$B$7:$R$2843,11,0)</f>
        <v>9.06E-2</v>
      </c>
      <c r="I41" s="66">
        <f t="shared" si="3"/>
        <v>29</v>
      </c>
      <c r="J41" s="65">
        <f>VLOOKUP($A41,'Return Data'!$B$7:$R$2843,12,0)</f>
        <v>3.363</v>
      </c>
      <c r="K41" s="66">
        <f>RANK(J41,J$8:J$42,0)</f>
        <v>28</v>
      </c>
      <c r="L41" s="65">
        <f>VLOOKUP($A41,'Return Data'!$B$7:$R$2843,13,0)</f>
        <v>3.4977999999999998</v>
      </c>
      <c r="M41" s="66">
        <f>RANK(L41,L$8:L$42,0)</f>
        <v>27</v>
      </c>
      <c r="N41" s="65">
        <f>VLOOKUP($A41,'Return Data'!$B$7:$R$2843,17,0)</f>
        <v>8.5643999999999991</v>
      </c>
      <c r="O41" s="66">
        <f>RANK(N41,N$8:N$42,0)</f>
        <v>13</v>
      </c>
      <c r="P41" s="65">
        <f>VLOOKUP($A41,'Return Data'!$B$7:$R$2843,14,0)</f>
        <v>10.278</v>
      </c>
      <c r="Q41" s="66">
        <f>RANK(P41,P$8:P$42,0)</f>
        <v>1</v>
      </c>
      <c r="R41" s="65">
        <f>VLOOKUP($A41,'Return Data'!$B$7:$R$2843,16,0)</f>
        <v>8.9845000000000006</v>
      </c>
      <c r="S41" s="67">
        <f t="shared" si="0"/>
        <v>4</v>
      </c>
    </row>
    <row r="42" spans="1:19" x14ac:dyDescent="0.3">
      <c r="A42" s="82" t="s">
        <v>1010</v>
      </c>
      <c r="B42" s="64">
        <f>VLOOKUP($A42,'Return Data'!$B$7:$R$2843,3,0)</f>
        <v>44358</v>
      </c>
      <c r="C42" s="65">
        <f>VLOOKUP($A42,'Return Data'!$B$7:$R$2843,4,0)</f>
        <v>13.8316</v>
      </c>
      <c r="D42" s="65">
        <f>VLOOKUP($A42,'Return Data'!$B$7:$R$2843,9,0)</f>
        <v>-1.3519000000000001</v>
      </c>
      <c r="E42" s="66">
        <f t="shared" si="1"/>
        <v>34</v>
      </c>
      <c r="F42" s="65">
        <f>VLOOKUP($A42,'Return Data'!$B$7:$R$2843,10,0)</f>
        <v>6.1910999999999996</v>
      </c>
      <c r="G42" s="66">
        <f t="shared" si="2"/>
        <v>33</v>
      </c>
      <c r="H42" s="65">
        <f>VLOOKUP($A42,'Return Data'!$B$7:$R$2843,11,0)</f>
        <v>-0.26500000000000001</v>
      </c>
      <c r="I42" s="66">
        <f t="shared" si="3"/>
        <v>31</v>
      </c>
      <c r="J42" s="65">
        <f>VLOOKUP($A42,'Return Data'!$B$7:$R$2843,12,0)</f>
        <v>3.3643000000000001</v>
      </c>
      <c r="K42" s="66">
        <f>RANK(J42,J$8:J$42,0)</f>
        <v>27</v>
      </c>
      <c r="L42" s="65">
        <f>VLOOKUP($A42,'Return Data'!$B$7:$R$2843,13,0)</f>
        <v>3.4719000000000002</v>
      </c>
      <c r="M42" s="66">
        <f>RANK(L42,L$8:L$42,0)</f>
        <v>28</v>
      </c>
      <c r="N42" s="65">
        <f>VLOOKUP($A42,'Return Data'!$B$7:$R$2843,17,0)</f>
        <v>9.0310000000000006</v>
      </c>
      <c r="O42" s="66">
        <f>RANK(N42,N$8:N$42,0)</f>
        <v>7</v>
      </c>
      <c r="P42" s="65"/>
      <c r="Q42" s="66"/>
      <c r="R42" s="65">
        <f>VLOOKUP($A42,'Return Data'!$B$7:$R$2843,16,0)</f>
        <v>11.688800000000001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8.1456882352941165</v>
      </c>
      <c r="E44" s="88"/>
      <c r="F44" s="89">
        <f>AVERAGE(F8:F42)</f>
        <v>10.264982352941175</v>
      </c>
      <c r="G44" s="88"/>
      <c r="H44" s="89">
        <f>AVERAGE(H8:H42)</f>
        <v>-0.18088235294117636</v>
      </c>
      <c r="I44" s="88"/>
      <c r="J44" s="89">
        <f>AVERAGE(J8:J42)</f>
        <v>6.0594032258064514</v>
      </c>
      <c r="K44" s="88"/>
      <c r="L44" s="89">
        <f>AVERAGE(L8:L42)</f>
        <v>6.2428548387096789</v>
      </c>
      <c r="M44" s="88"/>
      <c r="N44" s="89">
        <f>AVERAGE(N8:N42)</f>
        <v>6.8709266666666666</v>
      </c>
      <c r="O44" s="88"/>
      <c r="P44" s="89">
        <f>AVERAGE(P8:P42)</f>
        <v>6.6893241379310329</v>
      </c>
      <c r="Q44" s="88"/>
      <c r="R44" s="89">
        <f>AVERAGE(R8:R42)</f>
        <v>4.4752142857142854</v>
      </c>
      <c r="S44" s="90"/>
    </row>
    <row r="45" spans="1:19" x14ac:dyDescent="0.3">
      <c r="A45" s="87" t="s">
        <v>28</v>
      </c>
      <c r="B45" s="88"/>
      <c r="C45" s="88"/>
      <c r="D45" s="89">
        <f>MIN(D8:D42)</f>
        <v>-1.3519000000000001</v>
      </c>
      <c r="E45" s="88"/>
      <c r="F45" s="89">
        <f>MIN(F8:F42)</f>
        <v>0</v>
      </c>
      <c r="G45" s="88"/>
      <c r="H45" s="89">
        <f>MIN(H8:H42)</f>
        <v>-41.234499999999997</v>
      </c>
      <c r="I45" s="88"/>
      <c r="J45" s="89">
        <f>MIN(J8:J42)</f>
        <v>0</v>
      </c>
      <c r="K45" s="88"/>
      <c r="L45" s="89">
        <f>MIN(L8:L42)</f>
        <v>-1.2699999999999999E-2</v>
      </c>
      <c r="M45" s="88"/>
      <c r="N45" s="89">
        <f>MIN(N8:N42)</f>
        <v>-12.0815</v>
      </c>
      <c r="O45" s="88"/>
      <c r="P45" s="89">
        <f>MIN(P8:P42)</f>
        <v>-7.9494999999999996</v>
      </c>
      <c r="Q45" s="88"/>
      <c r="R45" s="89">
        <f>MIN(R8:R42)</f>
        <v>-22.809200000000001</v>
      </c>
      <c r="S45" s="90"/>
    </row>
    <row r="46" spans="1:19" ht="15" thickBot="1" x14ac:dyDescent="0.35">
      <c r="A46" s="91" t="s">
        <v>29</v>
      </c>
      <c r="B46" s="92"/>
      <c r="C46" s="92"/>
      <c r="D46" s="93">
        <f>MAX(D8:D42)</f>
        <v>20.680099999999999</v>
      </c>
      <c r="E46" s="92"/>
      <c r="F46" s="93">
        <f>MAX(F8:F42)</f>
        <v>23.138400000000001</v>
      </c>
      <c r="G46" s="92"/>
      <c r="H46" s="93">
        <f>MAX(H8:H42)</f>
        <v>20.726900000000001</v>
      </c>
      <c r="I46" s="92"/>
      <c r="J46" s="93">
        <f>MAX(J8:J42)</f>
        <v>24.975000000000001</v>
      </c>
      <c r="K46" s="92"/>
      <c r="L46" s="93">
        <f>MAX(L8:L42)</f>
        <v>16.316400000000002</v>
      </c>
      <c r="M46" s="92"/>
      <c r="N46" s="93">
        <f>MAX(N8:N42)</f>
        <v>10.0648</v>
      </c>
      <c r="O46" s="92"/>
      <c r="P46" s="93">
        <f>MAX(P8:P42)</f>
        <v>10.278</v>
      </c>
      <c r="Q46" s="92"/>
      <c r="R46" s="93">
        <f>MAX(R8:R42)</f>
        <v>11.688800000000001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44358</v>
      </c>
      <c r="C8" s="65">
        <f>VLOOKUP($A8,'Return Data'!$B$7:$R$2843,4,0)</f>
        <v>327.31</v>
      </c>
      <c r="D8" s="65">
        <f>VLOOKUP($A8,'Return Data'!$B$7:$R$2843,10,0)</f>
        <v>4.8802000000000003</v>
      </c>
      <c r="E8" s="66">
        <f t="shared" ref="E8:E36" si="0">RANK(D8,D$8:D$36,0)</f>
        <v>15</v>
      </c>
      <c r="F8" s="65">
        <f>VLOOKUP($A8,'Return Data'!$B$7:$R$2843,11,0)</f>
        <v>18.909400000000002</v>
      </c>
      <c r="G8" s="66">
        <f t="shared" ref="G8:G36" si="1">RANK(F8,F$8:F$36,0)</f>
        <v>10</v>
      </c>
      <c r="H8" s="65">
        <f>VLOOKUP($A8,'Return Data'!$B$7:$R$2843,12,0)</f>
        <v>41.173200000000001</v>
      </c>
      <c r="I8" s="66">
        <f t="shared" ref="I8:I36" si="2">RANK(H8,H$8:H$36,0)</f>
        <v>9</v>
      </c>
      <c r="J8" s="65">
        <f>VLOOKUP($A8,'Return Data'!$B$7:$R$2843,13,0)</f>
        <v>61.922400000000003</v>
      </c>
      <c r="K8" s="66">
        <f t="shared" ref="K8:K36" si="3">RANK(J8,J$8:J$36,0)</f>
        <v>8</v>
      </c>
      <c r="L8" s="65">
        <f>VLOOKUP($A8,'Return Data'!$B$7:$R$2843,17,0)</f>
        <v>15.894299999999999</v>
      </c>
      <c r="M8" s="66">
        <f t="shared" ref="M8:M36" si="4">RANK(L8,L$8:L$36,0)</f>
        <v>21</v>
      </c>
      <c r="N8" s="65">
        <f>VLOOKUP($A8,'Return Data'!$B$7:$R$2843,14,0)</f>
        <v>12.603899999999999</v>
      </c>
      <c r="O8" s="66">
        <f t="shared" ref="O8:O26" si="5">RANK(N8,N$8:N$36,0)</f>
        <v>22</v>
      </c>
      <c r="P8" s="65">
        <f>VLOOKUP($A8,'Return Data'!$B$7:$R$2843,15,0)</f>
        <v>13.854799999999999</v>
      </c>
      <c r="Q8" s="66">
        <f t="shared" ref="Q8:Q26" si="6">RANK(P8,P$8:P$36,0)</f>
        <v>21</v>
      </c>
      <c r="R8" s="65">
        <f>VLOOKUP($A8,'Return Data'!$B$7:$R$2843,16,0)</f>
        <v>15.038500000000001</v>
      </c>
      <c r="S8" s="67">
        <f t="shared" ref="S8:S36" si="7">RANK(R8,R$8:R$36,0)</f>
        <v>13</v>
      </c>
    </row>
    <row r="9" spans="1:20" x14ac:dyDescent="0.3">
      <c r="A9" s="63" t="s">
        <v>952</v>
      </c>
      <c r="B9" s="64">
        <f>VLOOKUP($A9,'Return Data'!$B$7:$R$2843,3,0)</f>
        <v>44358</v>
      </c>
      <c r="C9" s="65">
        <f>VLOOKUP($A9,'Return Data'!$B$7:$R$2843,4,0)</f>
        <v>46.03</v>
      </c>
      <c r="D9" s="65">
        <f>VLOOKUP($A9,'Return Data'!$B$7:$R$2843,10,0)</f>
        <v>4.5423999999999998</v>
      </c>
      <c r="E9" s="66">
        <f t="shared" si="0"/>
        <v>21</v>
      </c>
      <c r="F9" s="65">
        <f>VLOOKUP($A9,'Return Data'!$B$7:$R$2843,11,0)</f>
        <v>14.1617</v>
      </c>
      <c r="G9" s="66">
        <f t="shared" si="1"/>
        <v>27</v>
      </c>
      <c r="H9" s="65">
        <f>VLOOKUP($A9,'Return Data'!$B$7:$R$2843,12,0)</f>
        <v>35.143900000000002</v>
      </c>
      <c r="I9" s="66">
        <f t="shared" si="2"/>
        <v>24</v>
      </c>
      <c r="J9" s="65">
        <f>VLOOKUP($A9,'Return Data'!$B$7:$R$2843,13,0)</f>
        <v>52.165300000000002</v>
      </c>
      <c r="K9" s="66">
        <f t="shared" si="3"/>
        <v>25</v>
      </c>
      <c r="L9" s="65">
        <f>VLOOKUP($A9,'Return Data'!$B$7:$R$2843,17,0)</f>
        <v>19.403099999999998</v>
      </c>
      <c r="M9" s="66">
        <f t="shared" si="4"/>
        <v>5</v>
      </c>
      <c r="N9" s="65">
        <f>VLOOKUP($A9,'Return Data'!$B$7:$R$2843,14,0)</f>
        <v>17.187000000000001</v>
      </c>
      <c r="O9" s="66">
        <f t="shared" si="5"/>
        <v>2</v>
      </c>
      <c r="P9" s="65">
        <f>VLOOKUP($A9,'Return Data'!$B$7:$R$2843,15,0)</f>
        <v>17.990500000000001</v>
      </c>
      <c r="Q9" s="66">
        <f t="shared" si="6"/>
        <v>2</v>
      </c>
      <c r="R9" s="65">
        <f>VLOOKUP($A9,'Return Data'!$B$7:$R$2843,16,0)</f>
        <v>17.046500000000002</v>
      </c>
      <c r="S9" s="67">
        <f t="shared" si="7"/>
        <v>3</v>
      </c>
    </row>
    <row r="10" spans="1:20" x14ac:dyDescent="0.3">
      <c r="A10" s="63" t="s">
        <v>955</v>
      </c>
      <c r="B10" s="64">
        <f>VLOOKUP($A10,'Return Data'!$B$7:$R$2843,3,0)</f>
        <v>44358</v>
      </c>
      <c r="C10" s="65">
        <f>VLOOKUP($A10,'Return Data'!$B$7:$R$2843,4,0)</f>
        <v>21.2</v>
      </c>
      <c r="D10" s="65">
        <f>VLOOKUP($A10,'Return Data'!$B$7:$R$2843,10,0)</f>
        <v>3.2635000000000001</v>
      </c>
      <c r="E10" s="66">
        <f t="shared" si="0"/>
        <v>26</v>
      </c>
      <c r="F10" s="65">
        <f>VLOOKUP($A10,'Return Data'!$B$7:$R$2843,11,0)</f>
        <v>17.386500000000002</v>
      </c>
      <c r="G10" s="66">
        <f t="shared" si="1"/>
        <v>19</v>
      </c>
      <c r="H10" s="65">
        <f>VLOOKUP($A10,'Return Data'!$B$7:$R$2843,12,0)</f>
        <v>37.483800000000002</v>
      </c>
      <c r="I10" s="66">
        <f t="shared" si="2"/>
        <v>19</v>
      </c>
      <c r="J10" s="65">
        <f>VLOOKUP($A10,'Return Data'!$B$7:$R$2843,13,0)</f>
        <v>55.539299999999997</v>
      </c>
      <c r="K10" s="66">
        <f t="shared" si="3"/>
        <v>21</v>
      </c>
      <c r="L10" s="65">
        <f>VLOOKUP($A10,'Return Data'!$B$7:$R$2843,17,0)</f>
        <v>16.625299999999999</v>
      </c>
      <c r="M10" s="66">
        <f t="shared" si="4"/>
        <v>17</v>
      </c>
      <c r="N10" s="65">
        <f>VLOOKUP($A10,'Return Data'!$B$7:$R$2843,14,0)</f>
        <v>13.9053</v>
      </c>
      <c r="O10" s="66">
        <f t="shared" si="5"/>
        <v>11</v>
      </c>
      <c r="P10" s="65">
        <f>VLOOKUP($A10,'Return Data'!$B$7:$R$2843,15,0)</f>
        <v>14.360900000000001</v>
      </c>
      <c r="Q10" s="66">
        <f t="shared" si="6"/>
        <v>16</v>
      </c>
      <c r="R10" s="65">
        <f>VLOOKUP($A10,'Return Data'!$B$7:$R$2843,16,0)</f>
        <v>12.246499999999999</v>
      </c>
      <c r="S10" s="67">
        <f t="shared" si="7"/>
        <v>26</v>
      </c>
    </row>
    <row r="11" spans="1:20" x14ac:dyDescent="0.3">
      <c r="A11" s="63" t="s">
        <v>957</v>
      </c>
      <c r="B11" s="64">
        <f>VLOOKUP($A11,'Return Data'!$B$7:$R$2843,3,0)</f>
        <v>44358</v>
      </c>
      <c r="C11" s="65">
        <f>VLOOKUP($A11,'Return Data'!$B$7:$R$2843,4,0)</f>
        <v>138.69</v>
      </c>
      <c r="D11" s="65">
        <f>VLOOKUP($A11,'Return Data'!$B$7:$R$2843,10,0)</f>
        <v>3.5</v>
      </c>
      <c r="E11" s="66">
        <f t="shared" si="0"/>
        <v>25</v>
      </c>
      <c r="F11" s="65">
        <f>VLOOKUP($A11,'Return Data'!$B$7:$R$2843,11,0)</f>
        <v>15.3443</v>
      </c>
      <c r="G11" s="66">
        <f t="shared" si="1"/>
        <v>25</v>
      </c>
      <c r="H11" s="65">
        <f>VLOOKUP($A11,'Return Data'!$B$7:$R$2843,12,0)</f>
        <v>35.373399999999997</v>
      </c>
      <c r="I11" s="66">
        <f t="shared" si="2"/>
        <v>23</v>
      </c>
      <c r="J11" s="65">
        <f>VLOOKUP($A11,'Return Data'!$B$7:$R$2843,13,0)</f>
        <v>51.922400000000003</v>
      </c>
      <c r="K11" s="66">
        <f t="shared" si="3"/>
        <v>26</v>
      </c>
      <c r="L11" s="65">
        <f>VLOOKUP($A11,'Return Data'!$B$7:$R$2843,17,0)</f>
        <v>18.440300000000001</v>
      </c>
      <c r="M11" s="66">
        <f t="shared" si="4"/>
        <v>8</v>
      </c>
      <c r="N11" s="65">
        <f>VLOOKUP($A11,'Return Data'!$B$7:$R$2843,14,0)</f>
        <v>15.907400000000001</v>
      </c>
      <c r="O11" s="66">
        <f t="shared" si="5"/>
        <v>4</v>
      </c>
      <c r="P11" s="65">
        <f>VLOOKUP($A11,'Return Data'!$B$7:$R$2843,15,0)</f>
        <v>14.794600000000001</v>
      </c>
      <c r="Q11" s="66">
        <f t="shared" si="6"/>
        <v>11</v>
      </c>
      <c r="R11" s="65">
        <f>VLOOKUP($A11,'Return Data'!$B$7:$R$2843,16,0)</f>
        <v>15.8748</v>
      </c>
      <c r="S11" s="67">
        <f t="shared" si="7"/>
        <v>5</v>
      </c>
    </row>
    <row r="12" spans="1:20" x14ac:dyDescent="0.3">
      <c r="A12" s="63" t="s">
        <v>958</v>
      </c>
      <c r="B12" s="64">
        <f>VLOOKUP($A12,'Return Data'!$B$7:$R$2843,3,0)</f>
        <v>44358</v>
      </c>
      <c r="C12" s="65">
        <f>VLOOKUP($A12,'Return Data'!$B$7:$R$2843,4,0)</f>
        <v>41.34</v>
      </c>
      <c r="D12" s="65">
        <f>VLOOKUP($A12,'Return Data'!$B$7:$R$2843,10,0)</f>
        <v>4.9238999999999997</v>
      </c>
      <c r="E12" s="66">
        <f t="shared" si="0"/>
        <v>14</v>
      </c>
      <c r="F12" s="65">
        <f>VLOOKUP($A12,'Return Data'!$B$7:$R$2843,11,0)</f>
        <v>18.520600000000002</v>
      </c>
      <c r="G12" s="66">
        <f t="shared" si="1"/>
        <v>13</v>
      </c>
      <c r="H12" s="65">
        <f>VLOOKUP($A12,'Return Data'!$B$7:$R$2843,12,0)</f>
        <v>38.4925</v>
      </c>
      <c r="I12" s="66">
        <f t="shared" si="2"/>
        <v>14</v>
      </c>
      <c r="J12" s="65">
        <f>VLOOKUP($A12,'Return Data'!$B$7:$R$2843,13,0)</f>
        <v>58.148400000000002</v>
      </c>
      <c r="K12" s="66">
        <f t="shared" si="3"/>
        <v>16</v>
      </c>
      <c r="L12" s="65">
        <f>VLOOKUP($A12,'Return Data'!$B$7:$R$2843,17,0)</f>
        <v>23.111499999999999</v>
      </c>
      <c r="M12" s="66">
        <f t="shared" si="4"/>
        <v>1</v>
      </c>
      <c r="N12" s="65">
        <f>VLOOKUP($A12,'Return Data'!$B$7:$R$2843,14,0)</f>
        <v>18.984000000000002</v>
      </c>
      <c r="O12" s="66">
        <f t="shared" si="5"/>
        <v>1</v>
      </c>
      <c r="P12" s="65">
        <f>VLOOKUP($A12,'Return Data'!$B$7:$R$2843,15,0)</f>
        <v>18.467400000000001</v>
      </c>
      <c r="Q12" s="66">
        <f t="shared" si="6"/>
        <v>1</v>
      </c>
      <c r="R12" s="65">
        <f>VLOOKUP($A12,'Return Data'!$B$7:$R$2843,16,0)</f>
        <v>15.7478</v>
      </c>
      <c r="S12" s="67">
        <f t="shared" si="7"/>
        <v>6</v>
      </c>
    </row>
    <row r="13" spans="1:20" x14ac:dyDescent="0.3">
      <c r="A13" s="63" t="s">
        <v>960</v>
      </c>
      <c r="B13" s="64">
        <f>VLOOKUP($A13,'Return Data'!$B$7:$R$2843,3,0)</f>
        <v>44358</v>
      </c>
      <c r="C13" s="65">
        <f>VLOOKUP($A13,'Return Data'!$B$7:$R$2843,4,0)</f>
        <v>289.24900000000002</v>
      </c>
      <c r="D13" s="65">
        <f>VLOOKUP($A13,'Return Data'!$B$7:$R$2843,10,0)</f>
        <v>6.1982999999999997</v>
      </c>
      <c r="E13" s="66">
        <f t="shared" si="0"/>
        <v>6</v>
      </c>
      <c r="F13" s="65">
        <f>VLOOKUP($A13,'Return Data'!$B$7:$R$2843,11,0)</f>
        <v>17.436699999999998</v>
      </c>
      <c r="G13" s="66">
        <f t="shared" si="1"/>
        <v>18</v>
      </c>
      <c r="H13" s="65">
        <f>VLOOKUP($A13,'Return Data'!$B$7:$R$2843,12,0)</f>
        <v>38.0822</v>
      </c>
      <c r="I13" s="66">
        <f t="shared" si="2"/>
        <v>15</v>
      </c>
      <c r="J13" s="65">
        <f>VLOOKUP($A13,'Return Data'!$B$7:$R$2843,13,0)</f>
        <v>55.810899999999997</v>
      </c>
      <c r="K13" s="66">
        <f t="shared" si="3"/>
        <v>20</v>
      </c>
      <c r="L13" s="65">
        <f>VLOOKUP($A13,'Return Data'!$B$7:$R$2843,17,0)</f>
        <v>13.8786</v>
      </c>
      <c r="M13" s="66">
        <f t="shared" si="4"/>
        <v>25</v>
      </c>
      <c r="N13" s="65">
        <f>VLOOKUP($A13,'Return Data'!$B$7:$R$2843,14,0)</f>
        <v>11.3637</v>
      </c>
      <c r="O13" s="66">
        <f t="shared" si="5"/>
        <v>26</v>
      </c>
      <c r="P13" s="65">
        <f>VLOOKUP($A13,'Return Data'!$B$7:$R$2843,15,0)</f>
        <v>12.8939</v>
      </c>
      <c r="Q13" s="66">
        <f t="shared" si="6"/>
        <v>25</v>
      </c>
      <c r="R13" s="65">
        <f>VLOOKUP($A13,'Return Data'!$B$7:$R$2843,16,0)</f>
        <v>11.986000000000001</v>
      </c>
      <c r="S13" s="67">
        <f t="shared" si="7"/>
        <v>27</v>
      </c>
    </row>
    <row r="14" spans="1:20" x14ac:dyDescent="0.3">
      <c r="A14" s="63" t="s">
        <v>963</v>
      </c>
      <c r="B14" s="64">
        <f>VLOOKUP($A14,'Return Data'!$B$7:$R$2843,3,0)</f>
        <v>44358</v>
      </c>
      <c r="C14" s="65">
        <f>VLOOKUP($A14,'Return Data'!$B$7:$R$2843,4,0)</f>
        <v>53.24</v>
      </c>
      <c r="D14" s="65">
        <f>VLOOKUP($A14,'Return Data'!$B$7:$R$2843,10,0)</f>
        <v>4.5561999999999996</v>
      </c>
      <c r="E14" s="66">
        <f t="shared" si="0"/>
        <v>20</v>
      </c>
      <c r="F14" s="65">
        <f>VLOOKUP($A14,'Return Data'!$B$7:$R$2843,11,0)</f>
        <v>17.0624</v>
      </c>
      <c r="G14" s="66">
        <f t="shared" si="1"/>
        <v>21</v>
      </c>
      <c r="H14" s="65">
        <f>VLOOKUP($A14,'Return Data'!$B$7:$R$2843,12,0)</f>
        <v>37.535499999999999</v>
      </c>
      <c r="I14" s="66">
        <f t="shared" si="2"/>
        <v>18</v>
      </c>
      <c r="J14" s="65">
        <f>VLOOKUP($A14,'Return Data'!$B$7:$R$2843,13,0)</f>
        <v>58.452399999999997</v>
      </c>
      <c r="K14" s="66">
        <f t="shared" si="3"/>
        <v>14</v>
      </c>
      <c r="L14" s="65">
        <f>VLOOKUP($A14,'Return Data'!$B$7:$R$2843,17,0)</f>
        <v>17.782900000000001</v>
      </c>
      <c r="M14" s="66">
        <f t="shared" si="4"/>
        <v>9</v>
      </c>
      <c r="N14" s="65">
        <f>VLOOKUP($A14,'Return Data'!$B$7:$R$2843,14,0)</f>
        <v>14.2682</v>
      </c>
      <c r="O14" s="66">
        <f t="shared" si="5"/>
        <v>9</v>
      </c>
      <c r="P14" s="65">
        <f>VLOOKUP($A14,'Return Data'!$B$7:$R$2843,15,0)</f>
        <v>15.6174</v>
      </c>
      <c r="Q14" s="66">
        <f t="shared" si="6"/>
        <v>4</v>
      </c>
      <c r="R14" s="65">
        <f>VLOOKUP($A14,'Return Data'!$B$7:$R$2843,16,0)</f>
        <v>15.048999999999999</v>
      </c>
      <c r="S14" s="67">
        <f t="shared" si="7"/>
        <v>12</v>
      </c>
    </row>
    <row r="15" spans="1:20" x14ac:dyDescent="0.3">
      <c r="A15" s="63" t="s">
        <v>965</v>
      </c>
      <c r="B15" s="64">
        <f>VLOOKUP($A15,'Return Data'!$B$7:$R$2843,3,0)</f>
        <v>44358</v>
      </c>
      <c r="C15" s="65">
        <f>VLOOKUP($A15,'Return Data'!$B$7:$R$2843,4,0)</f>
        <v>703.28480000000002</v>
      </c>
      <c r="D15" s="65">
        <f>VLOOKUP($A15,'Return Data'!$B$7:$R$2843,10,0)</f>
        <v>6.2550999999999997</v>
      </c>
      <c r="E15" s="66">
        <f t="shared" si="0"/>
        <v>4</v>
      </c>
      <c r="F15" s="65">
        <f>VLOOKUP($A15,'Return Data'!$B$7:$R$2843,11,0)</f>
        <v>25.199200000000001</v>
      </c>
      <c r="G15" s="66">
        <f t="shared" si="1"/>
        <v>1</v>
      </c>
      <c r="H15" s="65">
        <f>VLOOKUP($A15,'Return Data'!$B$7:$R$2843,12,0)</f>
        <v>54.871099999999998</v>
      </c>
      <c r="I15" s="66">
        <f t="shared" si="2"/>
        <v>1</v>
      </c>
      <c r="J15" s="65">
        <f>VLOOKUP($A15,'Return Data'!$B$7:$R$2843,13,0)</f>
        <v>65.991399999999999</v>
      </c>
      <c r="K15" s="66">
        <f t="shared" si="3"/>
        <v>1</v>
      </c>
      <c r="L15" s="65">
        <f>VLOOKUP($A15,'Return Data'!$B$7:$R$2843,17,0)</f>
        <v>18.869700000000002</v>
      </c>
      <c r="M15" s="66">
        <f t="shared" si="4"/>
        <v>7</v>
      </c>
      <c r="N15" s="65">
        <f>VLOOKUP($A15,'Return Data'!$B$7:$R$2843,14,0)</f>
        <v>13.838800000000001</v>
      </c>
      <c r="O15" s="66">
        <f t="shared" si="5"/>
        <v>12</v>
      </c>
      <c r="P15" s="65">
        <f>VLOOKUP($A15,'Return Data'!$B$7:$R$2843,15,0)</f>
        <v>13.397</v>
      </c>
      <c r="Q15" s="66">
        <f t="shared" si="6"/>
        <v>24</v>
      </c>
      <c r="R15" s="65">
        <f>VLOOKUP($A15,'Return Data'!$B$7:$R$2843,16,0)</f>
        <v>13.667199999999999</v>
      </c>
      <c r="S15" s="67">
        <f t="shared" si="7"/>
        <v>19</v>
      </c>
    </row>
    <row r="16" spans="1:20" x14ac:dyDescent="0.3">
      <c r="A16" s="63" t="s">
        <v>967</v>
      </c>
      <c r="B16" s="64">
        <f>VLOOKUP($A16,'Return Data'!$B$7:$R$2843,3,0)</f>
        <v>44358</v>
      </c>
      <c r="C16" s="65">
        <f>VLOOKUP($A16,'Return Data'!$B$7:$R$2843,4,0)</f>
        <v>669.4</v>
      </c>
      <c r="D16" s="65">
        <f>VLOOKUP($A16,'Return Data'!$B$7:$R$2843,10,0)</f>
        <v>5.5965999999999996</v>
      </c>
      <c r="E16" s="66">
        <f t="shared" si="0"/>
        <v>9</v>
      </c>
      <c r="F16" s="65">
        <f>VLOOKUP($A16,'Return Data'!$B$7:$R$2843,11,0)</f>
        <v>22.713100000000001</v>
      </c>
      <c r="G16" s="66">
        <f t="shared" si="1"/>
        <v>4</v>
      </c>
      <c r="H16" s="65">
        <f>VLOOKUP($A16,'Return Data'!$B$7:$R$2843,12,0)</f>
        <v>45.753999999999998</v>
      </c>
      <c r="I16" s="66">
        <f t="shared" si="2"/>
        <v>3</v>
      </c>
      <c r="J16" s="65">
        <f>VLOOKUP($A16,'Return Data'!$B$7:$R$2843,13,0)</f>
        <v>62.833799999999997</v>
      </c>
      <c r="K16" s="66">
        <f t="shared" si="3"/>
        <v>6</v>
      </c>
      <c r="L16" s="65">
        <f>VLOOKUP($A16,'Return Data'!$B$7:$R$2843,17,0)</f>
        <v>11.5754</v>
      </c>
      <c r="M16" s="66">
        <f t="shared" si="4"/>
        <v>28</v>
      </c>
      <c r="N16" s="65">
        <f>VLOOKUP($A16,'Return Data'!$B$7:$R$2843,14,0)</f>
        <v>13.0139</v>
      </c>
      <c r="O16" s="66">
        <f t="shared" si="5"/>
        <v>21</v>
      </c>
      <c r="P16" s="65">
        <f>VLOOKUP($A16,'Return Data'!$B$7:$R$2843,15,0)</f>
        <v>14.4986</v>
      </c>
      <c r="Q16" s="66">
        <f t="shared" si="6"/>
        <v>15</v>
      </c>
      <c r="R16" s="65">
        <f>VLOOKUP($A16,'Return Data'!$B$7:$R$2843,16,0)</f>
        <v>13.699299999999999</v>
      </c>
      <c r="S16" s="67">
        <f t="shared" si="7"/>
        <v>18</v>
      </c>
    </row>
    <row r="17" spans="1:19" x14ac:dyDescent="0.3">
      <c r="A17" s="63" t="s">
        <v>969</v>
      </c>
      <c r="B17" s="64">
        <f>VLOOKUP($A17,'Return Data'!$B$7:$R$2843,3,0)</f>
        <v>44358</v>
      </c>
      <c r="C17" s="65">
        <f>VLOOKUP($A17,'Return Data'!$B$7:$R$2843,4,0)</f>
        <v>309.62860000000001</v>
      </c>
      <c r="D17" s="65">
        <f>VLOOKUP($A17,'Return Data'!$B$7:$R$2843,10,0)</f>
        <v>2.7881999999999998</v>
      </c>
      <c r="E17" s="66">
        <f t="shared" si="0"/>
        <v>28</v>
      </c>
      <c r="F17" s="65">
        <f>VLOOKUP($A17,'Return Data'!$B$7:$R$2843,11,0)</f>
        <v>15.918799999999999</v>
      </c>
      <c r="G17" s="66">
        <f t="shared" si="1"/>
        <v>22</v>
      </c>
      <c r="H17" s="65">
        <f>VLOOKUP($A17,'Return Data'!$B$7:$R$2843,12,0)</f>
        <v>37.850099999999998</v>
      </c>
      <c r="I17" s="66">
        <f t="shared" si="2"/>
        <v>16</v>
      </c>
      <c r="J17" s="65">
        <f>VLOOKUP($A17,'Return Data'!$B$7:$R$2843,13,0)</f>
        <v>56.562100000000001</v>
      </c>
      <c r="K17" s="66">
        <f t="shared" si="3"/>
        <v>18</v>
      </c>
      <c r="L17" s="65">
        <f>VLOOKUP($A17,'Return Data'!$B$7:$R$2843,17,0)</f>
        <v>17.0212</v>
      </c>
      <c r="M17" s="66">
        <f t="shared" si="4"/>
        <v>13</v>
      </c>
      <c r="N17" s="65">
        <f>VLOOKUP($A17,'Return Data'!$B$7:$R$2843,14,0)</f>
        <v>13.432600000000001</v>
      </c>
      <c r="O17" s="66">
        <f t="shared" si="5"/>
        <v>17</v>
      </c>
      <c r="P17" s="65">
        <f>VLOOKUP($A17,'Return Data'!$B$7:$R$2843,15,0)</f>
        <v>14.8894</v>
      </c>
      <c r="Q17" s="66">
        <f t="shared" si="6"/>
        <v>9</v>
      </c>
      <c r="R17" s="65">
        <f>VLOOKUP($A17,'Return Data'!$B$7:$R$2843,16,0)</f>
        <v>13.3803</v>
      </c>
      <c r="S17" s="67">
        <f t="shared" si="7"/>
        <v>22</v>
      </c>
    </row>
    <row r="18" spans="1:19" x14ac:dyDescent="0.3">
      <c r="A18" s="63" t="s">
        <v>971</v>
      </c>
      <c r="B18" s="64">
        <f>VLOOKUP($A18,'Return Data'!$B$7:$R$2843,3,0)</f>
        <v>44358</v>
      </c>
      <c r="C18" s="65">
        <f>VLOOKUP($A18,'Return Data'!$B$7:$R$2843,4,0)</f>
        <v>62.03</v>
      </c>
      <c r="D18" s="65">
        <f>VLOOKUP($A18,'Return Data'!$B$7:$R$2843,10,0)</f>
        <v>4.0597000000000003</v>
      </c>
      <c r="E18" s="66">
        <f t="shared" si="0"/>
        <v>24</v>
      </c>
      <c r="F18" s="65">
        <f>VLOOKUP($A18,'Return Data'!$B$7:$R$2843,11,0)</f>
        <v>18.332699999999999</v>
      </c>
      <c r="G18" s="66">
        <f t="shared" si="1"/>
        <v>15</v>
      </c>
      <c r="H18" s="65">
        <f>VLOOKUP($A18,'Return Data'!$B$7:$R$2843,12,0)</f>
        <v>39.0807</v>
      </c>
      <c r="I18" s="66">
        <f t="shared" si="2"/>
        <v>13</v>
      </c>
      <c r="J18" s="65">
        <f>VLOOKUP($A18,'Return Data'!$B$7:$R$2843,13,0)</f>
        <v>58.280200000000001</v>
      </c>
      <c r="K18" s="66">
        <f t="shared" si="3"/>
        <v>15</v>
      </c>
      <c r="L18" s="65">
        <f>VLOOKUP($A18,'Return Data'!$B$7:$R$2843,17,0)</f>
        <v>16.125499999999999</v>
      </c>
      <c r="M18" s="66">
        <f t="shared" si="4"/>
        <v>20</v>
      </c>
      <c r="N18" s="65">
        <f>VLOOKUP($A18,'Return Data'!$B$7:$R$2843,14,0)</f>
        <v>13.464</v>
      </c>
      <c r="O18" s="66">
        <f t="shared" si="5"/>
        <v>16</v>
      </c>
      <c r="P18" s="65">
        <f>VLOOKUP($A18,'Return Data'!$B$7:$R$2843,15,0)</f>
        <v>15.4193</v>
      </c>
      <c r="Q18" s="66">
        <f t="shared" si="6"/>
        <v>6</v>
      </c>
      <c r="R18" s="65">
        <f>VLOOKUP($A18,'Return Data'!$B$7:$R$2843,16,0)</f>
        <v>15.363300000000001</v>
      </c>
      <c r="S18" s="67">
        <f t="shared" si="7"/>
        <v>8</v>
      </c>
    </row>
    <row r="19" spans="1:19" x14ac:dyDescent="0.3">
      <c r="A19" s="63" t="s">
        <v>973</v>
      </c>
      <c r="B19" s="64">
        <f>VLOOKUP($A19,'Return Data'!$B$7:$R$2843,3,0)</f>
        <v>44358</v>
      </c>
      <c r="C19" s="65">
        <f>VLOOKUP($A19,'Return Data'!$B$7:$R$2843,4,0)</f>
        <v>38.299999999999997</v>
      </c>
      <c r="D19" s="65">
        <f>VLOOKUP($A19,'Return Data'!$B$7:$R$2843,10,0)</f>
        <v>6.7744999999999997</v>
      </c>
      <c r="E19" s="66">
        <f t="shared" si="0"/>
        <v>1</v>
      </c>
      <c r="F19" s="65">
        <f>VLOOKUP($A19,'Return Data'!$B$7:$R$2843,11,0)</f>
        <v>21.317699999999999</v>
      </c>
      <c r="G19" s="66">
        <f t="shared" si="1"/>
        <v>6</v>
      </c>
      <c r="H19" s="65">
        <f>VLOOKUP($A19,'Return Data'!$B$7:$R$2843,12,0)</f>
        <v>41.642000000000003</v>
      </c>
      <c r="I19" s="66">
        <f t="shared" si="2"/>
        <v>7</v>
      </c>
      <c r="J19" s="65">
        <f>VLOOKUP($A19,'Return Data'!$B$7:$R$2843,13,0)</f>
        <v>61.808199999999999</v>
      </c>
      <c r="K19" s="66">
        <f t="shared" si="3"/>
        <v>9</v>
      </c>
      <c r="L19" s="65">
        <f>VLOOKUP($A19,'Return Data'!$B$7:$R$2843,17,0)</f>
        <v>20.736899999999999</v>
      </c>
      <c r="M19" s="66">
        <f t="shared" si="4"/>
        <v>2</v>
      </c>
      <c r="N19" s="65">
        <f>VLOOKUP($A19,'Return Data'!$B$7:$R$2843,14,0)</f>
        <v>15.3725</v>
      </c>
      <c r="O19" s="66">
        <f t="shared" si="5"/>
        <v>6</v>
      </c>
      <c r="P19" s="65">
        <f>VLOOKUP($A19,'Return Data'!$B$7:$R$2843,15,0)</f>
        <v>14.6616</v>
      </c>
      <c r="Q19" s="66">
        <f t="shared" si="6"/>
        <v>13</v>
      </c>
      <c r="R19" s="65">
        <f>VLOOKUP($A19,'Return Data'!$B$7:$R$2843,16,0)</f>
        <v>14.571</v>
      </c>
      <c r="S19" s="67">
        <f t="shared" si="7"/>
        <v>15</v>
      </c>
    </row>
    <row r="20" spans="1:19" x14ac:dyDescent="0.3">
      <c r="A20" s="63" t="s">
        <v>974</v>
      </c>
      <c r="B20" s="64">
        <f>VLOOKUP($A20,'Return Data'!$B$7:$R$2843,3,0)</f>
        <v>44358</v>
      </c>
      <c r="C20" s="65">
        <f>VLOOKUP($A20,'Return Data'!$B$7:$R$2843,4,0)</f>
        <v>48.51</v>
      </c>
      <c r="D20" s="65">
        <f>VLOOKUP($A20,'Return Data'!$B$7:$R$2843,10,0)</f>
        <v>4.1657999999999999</v>
      </c>
      <c r="E20" s="66">
        <f t="shared" si="0"/>
        <v>23</v>
      </c>
      <c r="F20" s="65">
        <f>VLOOKUP($A20,'Return Data'!$B$7:$R$2843,11,0)</f>
        <v>15.8863</v>
      </c>
      <c r="G20" s="66">
        <f t="shared" si="1"/>
        <v>23</v>
      </c>
      <c r="H20" s="65">
        <f>VLOOKUP($A20,'Return Data'!$B$7:$R$2843,12,0)</f>
        <v>32.468600000000002</v>
      </c>
      <c r="I20" s="66">
        <f t="shared" si="2"/>
        <v>27</v>
      </c>
      <c r="J20" s="65">
        <f>VLOOKUP($A20,'Return Data'!$B$7:$R$2843,13,0)</f>
        <v>53.755899999999997</v>
      </c>
      <c r="K20" s="66">
        <f t="shared" si="3"/>
        <v>23</v>
      </c>
      <c r="L20" s="65">
        <f>VLOOKUP($A20,'Return Data'!$B$7:$R$2843,17,0)</f>
        <v>16.888000000000002</v>
      </c>
      <c r="M20" s="66">
        <f t="shared" si="4"/>
        <v>14</v>
      </c>
      <c r="N20" s="65">
        <f>VLOOKUP($A20,'Return Data'!$B$7:$R$2843,14,0)</f>
        <v>13.21</v>
      </c>
      <c r="O20" s="66">
        <f t="shared" si="5"/>
        <v>20</v>
      </c>
      <c r="P20" s="65">
        <f>VLOOKUP($A20,'Return Data'!$B$7:$R$2843,15,0)</f>
        <v>14.834</v>
      </c>
      <c r="Q20" s="66">
        <f t="shared" si="6"/>
        <v>10</v>
      </c>
      <c r="R20" s="65">
        <f>VLOOKUP($A20,'Return Data'!$B$7:$R$2843,16,0)</f>
        <v>13.056699999999999</v>
      </c>
      <c r="S20" s="67">
        <f t="shared" si="7"/>
        <v>23</v>
      </c>
    </row>
    <row r="21" spans="1:19" x14ac:dyDescent="0.3">
      <c r="A21" s="63" t="s">
        <v>977</v>
      </c>
      <c r="B21" s="64">
        <f>VLOOKUP($A21,'Return Data'!$B$7:$R$2843,3,0)</f>
        <v>44358</v>
      </c>
      <c r="C21" s="65">
        <f>VLOOKUP($A21,'Return Data'!$B$7:$R$2843,4,0)</f>
        <v>29.9</v>
      </c>
      <c r="D21" s="65">
        <f>VLOOKUP($A21,'Return Data'!$B$7:$R$2843,10,0)</f>
        <v>2.6785999999999999</v>
      </c>
      <c r="E21" s="66">
        <f t="shared" si="0"/>
        <v>29</v>
      </c>
      <c r="F21" s="65">
        <f>VLOOKUP($A21,'Return Data'!$B$7:$R$2843,11,0)</f>
        <v>10.1289</v>
      </c>
      <c r="G21" s="66">
        <f t="shared" si="1"/>
        <v>29</v>
      </c>
      <c r="H21" s="65">
        <f>VLOOKUP($A21,'Return Data'!$B$7:$R$2843,12,0)</f>
        <v>30.0565</v>
      </c>
      <c r="I21" s="66">
        <f t="shared" si="2"/>
        <v>28</v>
      </c>
      <c r="J21" s="65">
        <f>VLOOKUP($A21,'Return Data'!$B$7:$R$2843,13,0)</f>
        <v>49.574800000000003</v>
      </c>
      <c r="K21" s="66">
        <f t="shared" si="3"/>
        <v>28</v>
      </c>
      <c r="L21" s="65">
        <f>VLOOKUP($A21,'Return Data'!$B$7:$R$2843,17,0)</f>
        <v>11.3225</v>
      </c>
      <c r="M21" s="66">
        <f t="shared" si="4"/>
        <v>29</v>
      </c>
      <c r="N21" s="65">
        <f>VLOOKUP($A21,'Return Data'!$B$7:$R$2843,14,0)</f>
        <v>10.977</v>
      </c>
      <c r="O21" s="66">
        <f t="shared" si="5"/>
        <v>27</v>
      </c>
      <c r="P21" s="65">
        <f>VLOOKUP($A21,'Return Data'!$B$7:$R$2843,15,0)</f>
        <v>13.533200000000001</v>
      </c>
      <c r="Q21" s="66">
        <f t="shared" si="6"/>
        <v>23</v>
      </c>
      <c r="R21" s="65">
        <f>VLOOKUP($A21,'Return Data'!$B$7:$R$2843,16,0)</f>
        <v>12.9246</v>
      </c>
      <c r="S21" s="67">
        <f t="shared" si="7"/>
        <v>24</v>
      </c>
    </row>
    <row r="22" spans="1:19" x14ac:dyDescent="0.3">
      <c r="A22" s="63" t="s">
        <v>979</v>
      </c>
      <c r="B22" s="64">
        <f>VLOOKUP($A22,'Return Data'!$B$7:$R$2843,3,0)</f>
        <v>44358</v>
      </c>
      <c r="C22" s="65">
        <f>VLOOKUP($A22,'Return Data'!$B$7:$R$2843,4,0)</f>
        <v>43.97</v>
      </c>
      <c r="D22" s="65">
        <f>VLOOKUP($A22,'Return Data'!$B$7:$R$2843,10,0)</f>
        <v>6.2333999999999996</v>
      </c>
      <c r="E22" s="66">
        <f t="shared" si="0"/>
        <v>5</v>
      </c>
      <c r="F22" s="65">
        <f>VLOOKUP($A22,'Return Data'!$B$7:$R$2843,11,0)</f>
        <v>18.549499999999998</v>
      </c>
      <c r="G22" s="66">
        <f t="shared" si="1"/>
        <v>12</v>
      </c>
      <c r="H22" s="65">
        <f>VLOOKUP($A22,'Return Data'!$B$7:$R$2843,12,0)</f>
        <v>34.506</v>
      </c>
      <c r="I22" s="66">
        <f t="shared" si="2"/>
        <v>25</v>
      </c>
      <c r="J22" s="65">
        <f>VLOOKUP($A22,'Return Data'!$B$7:$R$2843,13,0)</f>
        <v>54.389000000000003</v>
      </c>
      <c r="K22" s="66">
        <f t="shared" si="3"/>
        <v>22</v>
      </c>
      <c r="L22" s="65">
        <f>VLOOKUP($A22,'Return Data'!$B$7:$R$2843,17,0)</f>
        <v>16.668199999999999</v>
      </c>
      <c r="M22" s="66">
        <f t="shared" si="4"/>
        <v>16</v>
      </c>
      <c r="N22" s="65">
        <f>VLOOKUP($A22,'Return Data'!$B$7:$R$2843,14,0)</f>
        <v>13.552899999999999</v>
      </c>
      <c r="O22" s="66">
        <f t="shared" si="5"/>
        <v>15</v>
      </c>
      <c r="P22" s="65">
        <f>VLOOKUP($A22,'Return Data'!$B$7:$R$2843,15,0)</f>
        <v>14.6706</v>
      </c>
      <c r="Q22" s="66">
        <f t="shared" si="6"/>
        <v>12</v>
      </c>
      <c r="R22" s="65">
        <f>VLOOKUP($A22,'Return Data'!$B$7:$R$2843,16,0)</f>
        <v>15.498200000000001</v>
      </c>
      <c r="S22" s="67">
        <f t="shared" si="7"/>
        <v>7</v>
      </c>
    </row>
    <row r="23" spans="1:19" x14ac:dyDescent="0.3">
      <c r="A23" s="63" t="s">
        <v>981</v>
      </c>
      <c r="B23" s="64">
        <f>VLOOKUP($A23,'Return Data'!$B$7:$R$2843,3,0)</f>
        <v>44358</v>
      </c>
      <c r="C23" s="65">
        <f>VLOOKUP($A23,'Return Data'!$B$7:$R$2843,4,0)</f>
        <v>96.678299999999993</v>
      </c>
      <c r="D23" s="65">
        <f>VLOOKUP($A23,'Return Data'!$B$7:$R$2843,10,0)</f>
        <v>4.3639999999999999</v>
      </c>
      <c r="E23" s="66">
        <f t="shared" si="0"/>
        <v>22</v>
      </c>
      <c r="F23" s="65">
        <f>VLOOKUP($A23,'Return Data'!$B$7:$R$2843,11,0)</f>
        <v>12.856199999999999</v>
      </c>
      <c r="G23" s="66">
        <f t="shared" si="1"/>
        <v>28</v>
      </c>
      <c r="H23" s="65">
        <f>VLOOKUP($A23,'Return Data'!$B$7:$R$2843,12,0)</f>
        <v>26.2867</v>
      </c>
      <c r="I23" s="66">
        <f t="shared" si="2"/>
        <v>29</v>
      </c>
      <c r="J23" s="65">
        <f>VLOOKUP($A23,'Return Data'!$B$7:$R$2843,13,0)</f>
        <v>39.802700000000002</v>
      </c>
      <c r="K23" s="66">
        <f t="shared" si="3"/>
        <v>29</v>
      </c>
      <c r="L23" s="65">
        <f>VLOOKUP($A23,'Return Data'!$B$7:$R$2843,17,0)</f>
        <v>15.8927</v>
      </c>
      <c r="M23" s="66">
        <f t="shared" si="4"/>
        <v>22</v>
      </c>
      <c r="N23" s="65">
        <f>VLOOKUP($A23,'Return Data'!$B$7:$R$2843,14,0)</f>
        <v>12.139900000000001</v>
      </c>
      <c r="O23" s="66">
        <f t="shared" si="5"/>
        <v>24</v>
      </c>
      <c r="P23" s="65">
        <f>VLOOKUP($A23,'Return Data'!$B$7:$R$2843,15,0)</f>
        <v>11.749000000000001</v>
      </c>
      <c r="Q23" s="66">
        <f t="shared" si="6"/>
        <v>26</v>
      </c>
      <c r="R23" s="65">
        <f>VLOOKUP($A23,'Return Data'!$B$7:$R$2843,16,0)</f>
        <v>12.335800000000001</v>
      </c>
      <c r="S23" s="67">
        <f t="shared" si="7"/>
        <v>25</v>
      </c>
    </row>
    <row r="24" spans="1:19" x14ac:dyDescent="0.3">
      <c r="A24" s="63" t="s">
        <v>1914</v>
      </c>
      <c r="B24" s="64">
        <f>VLOOKUP($A24,'Return Data'!$B$7:$R$2843,3,0)</f>
        <v>44358</v>
      </c>
      <c r="C24" s="65">
        <f>VLOOKUP($A24,'Return Data'!$B$7:$R$2843,4,0)</f>
        <v>370.75700000000001</v>
      </c>
      <c r="D24" s="65">
        <f>VLOOKUP($A24,'Return Data'!$B$7:$R$2843,10,0)</f>
        <v>5.3678999999999997</v>
      </c>
      <c r="E24" s="66">
        <f t="shared" si="0"/>
        <v>10</v>
      </c>
      <c r="F24" s="65">
        <f>VLOOKUP($A24,'Return Data'!$B$7:$R$2843,11,0)</f>
        <v>19.951899999999998</v>
      </c>
      <c r="G24" s="66">
        <f t="shared" si="1"/>
        <v>7</v>
      </c>
      <c r="H24" s="65">
        <f>VLOOKUP($A24,'Return Data'!$B$7:$R$2843,12,0)</f>
        <v>40.511699999999998</v>
      </c>
      <c r="I24" s="66">
        <f t="shared" si="2"/>
        <v>10</v>
      </c>
      <c r="J24" s="65">
        <f>VLOOKUP($A24,'Return Data'!$B$7:$R$2843,13,0)</f>
        <v>63.7836</v>
      </c>
      <c r="K24" s="66">
        <f t="shared" si="3"/>
        <v>3</v>
      </c>
      <c r="L24" s="65">
        <f>VLOOKUP($A24,'Return Data'!$B$7:$R$2843,17,0)</f>
        <v>20.080100000000002</v>
      </c>
      <c r="M24" s="66">
        <f t="shared" si="4"/>
        <v>3</v>
      </c>
      <c r="N24" s="65">
        <f>VLOOKUP($A24,'Return Data'!$B$7:$R$2843,14,0)</f>
        <v>16.082599999999999</v>
      </c>
      <c r="O24" s="66">
        <f t="shared" si="5"/>
        <v>3</v>
      </c>
      <c r="P24" s="65">
        <f>VLOOKUP($A24,'Return Data'!$B$7:$R$2843,15,0)</f>
        <v>15.432499999999999</v>
      </c>
      <c r="Q24" s="66">
        <f t="shared" si="6"/>
        <v>5</v>
      </c>
      <c r="R24" s="65">
        <f>VLOOKUP($A24,'Return Data'!$B$7:$R$2843,16,0)</f>
        <v>15.335100000000001</v>
      </c>
      <c r="S24" s="67">
        <f t="shared" si="7"/>
        <v>9</v>
      </c>
    </row>
    <row r="25" spans="1:19" x14ac:dyDescent="0.3">
      <c r="A25" s="63" t="s">
        <v>982</v>
      </c>
      <c r="B25" s="64">
        <f>VLOOKUP($A25,'Return Data'!$B$7:$R$2843,3,0)</f>
        <v>44358</v>
      </c>
      <c r="C25" s="65">
        <f>VLOOKUP($A25,'Return Data'!$B$7:$R$2843,4,0)</f>
        <v>39.384</v>
      </c>
      <c r="D25" s="65">
        <f>VLOOKUP($A25,'Return Data'!$B$7:$R$2843,10,0)</f>
        <v>4.7670000000000003</v>
      </c>
      <c r="E25" s="66">
        <f t="shared" si="0"/>
        <v>16</v>
      </c>
      <c r="F25" s="65">
        <f>VLOOKUP($A25,'Return Data'!$B$7:$R$2843,11,0)</f>
        <v>17.332999999999998</v>
      </c>
      <c r="G25" s="66">
        <f t="shared" si="1"/>
        <v>20</v>
      </c>
      <c r="H25" s="65">
        <f>VLOOKUP($A25,'Return Data'!$B$7:$R$2843,12,0)</f>
        <v>36.102600000000002</v>
      </c>
      <c r="I25" s="66">
        <f t="shared" si="2"/>
        <v>21</v>
      </c>
      <c r="J25" s="65">
        <f>VLOOKUP($A25,'Return Data'!$B$7:$R$2843,13,0)</f>
        <v>56.087499999999999</v>
      </c>
      <c r="K25" s="66">
        <f t="shared" si="3"/>
        <v>19</v>
      </c>
      <c r="L25" s="65">
        <f>VLOOKUP($A25,'Return Data'!$B$7:$R$2843,17,0)</f>
        <v>15.2935</v>
      </c>
      <c r="M25" s="66">
        <f t="shared" si="4"/>
        <v>23</v>
      </c>
      <c r="N25" s="65">
        <f>VLOOKUP($A25,'Return Data'!$B$7:$R$2843,14,0)</f>
        <v>13.3818</v>
      </c>
      <c r="O25" s="66">
        <f t="shared" si="5"/>
        <v>18</v>
      </c>
      <c r="P25" s="65">
        <f>VLOOKUP($A25,'Return Data'!$B$7:$R$2843,15,0)</f>
        <v>13.723599999999999</v>
      </c>
      <c r="Q25" s="66">
        <f t="shared" si="6"/>
        <v>22</v>
      </c>
      <c r="R25" s="65">
        <f>VLOOKUP($A25,'Return Data'!$B$7:$R$2843,16,0)</f>
        <v>14.050599999999999</v>
      </c>
      <c r="S25" s="67">
        <f t="shared" si="7"/>
        <v>16</v>
      </c>
    </row>
    <row r="26" spans="1:19" x14ac:dyDescent="0.3">
      <c r="A26" s="63" t="s">
        <v>985</v>
      </c>
      <c r="B26" s="64">
        <f>VLOOKUP($A26,'Return Data'!$B$7:$R$2843,3,0)</f>
        <v>44358</v>
      </c>
      <c r="C26" s="65">
        <f>VLOOKUP($A26,'Return Data'!$B$7:$R$2843,4,0)</f>
        <v>39.440800000000003</v>
      </c>
      <c r="D26" s="65">
        <f>VLOOKUP($A26,'Return Data'!$B$7:$R$2843,10,0)</f>
        <v>4.6886000000000001</v>
      </c>
      <c r="E26" s="66">
        <f t="shared" si="0"/>
        <v>18</v>
      </c>
      <c r="F26" s="65">
        <f>VLOOKUP($A26,'Return Data'!$B$7:$R$2843,11,0)</f>
        <v>14.412699999999999</v>
      </c>
      <c r="G26" s="66">
        <f t="shared" si="1"/>
        <v>26</v>
      </c>
      <c r="H26" s="65">
        <f>VLOOKUP($A26,'Return Data'!$B$7:$R$2843,12,0)</f>
        <v>35.854300000000002</v>
      </c>
      <c r="I26" s="66">
        <f t="shared" si="2"/>
        <v>22</v>
      </c>
      <c r="J26" s="65">
        <f>VLOOKUP($A26,'Return Data'!$B$7:$R$2843,13,0)</f>
        <v>52.572699999999998</v>
      </c>
      <c r="K26" s="66">
        <f t="shared" si="3"/>
        <v>24</v>
      </c>
      <c r="L26" s="65">
        <f>VLOOKUP($A26,'Return Data'!$B$7:$R$2843,17,0)</f>
        <v>16.670400000000001</v>
      </c>
      <c r="M26" s="66">
        <f t="shared" si="4"/>
        <v>15</v>
      </c>
      <c r="N26" s="65">
        <f>VLOOKUP($A26,'Return Data'!$B$7:$R$2843,14,0)</f>
        <v>14.010199999999999</v>
      </c>
      <c r="O26" s="66">
        <f t="shared" si="5"/>
        <v>10</v>
      </c>
      <c r="P26" s="65">
        <f>VLOOKUP($A26,'Return Data'!$B$7:$R$2843,15,0)</f>
        <v>13.963699999999999</v>
      </c>
      <c r="Q26" s="66">
        <f t="shared" si="6"/>
        <v>20</v>
      </c>
      <c r="R26" s="65">
        <f>VLOOKUP($A26,'Return Data'!$B$7:$R$2843,16,0)</f>
        <v>13.614699999999999</v>
      </c>
      <c r="S26" s="67">
        <f t="shared" si="7"/>
        <v>21</v>
      </c>
    </row>
    <row r="27" spans="1:19" x14ac:dyDescent="0.3">
      <c r="A27" s="63" t="s">
        <v>986</v>
      </c>
      <c r="B27" s="64">
        <f>VLOOKUP($A27,'Return Data'!$B$7:$R$2843,3,0)</f>
        <v>44358</v>
      </c>
      <c r="C27" s="65">
        <f>VLOOKUP($A27,'Return Data'!$B$7:$R$2843,4,0)</f>
        <v>14.893000000000001</v>
      </c>
      <c r="D27" s="65">
        <f>VLOOKUP($A27,'Return Data'!$B$7:$R$2843,10,0)</f>
        <v>6.7683</v>
      </c>
      <c r="E27" s="66">
        <f t="shared" si="0"/>
        <v>2</v>
      </c>
      <c r="F27" s="65">
        <f>VLOOKUP($A27,'Return Data'!$B$7:$R$2843,11,0)</f>
        <v>23.2956</v>
      </c>
      <c r="G27" s="66">
        <f t="shared" si="1"/>
        <v>3</v>
      </c>
      <c r="H27" s="65">
        <f>VLOOKUP($A27,'Return Data'!$B$7:$R$2843,12,0)</f>
        <v>45.932499999999997</v>
      </c>
      <c r="I27" s="66">
        <f t="shared" si="2"/>
        <v>2</v>
      </c>
      <c r="J27" s="65">
        <f>VLOOKUP($A27,'Return Data'!$B$7:$R$2843,13,0)</f>
        <v>63.677300000000002</v>
      </c>
      <c r="K27" s="66">
        <f t="shared" si="3"/>
        <v>4</v>
      </c>
      <c r="L27" s="65">
        <f>VLOOKUP($A27,'Return Data'!$B$7:$R$2843,17,0)</f>
        <v>19.404499999999999</v>
      </c>
      <c r="M27" s="66">
        <f t="shared" si="4"/>
        <v>4</v>
      </c>
      <c r="N27" s="65"/>
      <c r="O27" s="66"/>
      <c r="P27" s="65"/>
      <c r="Q27" s="66"/>
      <c r="R27" s="65">
        <f>VLOOKUP($A27,'Return Data'!$B$7:$R$2843,16,0)</f>
        <v>19.424199999999999</v>
      </c>
      <c r="S27" s="67">
        <f t="shared" si="7"/>
        <v>1</v>
      </c>
    </row>
    <row r="28" spans="1:19" x14ac:dyDescent="0.3">
      <c r="A28" s="63" t="s">
        <v>988</v>
      </c>
      <c r="B28" s="64">
        <f>VLOOKUP($A28,'Return Data'!$B$7:$R$2843,3,0)</f>
        <v>44358</v>
      </c>
      <c r="C28" s="65">
        <f>VLOOKUP($A28,'Return Data'!$B$7:$R$2843,4,0)</f>
        <v>76.319000000000003</v>
      </c>
      <c r="D28" s="65">
        <f>VLOOKUP($A28,'Return Data'!$B$7:$R$2843,10,0)</f>
        <v>4.7302</v>
      </c>
      <c r="E28" s="66">
        <f t="shared" si="0"/>
        <v>17</v>
      </c>
      <c r="F28" s="65">
        <f>VLOOKUP($A28,'Return Data'!$B$7:$R$2843,11,0)</f>
        <v>18.087900000000001</v>
      </c>
      <c r="G28" s="66">
        <f t="shared" si="1"/>
        <v>16</v>
      </c>
      <c r="H28" s="65">
        <f>VLOOKUP($A28,'Return Data'!$B$7:$R$2843,12,0)</f>
        <v>36.225499999999997</v>
      </c>
      <c r="I28" s="66">
        <f t="shared" si="2"/>
        <v>20</v>
      </c>
      <c r="J28" s="65">
        <f>VLOOKUP($A28,'Return Data'!$B$7:$R$2843,13,0)</f>
        <v>61.112499999999997</v>
      </c>
      <c r="K28" s="66">
        <f t="shared" si="3"/>
        <v>12</v>
      </c>
      <c r="L28" s="65">
        <f>VLOOKUP($A28,'Return Data'!$B$7:$R$2843,17,0)</f>
        <v>17.1282</v>
      </c>
      <c r="M28" s="66">
        <f t="shared" si="4"/>
        <v>12</v>
      </c>
      <c r="N28" s="65">
        <f>VLOOKUP($A28,'Return Data'!$B$7:$R$2843,14,0)</f>
        <v>15.5665</v>
      </c>
      <c r="O28" s="66">
        <f t="shared" ref="O28:O36" si="8">RANK(N28,N$8:N$36,0)</f>
        <v>5</v>
      </c>
      <c r="P28" s="65">
        <f>VLOOKUP($A28,'Return Data'!$B$7:$R$2843,15,0)</f>
        <v>17.272099999999998</v>
      </c>
      <c r="Q28" s="66">
        <f t="shared" ref="Q28:Q36" si="9">RANK(P28,P$8:P$36,0)</f>
        <v>3</v>
      </c>
      <c r="R28" s="65">
        <f>VLOOKUP($A28,'Return Data'!$B$7:$R$2843,16,0)</f>
        <v>18.032699999999998</v>
      </c>
      <c r="S28" s="67">
        <f t="shared" si="7"/>
        <v>2</v>
      </c>
    </row>
    <row r="29" spans="1:19" x14ac:dyDescent="0.3">
      <c r="A29" s="63" t="s">
        <v>2024</v>
      </c>
      <c r="B29" s="64">
        <f>VLOOKUP($A29,'Return Data'!$B$7:$R$2843,3,0)</f>
        <v>44358</v>
      </c>
      <c r="C29" s="65">
        <f>VLOOKUP($A29,'Return Data'!$B$7:$R$2843,4,0)</f>
        <v>34.852699999999999</v>
      </c>
      <c r="D29" s="65">
        <f>VLOOKUP($A29,'Return Data'!$B$7:$R$2843,10,0)</f>
        <v>4.6379000000000001</v>
      </c>
      <c r="E29" s="66">
        <f t="shared" si="0"/>
        <v>19</v>
      </c>
      <c r="F29" s="65">
        <f>VLOOKUP($A29,'Return Data'!$B$7:$R$2843,11,0)</f>
        <v>19.2879</v>
      </c>
      <c r="G29" s="66">
        <f t="shared" si="1"/>
        <v>9</v>
      </c>
      <c r="H29" s="65">
        <f>VLOOKUP($A29,'Return Data'!$B$7:$R$2843,12,0)</f>
        <v>39.86</v>
      </c>
      <c r="I29" s="66">
        <f t="shared" si="2"/>
        <v>11</v>
      </c>
      <c r="J29" s="65">
        <f>VLOOKUP($A29,'Return Data'!$B$7:$R$2843,13,0)</f>
        <v>58.641300000000001</v>
      </c>
      <c r="K29" s="66">
        <f t="shared" si="3"/>
        <v>13</v>
      </c>
      <c r="L29" s="65">
        <f>VLOOKUP($A29,'Return Data'!$B$7:$R$2843,17,0)</f>
        <v>16.2514</v>
      </c>
      <c r="M29" s="66">
        <f t="shared" si="4"/>
        <v>18</v>
      </c>
      <c r="N29" s="65">
        <f>VLOOKUP($A29,'Return Data'!$B$7:$R$2843,14,0)</f>
        <v>13.3741</v>
      </c>
      <c r="O29" s="66">
        <f t="shared" si="8"/>
        <v>19</v>
      </c>
      <c r="P29" s="65">
        <f>VLOOKUP($A29,'Return Data'!$B$7:$R$2843,15,0)</f>
        <v>14.226699999999999</v>
      </c>
      <c r="Q29" s="66">
        <f t="shared" si="9"/>
        <v>17</v>
      </c>
      <c r="R29" s="65">
        <f>VLOOKUP($A29,'Return Data'!$B$7:$R$2843,16,0)</f>
        <v>13.631399999999999</v>
      </c>
      <c r="S29" s="67">
        <f t="shared" si="7"/>
        <v>20</v>
      </c>
    </row>
    <row r="30" spans="1:19" x14ac:dyDescent="0.3">
      <c r="A30" s="63" t="s">
        <v>991</v>
      </c>
      <c r="B30" s="64">
        <f>VLOOKUP($A30,'Return Data'!$B$7:$R$2843,3,0)</f>
        <v>44358</v>
      </c>
      <c r="C30" s="65">
        <f>VLOOKUP($A30,'Return Data'!$B$7:$R$2843,4,0)</f>
        <v>47.765500000000003</v>
      </c>
      <c r="D30" s="65">
        <f>VLOOKUP($A30,'Return Data'!$B$7:$R$2843,10,0)</f>
        <v>5.1555</v>
      </c>
      <c r="E30" s="66">
        <f t="shared" si="0"/>
        <v>11</v>
      </c>
      <c r="F30" s="65">
        <f>VLOOKUP($A30,'Return Data'!$B$7:$R$2843,11,0)</f>
        <v>22.327300000000001</v>
      </c>
      <c r="G30" s="66">
        <f t="shared" si="1"/>
        <v>5</v>
      </c>
      <c r="H30" s="65">
        <f>VLOOKUP($A30,'Return Data'!$B$7:$R$2843,12,0)</f>
        <v>44.902500000000003</v>
      </c>
      <c r="I30" s="66">
        <f t="shared" si="2"/>
        <v>4</v>
      </c>
      <c r="J30" s="65">
        <f>VLOOKUP($A30,'Return Data'!$B$7:$R$2843,13,0)</f>
        <v>64.360100000000003</v>
      </c>
      <c r="K30" s="66">
        <f t="shared" si="3"/>
        <v>2</v>
      </c>
      <c r="L30" s="65">
        <f>VLOOKUP($A30,'Return Data'!$B$7:$R$2843,17,0)</f>
        <v>12.1119</v>
      </c>
      <c r="M30" s="66">
        <f t="shared" si="4"/>
        <v>27</v>
      </c>
      <c r="N30" s="65">
        <f>VLOOKUP($A30,'Return Data'!$B$7:$R$2843,14,0)</f>
        <v>12.132099999999999</v>
      </c>
      <c r="O30" s="66">
        <f t="shared" si="8"/>
        <v>25</v>
      </c>
      <c r="P30" s="65">
        <f>VLOOKUP($A30,'Return Data'!$B$7:$R$2843,15,0)</f>
        <v>14.9496</v>
      </c>
      <c r="Q30" s="66">
        <f t="shared" si="9"/>
        <v>8</v>
      </c>
      <c r="R30" s="65">
        <f>VLOOKUP($A30,'Return Data'!$B$7:$R$2843,16,0)</f>
        <v>15.082100000000001</v>
      </c>
      <c r="S30" s="67">
        <f t="shared" si="7"/>
        <v>11</v>
      </c>
    </row>
    <row r="31" spans="1:19" x14ac:dyDescent="0.3">
      <c r="A31" s="63" t="s">
        <v>993</v>
      </c>
      <c r="B31" s="64">
        <f>VLOOKUP($A31,'Return Data'!$B$7:$R$2843,3,0)</f>
        <v>44358</v>
      </c>
      <c r="C31" s="65">
        <f>VLOOKUP($A31,'Return Data'!$B$7:$R$2843,4,0)</f>
        <v>258.70999999999998</v>
      </c>
      <c r="D31" s="65">
        <f>VLOOKUP($A31,'Return Data'!$B$7:$R$2843,10,0)</f>
        <v>6.3775000000000004</v>
      </c>
      <c r="E31" s="66">
        <f t="shared" si="0"/>
        <v>3</v>
      </c>
      <c r="F31" s="65">
        <f>VLOOKUP($A31,'Return Data'!$B$7:$R$2843,11,0)</f>
        <v>19.3367</v>
      </c>
      <c r="G31" s="66">
        <f t="shared" si="1"/>
        <v>8</v>
      </c>
      <c r="H31" s="65">
        <f>VLOOKUP($A31,'Return Data'!$B$7:$R$2843,12,0)</f>
        <v>39.466299999999997</v>
      </c>
      <c r="I31" s="66">
        <f t="shared" si="2"/>
        <v>12</v>
      </c>
      <c r="J31" s="65">
        <f>VLOOKUP($A31,'Return Data'!$B$7:$R$2843,13,0)</f>
        <v>61.794899999999998</v>
      </c>
      <c r="K31" s="66">
        <f t="shared" si="3"/>
        <v>10</v>
      </c>
      <c r="L31" s="65">
        <f>VLOOKUP($A31,'Return Data'!$B$7:$R$2843,17,0)</f>
        <v>17.207699999999999</v>
      </c>
      <c r="M31" s="66">
        <f t="shared" si="4"/>
        <v>11</v>
      </c>
      <c r="N31" s="65">
        <f>VLOOKUP($A31,'Return Data'!$B$7:$R$2843,14,0)</f>
        <v>14.611000000000001</v>
      </c>
      <c r="O31" s="66">
        <f t="shared" si="8"/>
        <v>8</v>
      </c>
      <c r="P31" s="65">
        <f>VLOOKUP($A31,'Return Data'!$B$7:$R$2843,15,0)</f>
        <v>14.545400000000001</v>
      </c>
      <c r="Q31" s="66">
        <f t="shared" si="9"/>
        <v>14</v>
      </c>
      <c r="R31" s="65">
        <f>VLOOKUP($A31,'Return Data'!$B$7:$R$2843,16,0)</f>
        <v>15.273</v>
      </c>
      <c r="S31" s="67">
        <f t="shared" si="7"/>
        <v>10</v>
      </c>
    </row>
    <row r="32" spans="1:19" x14ac:dyDescent="0.3">
      <c r="A32" s="63" t="s">
        <v>994</v>
      </c>
      <c r="B32" s="64">
        <f>VLOOKUP($A32,'Return Data'!$B$7:$R$2843,3,0)</f>
        <v>44358</v>
      </c>
      <c r="C32" s="65">
        <f>VLOOKUP($A32,'Return Data'!$B$7:$R$2843,4,0)</f>
        <v>59.310899999999997</v>
      </c>
      <c r="D32" s="65">
        <f>VLOOKUP($A32,'Return Data'!$B$7:$R$2843,10,0)</f>
        <v>2.8241000000000001</v>
      </c>
      <c r="E32" s="66">
        <f t="shared" si="0"/>
        <v>27</v>
      </c>
      <c r="F32" s="65">
        <f>VLOOKUP($A32,'Return Data'!$B$7:$R$2843,11,0)</f>
        <v>18.395700000000001</v>
      </c>
      <c r="G32" s="66">
        <f t="shared" si="1"/>
        <v>14</v>
      </c>
      <c r="H32" s="65">
        <f>VLOOKUP($A32,'Return Data'!$B$7:$R$2843,12,0)</f>
        <v>42.706400000000002</v>
      </c>
      <c r="I32" s="66">
        <f t="shared" si="2"/>
        <v>6</v>
      </c>
      <c r="J32" s="65">
        <f>VLOOKUP($A32,'Return Data'!$B$7:$R$2843,13,0)</f>
        <v>62.820799999999998</v>
      </c>
      <c r="K32" s="66">
        <f t="shared" si="3"/>
        <v>7</v>
      </c>
      <c r="L32" s="65">
        <f>VLOOKUP($A32,'Return Data'!$B$7:$R$2843,17,0)</f>
        <v>17.244199999999999</v>
      </c>
      <c r="M32" s="66">
        <f t="shared" si="4"/>
        <v>10</v>
      </c>
      <c r="N32" s="65">
        <f>VLOOKUP($A32,'Return Data'!$B$7:$R$2843,14,0)</f>
        <v>13.6228</v>
      </c>
      <c r="O32" s="66">
        <f t="shared" si="8"/>
        <v>14</v>
      </c>
      <c r="P32" s="65">
        <f>VLOOKUP($A32,'Return Data'!$B$7:$R$2843,15,0)</f>
        <v>14.104200000000001</v>
      </c>
      <c r="Q32" s="66">
        <f t="shared" si="9"/>
        <v>18</v>
      </c>
      <c r="R32" s="65">
        <f>VLOOKUP($A32,'Return Data'!$B$7:$R$2843,16,0)</f>
        <v>16.1724</v>
      </c>
      <c r="S32" s="67">
        <f t="shared" si="7"/>
        <v>4</v>
      </c>
    </row>
    <row r="33" spans="1:19" x14ac:dyDescent="0.3">
      <c r="A33" s="63" t="s">
        <v>997</v>
      </c>
      <c r="B33" s="64">
        <f>VLOOKUP($A33,'Return Data'!$B$7:$R$2843,3,0)</f>
        <v>44358</v>
      </c>
      <c r="C33" s="65">
        <f>VLOOKUP($A33,'Return Data'!$B$7:$R$2843,4,0)</f>
        <v>327.18290000000002</v>
      </c>
      <c r="D33" s="65">
        <f>VLOOKUP($A33,'Return Data'!$B$7:$R$2843,10,0)</f>
        <v>4.9621000000000004</v>
      </c>
      <c r="E33" s="66">
        <f t="shared" si="0"/>
        <v>12</v>
      </c>
      <c r="F33" s="65">
        <f>VLOOKUP($A33,'Return Data'!$B$7:$R$2843,11,0)</f>
        <v>23.650200000000002</v>
      </c>
      <c r="G33" s="66">
        <f t="shared" si="1"/>
        <v>2</v>
      </c>
      <c r="H33" s="65">
        <f>VLOOKUP($A33,'Return Data'!$B$7:$R$2843,12,0)</f>
        <v>42.795299999999997</v>
      </c>
      <c r="I33" s="66">
        <f t="shared" si="2"/>
        <v>5</v>
      </c>
      <c r="J33" s="65">
        <f>VLOOKUP($A33,'Return Data'!$B$7:$R$2843,13,0)</f>
        <v>63.409300000000002</v>
      </c>
      <c r="K33" s="66">
        <f t="shared" si="3"/>
        <v>5</v>
      </c>
      <c r="L33" s="65">
        <f>VLOOKUP($A33,'Return Data'!$B$7:$R$2843,17,0)</f>
        <v>14.700900000000001</v>
      </c>
      <c r="M33" s="66">
        <f t="shared" si="4"/>
        <v>24</v>
      </c>
      <c r="N33" s="65">
        <f>VLOOKUP($A33,'Return Data'!$B$7:$R$2843,14,0)</f>
        <v>13.708399999999999</v>
      </c>
      <c r="O33" s="66">
        <f t="shared" si="8"/>
        <v>13</v>
      </c>
      <c r="P33" s="65">
        <f>VLOOKUP($A33,'Return Data'!$B$7:$R$2843,15,0)</f>
        <v>13.964399999999999</v>
      </c>
      <c r="Q33" s="66">
        <f t="shared" si="9"/>
        <v>19</v>
      </c>
      <c r="R33" s="65">
        <f>VLOOKUP($A33,'Return Data'!$B$7:$R$2843,16,0)</f>
        <v>13.948499999999999</v>
      </c>
      <c r="S33" s="67">
        <f t="shared" si="7"/>
        <v>17</v>
      </c>
    </row>
    <row r="34" spans="1:19" x14ac:dyDescent="0.3">
      <c r="A34" s="63" t="s">
        <v>998</v>
      </c>
      <c r="B34" s="64">
        <f>VLOOKUP($A34,'Return Data'!$B$7:$R$2843,3,0)</f>
        <v>44358</v>
      </c>
      <c r="C34" s="65">
        <f>VLOOKUP($A34,'Return Data'!$B$7:$R$2843,4,0)</f>
        <v>100.66</v>
      </c>
      <c r="D34" s="65">
        <f>VLOOKUP($A34,'Return Data'!$B$7:$R$2843,10,0)</f>
        <v>6.0025000000000004</v>
      </c>
      <c r="E34" s="66">
        <f t="shared" si="0"/>
        <v>8</v>
      </c>
      <c r="F34" s="65">
        <f>VLOOKUP($A34,'Return Data'!$B$7:$R$2843,11,0)</f>
        <v>15.8743</v>
      </c>
      <c r="G34" s="66">
        <f t="shared" si="1"/>
        <v>24</v>
      </c>
      <c r="H34" s="65">
        <f>VLOOKUP($A34,'Return Data'!$B$7:$R$2843,12,0)</f>
        <v>33.501300000000001</v>
      </c>
      <c r="I34" s="66">
        <f t="shared" si="2"/>
        <v>26</v>
      </c>
      <c r="J34" s="65">
        <f>VLOOKUP($A34,'Return Data'!$B$7:$R$2843,13,0)</f>
        <v>51.505099999999999</v>
      </c>
      <c r="K34" s="66">
        <f t="shared" si="3"/>
        <v>27</v>
      </c>
      <c r="L34" s="65">
        <f>VLOOKUP($A34,'Return Data'!$B$7:$R$2843,17,0)</f>
        <v>12.2944</v>
      </c>
      <c r="M34" s="66">
        <f t="shared" si="4"/>
        <v>26</v>
      </c>
      <c r="N34" s="65">
        <f>VLOOKUP($A34,'Return Data'!$B$7:$R$2843,14,0)</f>
        <v>10.3794</v>
      </c>
      <c r="O34" s="66">
        <f t="shared" si="8"/>
        <v>28</v>
      </c>
      <c r="P34" s="65">
        <f>VLOOKUP($A34,'Return Data'!$B$7:$R$2843,15,0)</f>
        <v>10.383699999999999</v>
      </c>
      <c r="Q34" s="66">
        <f t="shared" si="9"/>
        <v>27</v>
      </c>
      <c r="R34" s="65">
        <f>VLOOKUP($A34,'Return Data'!$B$7:$R$2843,16,0)</f>
        <v>10.2226</v>
      </c>
      <c r="S34" s="67">
        <f t="shared" si="7"/>
        <v>29</v>
      </c>
    </row>
    <row r="35" spans="1:19" x14ac:dyDescent="0.3">
      <c r="A35" s="63" t="s">
        <v>1000</v>
      </c>
      <c r="B35" s="64">
        <f>VLOOKUP($A35,'Return Data'!$B$7:$R$2843,3,0)</f>
        <v>44358</v>
      </c>
      <c r="C35" s="65">
        <f>VLOOKUP($A35,'Return Data'!$B$7:$R$2843,4,0)</f>
        <v>15.25</v>
      </c>
      <c r="D35" s="65">
        <f>VLOOKUP($A35,'Return Data'!$B$7:$R$2843,10,0)</f>
        <v>4.9553000000000003</v>
      </c>
      <c r="E35" s="66">
        <f t="shared" si="0"/>
        <v>13</v>
      </c>
      <c r="F35" s="65">
        <f>VLOOKUP($A35,'Return Data'!$B$7:$R$2843,11,0)</f>
        <v>17.7606</v>
      </c>
      <c r="G35" s="66">
        <f t="shared" si="1"/>
        <v>17</v>
      </c>
      <c r="H35" s="65">
        <f>VLOOKUP($A35,'Return Data'!$B$7:$R$2843,12,0)</f>
        <v>37.759700000000002</v>
      </c>
      <c r="I35" s="66">
        <f t="shared" si="2"/>
        <v>17</v>
      </c>
      <c r="J35" s="65">
        <f>VLOOKUP($A35,'Return Data'!$B$7:$R$2843,13,0)</f>
        <v>57.7042</v>
      </c>
      <c r="K35" s="66">
        <f t="shared" si="3"/>
        <v>17</v>
      </c>
      <c r="L35" s="65">
        <f>VLOOKUP($A35,'Return Data'!$B$7:$R$2843,17,0)</f>
        <v>16.198</v>
      </c>
      <c r="M35" s="66">
        <f t="shared" si="4"/>
        <v>19</v>
      </c>
      <c r="N35" s="65">
        <f>VLOOKUP($A35,'Return Data'!$B$7:$R$2843,14,0)</f>
        <v>12.595000000000001</v>
      </c>
      <c r="O35" s="66">
        <f t="shared" si="8"/>
        <v>23</v>
      </c>
      <c r="P35" s="65">
        <f>VLOOKUP($A35,'Return Data'!$B$7:$R$2843,15,0)</f>
        <v>0</v>
      </c>
      <c r="Q35" s="66">
        <f t="shared" si="9"/>
        <v>28</v>
      </c>
      <c r="R35" s="65">
        <f>VLOOKUP($A35,'Return Data'!$B$7:$R$2843,16,0)</f>
        <v>10.875299999999999</v>
      </c>
      <c r="S35" s="67">
        <f t="shared" si="7"/>
        <v>28</v>
      </c>
    </row>
    <row r="36" spans="1:19" x14ac:dyDescent="0.3">
      <c r="A36" s="63" t="s">
        <v>1919</v>
      </c>
      <c r="B36" s="64">
        <f>VLOOKUP($A36,'Return Data'!$B$7:$R$2843,3,0)</f>
        <v>44358</v>
      </c>
      <c r="C36" s="65">
        <f>VLOOKUP($A36,'Return Data'!$B$7:$R$2843,4,0)</f>
        <v>184.315</v>
      </c>
      <c r="D36" s="65">
        <f>VLOOKUP($A36,'Return Data'!$B$7:$R$2843,10,0)</f>
        <v>6.0351999999999997</v>
      </c>
      <c r="E36" s="66">
        <f t="shared" si="0"/>
        <v>7</v>
      </c>
      <c r="F36" s="65">
        <f>VLOOKUP($A36,'Return Data'!$B$7:$R$2843,11,0)</f>
        <v>18.789100000000001</v>
      </c>
      <c r="G36" s="66">
        <f t="shared" si="1"/>
        <v>11</v>
      </c>
      <c r="H36" s="65">
        <f>VLOOKUP($A36,'Return Data'!$B$7:$R$2843,12,0)</f>
        <v>41.445500000000003</v>
      </c>
      <c r="I36" s="66">
        <f t="shared" si="2"/>
        <v>8</v>
      </c>
      <c r="J36" s="65">
        <f>VLOOKUP($A36,'Return Data'!$B$7:$R$2843,13,0)</f>
        <v>61.696100000000001</v>
      </c>
      <c r="K36" s="66">
        <f t="shared" si="3"/>
        <v>11</v>
      </c>
      <c r="L36" s="65">
        <f>VLOOKUP($A36,'Return Data'!$B$7:$R$2843,17,0)</f>
        <v>19.2531</v>
      </c>
      <c r="M36" s="66">
        <f t="shared" si="4"/>
        <v>6</v>
      </c>
      <c r="N36" s="65">
        <f>VLOOKUP($A36,'Return Data'!$B$7:$R$2843,14,0)</f>
        <v>14.898899999999999</v>
      </c>
      <c r="O36" s="66">
        <f t="shared" si="8"/>
        <v>7</v>
      </c>
      <c r="P36" s="65">
        <f>VLOOKUP($A36,'Return Data'!$B$7:$R$2843,15,0)</f>
        <v>15.226000000000001</v>
      </c>
      <c r="Q36" s="66">
        <f t="shared" si="9"/>
        <v>7</v>
      </c>
      <c r="R36" s="65">
        <f>VLOOKUP($A36,'Return Data'!$B$7:$R$2843,16,0)</f>
        <v>14.676600000000001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4.8983620689655174</v>
      </c>
      <c r="E38" s="74"/>
      <c r="F38" s="75">
        <f>AVERAGE(F8:F36)</f>
        <v>18.21472068965517</v>
      </c>
      <c r="G38" s="74"/>
      <c r="H38" s="75">
        <f>AVERAGE(H8:H36)</f>
        <v>38.719441379310354</v>
      </c>
      <c r="I38" s="74"/>
      <c r="J38" s="75">
        <f>AVERAGE(J8:J36)</f>
        <v>57.797400000000003</v>
      </c>
      <c r="K38" s="74"/>
      <c r="L38" s="75">
        <f>AVERAGE(L8:L36)</f>
        <v>16.692220689655166</v>
      </c>
      <c r="M38" s="74"/>
      <c r="N38" s="75">
        <f>AVERAGE(N8:N36)</f>
        <v>13.842282142857144</v>
      </c>
      <c r="O38" s="74"/>
      <c r="P38" s="75">
        <f>AVERAGE(P8:P36)</f>
        <v>14.050860714285715</v>
      </c>
      <c r="Q38" s="74"/>
      <c r="R38" s="75">
        <f>AVERAGE(R8:R36)</f>
        <v>14.407748275862069</v>
      </c>
      <c r="S38" s="76"/>
    </row>
    <row r="39" spans="1:19" x14ac:dyDescent="0.3">
      <c r="A39" s="73" t="s">
        <v>28</v>
      </c>
      <c r="B39" s="74"/>
      <c r="C39" s="74"/>
      <c r="D39" s="75">
        <f>MIN(D8:D36)</f>
        <v>2.6785999999999999</v>
      </c>
      <c r="E39" s="74"/>
      <c r="F39" s="75">
        <f>MIN(F8:F36)</f>
        <v>10.1289</v>
      </c>
      <c r="G39" s="74"/>
      <c r="H39" s="75">
        <f>MIN(H8:H36)</f>
        <v>26.2867</v>
      </c>
      <c r="I39" s="74"/>
      <c r="J39" s="75">
        <f>MIN(J8:J36)</f>
        <v>39.802700000000002</v>
      </c>
      <c r="K39" s="74"/>
      <c r="L39" s="75">
        <f>MIN(L8:L36)</f>
        <v>11.3225</v>
      </c>
      <c r="M39" s="74"/>
      <c r="N39" s="75">
        <f>MIN(N8:N36)</f>
        <v>10.3794</v>
      </c>
      <c r="O39" s="74"/>
      <c r="P39" s="75">
        <f>MIN(P8:P36)</f>
        <v>0</v>
      </c>
      <c r="Q39" s="74"/>
      <c r="R39" s="75">
        <f>MIN(R8:R36)</f>
        <v>10.2226</v>
      </c>
      <c r="S39" s="76"/>
    </row>
    <row r="40" spans="1:19" ht="15" thickBot="1" x14ac:dyDescent="0.35">
      <c r="A40" s="77" t="s">
        <v>29</v>
      </c>
      <c r="B40" s="78"/>
      <c r="C40" s="78"/>
      <c r="D40" s="79">
        <f>MAX(D8:D36)</f>
        <v>6.7744999999999997</v>
      </c>
      <c r="E40" s="78"/>
      <c r="F40" s="79">
        <f>MAX(F8:F36)</f>
        <v>25.199200000000001</v>
      </c>
      <c r="G40" s="78"/>
      <c r="H40" s="79">
        <f>MAX(H8:H36)</f>
        <v>54.871099999999998</v>
      </c>
      <c r="I40" s="78"/>
      <c r="J40" s="79">
        <f>MAX(J8:J36)</f>
        <v>65.991399999999999</v>
      </c>
      <c r="K40" s="78"/>
      <c r="L40" s="79">
        <f>MAX(L8:L36)</f>
        <v>23.111499999999999</v>
      </c>
      <c r="M40" s="78"/>
      <c r="N40" s="79">
        <f>MAX(N8:N36)</f>
        <v>18.984000000000002</v>
      </c>
      <c r="O40" s="78"/>
      <c r="P40" s="79">
        <f>MAX(P8:P36)</f>
        <v>18.467400000000001</v>
      </c>
      <c r="Q40" s="78"/>
      <c r="R40" s="79">
        <f>MAX(R8:R36)</f>
        <v>19.424199999999999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44358</v>
      </c>
      <c r="C8" s="65">
        <f>VLOOKUP($A8,'Return Data'!$B$7:$R$2843,4,0)</f>
        <v>67.543099999999995</v>
      </c>
      <c r="D8" s="65">
        <f>VLOOKUP($A8,'Return Data'!$B$7:$R$2843,9,0)</f>
        <v>12.4353</v>
      </c>
      <c r="E8" s="66">
        <f t="shared" ref="E8:E31" si="0">RANK(D8,D$8:D$31,0)</f>
        <v>1</v>
      </c>
      <c r="F8" s="65">
        <f>VLOOKUP($A8,'Return Data'!$B$7:$R$2843,10,0)</f>
        <v>15.5443</v>
      </c>
      <c r="G8" s="66">
        <f t="shared" ref="G8:G31" si="1">RANK(F8,F$8:F$31,0)</f>
        <v>2</v>
      </c>
      <c r="H8" s="65">
        <f>VLOOKUP($A8,'Return Data'!$B$7:$R$2843,11,0)</f>
        <v>4.4565999999999999</v>
      </c>
      <c r="I8" s="66">
        <f t="shared" ref="I8:I31" si="2">RANK(H8,H$8:H$31,0)</f>
        <v>3</v>
      </c>
      <c r="J8" s="65">
        <f>VLOOKUP($A8,'Return Data'!$B$7:$R$2843,12,0)</f>
        <v>6.5484</v>
      </c>
      <c r="K8" s="66">
        <f t="shared" ref="K8:K31" si="3">RANK(J8,J$8:J$31,0)</f>
        <v>2</v>
      </c>
      <c r="L8" s="65">
        <f>VLOOKUP($A8,'Return Data'!$B$7:$R$2843,13,0)</f>
        <v>5.3940000000000001</v>
      </c>
      <c r="M8" s="66">
        <f t="shared" ref="M8:M31" si="4">RANK(L8,L$8:L$31,0)</f>
        <v>7</v>
      </c>
      <c r="N8" s="65">
        <f>VLOOKUP($A8,'Return Data'!$B$7:$R$2843,17,0)</f>
        <v>10.2872</v>
      </c>
      <c r="O8" s="66">
        <f t="shared" ref="O8:O31" si="5">RANK(N8,N$8:N$31,0)</f>
        <v>10</v>
      </c>
      <c r="P8" s="65">
        <f>VLOOKUP($A8,'Return Data'!$B$7:$R$2843,14,0)</f>
        <v>11.2583</v>
      </c>
      <c r="Q8" s="66">
        <f t="shared" ref="Q8:Q31" si="6">RANK(P8,P$8:P$31,0)</f>
        <v>8</v>
      </c>
      <c r="R8" s="65">
        <f>VLOOKUP($A8,'Return Data'!$B$7:$R$2843,16,0)</f>
        <v>10.0122</v>
      </c>
      <c r="S8" s="67">
        <f t="shared" ref="S8:S31" si="7">RANK(R8,R$8:R$31,0)</f>
        <v>8</v>
      </c>
    </row>
    <row r="9" spans="1:19" x14ac:dyDescent="0.3">
      <c r="A9" s="82" t="s">
        <v>1347</v>
      </c>
      <c r="B9" s="64">
        <f>VLOOKUP($A9,'Return Data'!$B$7:$R$2843,3,0)</f>
        <v>44358</v>
      </c>
      <c r="C9" s="65">
        <f>VLOOKUP($A9,'Return Data'!$B$7:$R$2843,4,0)</f>
        <v>20.951000000000001</v>
      </c>
      <c r="D9" s="65">
        <f>VLOOKUP($A9,'Return Data'!$B$7:$R$2843,9,0)</f>
        <v>6.0101000000000004</v>
      </c>
      <c r="E9" s="66">
        <f t="shared" si="0"/>
        <v>22</v>
      </c>
      <c r="F9" s="65">
        <f>VLOOKUP($A9,'Return Data'!$B$7:$R$2843,10,0)</f>
        <v>8.4388000000000005</v>
      </c>
      <c r="G9" s="66">
        <f t="shared" si="1"/>
        <v>22</v>
      </c>
      <c r="H9" s="65">
        <f>VLOOKUP($A9,'Return Data'!$B$7:$R$2843,11,0)</f>
        <v>3.3161999999999998</v>
      </c>
      <c r="I9" s="66">
        <f t="shared" si="2"/>
        <v>10</v>
      </c>
      <c r="J9" s="65">
        <f>VLOOKUP($A9,'Return Data'!$B$7:$R$2843,12,0)</f>
        <v>6.2504</v>
      </c>
      <c r="K9" s="66">
        <f t="shared" si="3"/>
        <v>6</v>
      </c>
      <c r="L9" s="65">
        <f>VLOOKUP($A9,'Return Data'!$B$7:$R$2843,13,0)</f>
        <v>5.6818</v>
      </c>
      <c r="M9" s="66">
        <f t="shared" si="4"/>
        <v>2</v>
      </c>
      <c r="N9" s="65">
        <f>VLOOKUP($A9,'Return Data'!$B$7:$R$2843,17,0)</f>
        <v>10.745100000000001</v>
      </c>
      <c r="O9" s="66">
        <f t="shared" si="5"/>
        <v>5</v>
      </c>
      <c r="P9" s="65">
        <f>VLOOKUP($A9,'Return Data'!$B$7:$R$2843,14,0)</f>
        <v>11.381399999999999</v>
      </c>
      <c r="Q9" s="66">
        <f t="shared" si="6"/>
        <v>7</v>
      </c>
      <c r="R9" s="65">
        <f>VLOOKUP($A9,'Return Data'!$B$7:$R$2843,16,0)</f>
        <v>8.2971000000000004</v>
      </c>
      <c r="S9" s="67">
        <f t="shared" si="7"/>
        <v>21</v>
      </c>
    </row>
    <row r="10" spans="1:19" x14ac:dyDescent="0.3">
      <c r="A10" s="82" t="s">
        <v>1350</v>
      </c>
      <c r="B10" s="64">
        <f>VLOOKUP($A10,'Return Data'!$B$7:$R$2843,3,0)</f>
        <v>44358</v>
      </c>
      <c r="C10" s="65">
        <f>VLOOKUP($A10,'Return Data'!$B$7:$R$2843,4,0)</f>
        <v>36.196199999999997</v>
      </c>
      <c r="D10" s="65">
        <f>VLOOKUP($A10,'Return Data'!$B$7:$R$2843,9,0)</f>
        <v>10.1214</v>
      </c>
      <c r="E10" s="66">
        <f t="shared" si="0"/>
        <v>4</v>
      </c>
      <c r="F10" s="65">
        <f>VLOOKUP($A10,'Return Data'!$B$7:$R$2843,10,0)</f>
        <v>12.7248</v>
      </c>
      <c r="G10" s="66">
        <f t="shared" si="1"/>
        <v>9</v>
      </c>
      <c r="H10" s="65">
        <f>VLOOKUP($A10,'Return Data'!$B$7:$R$2843,11,0)</f>
        <v>2.4043000000000001</v>
      </c>
      <c r="I10" s="66">
        <f t="shared" si="2"/>
        <v>17</v>
      </c>
      <c r="J10" s="65">
        <f>VLOOKUP($A10,'Return Data'!$B$7:$R$2843,12,0)</f>
        <v>5.0758000000000001</v>
      </c>
      <c r="K10" s="66">
        <f t="shared" si="3"/>
        <v>19</v>
      </c>
      <c r="L10" s="65">
        <f>VLOOKUP($A10,'Return Data'!$B$7:$R$2843,13,0)</f>
        <v>4.5849000000000002</v>
      </c>
      <c r="M10" s="66">
        <f t="shared" si="4"/>
        <v>16</v>
      </c>
      <c r="N10" s="65">
        <f>VLOOKUP($A10,'Return Data'!$B$7:$R$2843,17,0)</f>
        <v>8.1991999999999994</v>
      </c>
      <c r="O10" s="66">
        <f t="shared" si="5"/>
        <v>19</v>
      </c>
      <c r="P10" s="65">
        <f>VLOOKUP($A10,'Return Data'!$B$7:$R$2843,14,0)</f>
        <v>9.6318999999999999</v>
      </c>
      <c r="Q10" s="66">
        <f t="shared" si="6"/>
        <v>19</v>
      </c>
      <c r="R10" s="65">
        <f>VLOOKUP($A10,'Return Data'!$B$7:$R$2843,16,0)</f>
        <v>8.6153999999999993</v>
      </c>
      <c r="S10" s="67">
        <f t="shared" si="7"/>
        <v>17</v>
      </c>
    </row>
    <row r="11" spans="1:19" x14ac:dyDescent="0.3">
      <c r="A11" s="82" t="s">
        <v>1351</v>
      </c>
      <c r="B11" s="64">
        <f>VLOOKUP($A11,'Return Data'!$B$7:$R$2843,3,0)</f>
        <v>44358</v>
      </c>
      <c r="C11" s="65">
        <f>VLOOKUP($A11,'Return Data'!$B$7:$R$2843,4,0)</f>
        <v>63.468499999999999</v>
      </c>
      <c r="D11" s="65">
        <f>VLOOKUP($A11,'Return Data'!$B$7:$R$2843,9,0)</f>
        <v>7.03</v>
      </c>
      <c r="E11" s="66">
        <f t="shared" si="0"/>
        <v>14</v>
      </c>
      <c r="F11" s="65">
        <f>VLOOKUP($A11,'Return Data'!$B$7:$R$2843,10,0)</f>
        <v>8.0523000000000007</v>
      </c>
      <c r="G11" s="66">
        <f t="shared" si="1"/>
        <v>24</v>
      </c>
      <c r="H11" s="65">
        <f>VLOOKUP($A11,'Return Data'!$B$7:$R$2843,11,0)</f>
        <v>2.4211999999999998</v>
      </c>
      <c r="I11" s="66">
        <f t="shared" si="2"/>
        <v>16</v>
      </c>
      <c r="J11" s="65">
        <f>VLOOKUP($A11,'Return Data'!$B$7:$R$2843,12,0)</f>
        <v>4.9203000000000001</v>
      </c>
      <c r="K11" s="66">
        <f t="shared" si="3"/>
        <v>20</v>
      </c>
      <c r="L11" s="65">
        <f>VLOOKUP($A11,'Return Data'!$B$7:$R$2843,13,0)</f>
        <v>4.0693999999999999</v>
      </c>
      <c r="M11" s="66">
        <f t="shared" si="4"/>
        <v>19</v>
      </c>
      <c r="N11" s="65">
        <f>VLOOKUP($A11,'Return Data'!$B$7:$R$2843,17,0)</f>
        <v>8.5265000000000004</v>
      </c>
      <c r="O11" s="66">
        <f t="shared" si="5"/>
        <v>18</v>
      </c>
      <c r="P11" s="65">
        <f>VLOOKUP($A11,'Return Data'!$B$7:$R$2843,14,0)</f>
        <v>9.3535000000000004</v>
      </c>
      <c r="Q11" s="66">
        <f t="shared" si="6"/>
        <v>20</v>
      </c>
      <c r="R11" s="65">
        <f>VLOOKUP($A11,'Return Data'!$B$7:$R$2843,16,0)</f>
        <v>9.0815000000000001</v>
      </c>
      <c r="S11" s="67">
        <f t="shared" si="7"/>
        <v>14</v>
      </c>
    </row>
    <row r="12" spans="1:19" x14ac:dyDescent="0.3">
      <c r="A12" s="82" t="s">
        <v>1353</v>
      </c>
      <c r="B12" s="64">
        <f>VLOOKUP($A12,'Return Data'!$B$7:$R$2843,3,0)</f>
        <v>44358</v>
      </c>
      <c r="C12" s="65">
        <f>VLOOKUP($A12,'Return Data'!$B$7:$R$2843,4,0)</f>
        <v>77.913399999999996</v>
      </c>
      <c r="D12" s="65">
        <f>VLOOKUP($A12,'Return Data'!$B$7:$R$2843,9,0)</f>
        <v>9.0393000000000008</v>
      </c>
      <c r="E12" s="66">
        <f t="shared" si="0"/>
        <v>7</v>
      </c>
      <c r="F12" s="65">
        <f>VLOOKUP($A12,'Return Data'!$B$7:$R$2843,10,0)</f>
        <v>12.644399999999999</v>
      </c>
      <c r="G12" s="66">
        <f t="shared" si="1"/>
        <v>10</v>
      </c>
      <c r="H12" s="65">
        <f>VLOOKUP($A12,'Return Data'!$B$7:$R$2843,11,0)</f>
        <v>3.581</v>
      </c>
      <c r="I12" s="66">
        <f t="shared" si="2"/>
        <v>8</v>
      </c>
      <c r="J12" s="65">
        <f>VLOOKUP($A12,'Return Data'!$B$7:$R$2843,12,0)</f>
        <v>6.4599000000000002</v>
      </c>
      <c r="K12" s="66">
        <f t="shared" si="3"/>
        <v>4</v>
      </c>
      <c r="L12" s="65">
        <f>VLOOKUP($A12,'Return Data'!$B$7:$R$2843,13,0)</f>
        <v>5.4169</v>
      </c>
      <c r="M12" s="66">
        <f t="shared" si="4"/>
        <v>5</v>
      </c>
      <c r="N12" s="65">
        <f>VLOOKUP($A12,'Return Data'!$B$7:$R$2843,17,0)</f>
        <v>11.0923</v>
      </c>
      <c r="O12" s="66">
        <f t="shared" si="5"/>
        <v>1</v>
      </c>
      <c r="P12" s="65">
        <f>VLOOKUP($A12,'Return Data'!$B$7:$R$2843,14,0)</f>
        <v>11.8879</v>
      </c>
      <c r="Q12" s="66">
        <f t="shared" si="6"/>
        <v>4</v>
      </c>
      <c r="R12" s="65">
        <f>VLOOKUP($A12,'Return Data'!$B$7:$R$2843,16,0)</f>
        <v>9.0810999999999993</v>
      </c>
      <c r="S12" s="67">
        <f t="shared" si="7"/>
        <v>15</v>
      </c>
    </row>
    <row r="13" spans="1:19" x14ac:dyDescent="0.3">
      <c r="A13" s="82" t="s">
        <v>1355</v>
      </c>
      <c r="B13" s="64">
        <f>VLOOKUP($A13,'Return Data'!$B$7:$R$2843,3,0)</f>
        <v>44358</v>
      </c>
      <c r="C13" s="65">
        <f>VLOOKUP($A13,'Return Data'!$B$7:$R$2843,4,0)</f>
        <v>20.124400000000001</v>
      </c>
      <c r="D13" s="65">
        <f>VLOOKUP($A13,'Return Data'!$B$7:$R$2843,9,0)</f>
        <v>4.1569000000000003</v>
      </c>
      <c r="E13" s="66">
        <f t="shared" si="0"/>
        <v>24</v>
      </c>
      <c r="F13" s="65">
        <f>VLOOKUP($A13,'Return Data'!$B$7:$R$2843,10,0)</f>
        <v>16.9512</v>
      </c>
      <c r="G13" s="66">
        <f t="shared" si="1"/>
        <v>1</v>
      </c>
      <c r="H13" s="65">
        <f>VLOOKUP($A13,'Return Data'!$B$7:$R$2843,11,0)</f>
        <v>5.7415000000000003</v>
      </c>
      <c r="I13" s="66">
        <f t="shared" si="2"/>
        <v>1</v>
      </c>
      <c r="J13" s="65">
        <f>VLOOKUP($A13,'Return Data'!$B$7:$R$2843,12,0)</f>
        <v>8.8492999999999995</v>
      </c>
      <c r="K13" s="66">
        <f t="shared" si="3"/>
        <v>1</v>
      </c>
      <c r="L13" s="65">
        <f>VLOOKUP($A13,'Return Data'!$B$7:$R$2843,13,0)</f>
        <v>8.1526999999999994</v>
      </c>
      <c r="M13" s="66">
        <f t="shared" si="4"/>
        <v>1</v>
      </c>
      <c r="N13" s="65">
        <f>VLOOKUP($A13,'Return Data'!$B$7:$R$2843,17,0)</f>
        <v>10.869400000000001</v>
      </c>
      <c r="O13" s="66">
        <f t="shared" si="5"/>
        <v>4</v>
      </c>
      <c r="P13" s="65">
        <f>VLOOKUP($A13,'Return Data'!$B$7:$R$2843,14,0)</f>
        <v>11.5243</v>
      </c>
      <c r="Q13" s="66">
        <f t="shared" si="6"/>
        <v>6</v>
      </c>
      <c r="R13" s="65">
        <f>VLOOKUP($A13,'Return Data'!$B$7:$R$2843,16,0)</f>
        <v>10.012600000000001</v>
      </c>
      <c r="S13" s="67">
        <f t="shared" si="7"/>
        <v>7</v>
      </c>
    </row>
    <row r="14" spans="1:19" x14ac:dyDescent="0.3">
      <c r="A14" s="82" t="s">
        <v>1358</v>
      </c>
      <c r="B14" s="64">
        <f>VLOOKUP($A14,'Return Data'!$B$7:$R$2843,3,0)</f>
        <v>44358</v>
      </c>
      <c r="C14" s="65">
        <f>VLOOKUP($A14,'Return Data'!$B$7:$R$2843,4,0)</f>
        <v>51.397599999999997</v>
      </c>
      <c r="D14" s="65">
        <f>VLOOKUP($A14,'Return Data'!$B$7:$R$2843,9,0)</f>
        <v>6.7203999999999997</v>
      </c>
      <c r="E14" s="66">
        <f t="shared" si="0"/>
        <v>18</v>
      </c>
      <c r="F14" s="65">
        <f>VLOOKUP($A14,'Return Data'!$B$7:$R$2843,10,0)</f>
        <v>11.787000000000001</v>
      </c>
      <c r="G14" s="66">
        <f t="shared" si="1"/>
        <v>14</v>
      </c>
      <c r="H14" s="65">
        <f>VLOOKUP($A14,'Return Data'!$B$7:$R$2843,11,0)</f>
        <v>2.3803999999999998</v>
      </c>
      <c r="I14" s="66">
        <f t="shared" si="2"/>
        <v>18</v>
      </c>
      <c r="J14" s="65">
        <f>VLOOKUP($A14,'Return Data'!$B$7:$R$2843,12,0)</f>
        <v>3.7141000000000002</v>
      </c>
      <c r="K14" s="66">
        <f t="shared" si="3"/>
        <v>22</v>
      </c>
      <c r="L14" s="65">
        <f>VLOOKUP($A14,'Return Data'!$B$7:$R$2843,13,0)</f>
        <v>2.742</v>
      </c>
      <c r="M14" s="66">
        <f t="shared" si="4"/>
        <v>24</v>
      </c>
      <c r="N14" s="65">
        <f>VLOOKUP($A14,'Return Data'!$B$7:$R$2843,17,0)</f>
        <v>6.3822999999999999</v>
      </c>
      <c r="O14" s="66">
        <f t="shared" si="5"/>
        <v>24</v>
      </c>
      <c r="P14" s="65">
        <f>VLOOKUP($A14,'Return Data'!$B$7:$R$2843,14,0)</f>
        <v>8.8760999999999992</v>
      </c>
      <c r="Q14" s="66">
        <f t="shared" si="6"/>
        <v>23</v>
      </c>
      <c r="R14" s="65">
        <f>VLOOKUP($A14,'Return Data'!$B$7:$R$2843,16,0)</f>
        <v>8.0025999999999993</v>
      </c>
      <c r="S14" s="67">
        <f t="shared" si="7"/>
        <v>23</v>
      </c>
    </row>
    <row r="15" spans="1:19" x14ac:dyDescent="0.3">
      <c r="A15" s="82" t="s">
        <v>1360</v>
      </c>
      <c r="B15" s="64">
        <f>VLOOKUP($A15,'Return Data'!$B$7:$R$2843,3,0)</f>
        <v>44358</v>
      </c>
      <c r="C15" s="65">
        <f>VLOOKUP($A15,'Return Data'!$B$7:$R$2843,4,0)</f>
        <v>45.575899999999997</v>
      </c>
      <c r="D15" s="65">
        <f>VLOOKUP($A15,'Return Data'!$B$7:$R$2843,9,0)</f>
        <v>8.6555999999999997</v>
      </c>
      <c r="E15" s="66">
        <f t="shared" si="0"/>
        <v>10</v>
      </c>
      <c r="F15" s="65">
        <f>VLOOKUP($A15,'Return Data'!$B$7:$R$2843,10,0)</f>
        <v>11.2227</v>
      </c>
      <c r="G15" s="66">
        <f t="shared" si="1"/>
        <v>16</v>
      </c>
      <c r="H15" s="65">
        <f>VLOOKUP($A15,'Return Data'!$B$7:$R$2843,11,0)</f>
        <v>2.2826</v>
      </c>
      <c r="I15" s="66">
        <f t="shared" si="2"/>
        <v>19</v>
      </c>
      <c r="J15" s="65">
        <f>VLOOKUP($A15,'Return Data'!$B$7:$R$2843,12,0)</f>
        <v>5.2053000000000003</v>
      </c>
      <c r="K15" s="66">
        <f t="shared" si="3"/>
        <v>16</v>
      </c>
      <c r="L15" s="65">
        <f>VLOOKUP($A15,'Return Data'!$B$7:$R$2843,13,0)</f>
        <v>4.7373000000000003</v>
      </c>
      <c r="M15" s="66">
        <f t="shared" si="4"/>
        <v>13</v>
      </c>
      <c r="N15" s="65">
        <f>VLOOKUP($A15,'Return Data'!$B$7:$R$2843,17,0)</f>
        <v>8.1672999999999991</v>
      </c>
      <c r="O15" s="66">
        <f t="shared" si="5"/>
        <v>20</v>
      </c>
      <c r="P15" s="65">
        <f>VLOOKUP($A15,'Return Data'!$B$7:$R$2843,14,0)</f>
        <v>8.86</v>
      </c>
      <c r="Q15" s="66">
        <f t="shared" si="6"/>
        <v>24</v>
      </c>
      <c r="R15" s="65">
        <f>VLOOKUP($A15,'Return Data'!$B$7:$R$2843,16,0)</f>
        <v>8.5202000000000009</v>
      </c>
      <c r="S15" s="67">
        <f t="shared" si="7"/>
        <v>18</v>
      </c>
    </row>
    <row r="16" spans="1:19" x14ac:dyDescent="0.3">
      <c r="A16" s="82" t="s">
        <v>1362</v>
      </c>
      <c r="B16" s="64">
        <f>VLOOKUP($A16,'Return Data'!$B$7:$R$2843,3,0)</f>
        <v>44358</v>
      </c>
      <c r="C16" s="65">
        <f>VLOOKUP($A16,'Return Data'!$B$7:$R$2843,4,0)</f>
        <v>83.245500000000007</v>
      </c>
      <c r="D16" s="65">
        <f>VLOOKUP($A16,'Return Data'!$B$7:$R$2843,9,0)</f>
        <v>10.7303</v>
      </c>
      <c r="E16" s="66">
        <f t="shared" si="0"/>
        <v>3</v>
      </c>
      <c r="F16" s="65">
        <f>VLOOKUP($A16,'Return Data'!$B$7:$R$2843,10,0)</f>
        <v>11.1797</v>
      </c>
      <c r="G16" s="66">
        <f t="shared" si="1"/>
        <v>17</v>
      </c>
      <c r="H16" s="65">
        <f>VLOOKUP($A16,'Return Data'!$B$7:$R$2843,11,0)</f>
        <v>4.2851999999999997</v>
      </c>
      <c r="I16" s="66">
        <f t="shared" si="2"/>
        <v>5</v>
      </c>
      <c r="J16" s="65">
        <f>VLOOKUP($A16,'Return Data'!$B$7:$R$2843,12,0)</f>
        <v>6.3268000000000004</v>
      </c>
      <c r="K16" s="66">
        <f t="shared" si="3"/>
        <v>5</v>
      </c>
      <c r="L16" s="65">
        <f>VLOOKUP($A16,'Return Data'!$B$7:$R$2843,13,0)</f>
        <v>5.4046000000000003</v>
      </c>
      <c r="M16" s="66">
        <f t="shared" si="4"/>
        <v>6</v>
      </c>
      <c r="N16" s="65">
        <f>VLOOKUP($A16,'Return Data'!$B$7:$R$2843,17,0)</f>
        <v>10.6625</v>
      </c>
      <c r="O16" s="66">
        <f t="shared" si="5"/>
        <v>6</v>
      </c>
      <c r="P16" s="65">
        <f>VLOOKUP($A16,'Return Data'!$B$7:$R$2843,14,0)</f>
        <v>10.7781</v>
      </c>
      <c r="Q16" s="66">
        <f t="shared" si="6"/>
        <v>14</v>
      </c>
      <c r="R16" s="65">
        <f>VLOOKUP($A16,'Return Data'!$B$7:$R$2843,16,0)</f>
        <v>9.3989999999999991</v>
      </c>
      <c r="S16" s="67">
        <f t="shared" si="7"/>
        <v>11</v>
      </c>
    </row>
    <row r="17" spans="1:19" x14ac:dyDescent="0.3">
      <c r="A17" s="82" t="s">
        <v>1364</v>
      </c>
      <c r="B17" s="64">
        <f>VLOOKUP($A17,'Return Data'!$B$7:$R$2843,3,0)</f>
        <v>44358</v>
      </c>
      <c r="C17" s="65">
        <f>VLOOKUP($A17,'Return Data'!$B$7:$R$2843,4,0)</f>
        <v>18.3887</v>
      </c>
      <c r="D17" s="65">
        <f>VLOOKUP($A17,'Return Data'!$B$7:$R$2843,9,0)</f>
        <v>6.9690000000000003</v>
      </c>
      <c r="E17" s="66">
        <f t="shared" si="0"/>
        <v>16</v>
      </c>
      <c r="F17" s="65">
        <f>VLOOKUP($A17,'Return Data'!$B$7:$R$2843,10,0)</f>
        <v>13.381600000000001</v>
      </c>
      <c r="G17" s="66">
        <f t="shared" si="1"/>
        <v>7</v>
      </c>
      <c r="H17" s="65">
        <f>VLOOKUP($A17,'Return Data'!$B$7:$R$2843,11,0)</f>
        <v>4.2226999999999997</v>
      </c>
      <c r="I17" s="66">
        <f t="shared" si="2"/>
        <v>6</v>
      </c>
      <c r="J17" s="65">
        <f>VLOOKUP($A17,'Return Data'!$B$7:$R$2843,12,0)</f>
        <v>5.2500999999999998</v>
      </c>
      <c r="K17" s="66">
        <f t="shared" si="3"/>
        <v>15</v>
      </c>
      <c r="L17" s="65">
        <f>VLOOKUP($A17,'Return Data'!$B$7:$R$2843,13,0)</f>
        <v>3.9121000000000001</v>
      </c>
      <c r="M17" s="66">
        <f t="shared" si="4"/>
        <v>20</v>
      </c>
      <c r="N17" s="65">
        <f>VLOOKUP($A17,'Return Data'!$B$7:$R$2843,17,0)</f>
        <v>7.3061999999999996</v>
      </c>
      <c r="O17" s="66">
        <f t="shared" si="5"/>
        <v>22</v>
      </c>
      <c r="P17" s="65">
        <f>VLOOKUP($A17,'Return Data'!$B$7:$R$2843,14,0)</f>
        <v>8.9187999999999992</v>
      </c>
      <c r="Q17" s="66">
        <f t="shared" si="6"/>
        <v>22</v>
      </c>
      <c r="R17" s="65">
        <f>VLOOKUP($A17,'Return Data'!$B$7:$R$2843,16,0)</f>
        <v>7.4013999999999998</v>
      </c>
      <c r="S17" s="67">
        <f t="shared" si="7"/>
        <v>24</v>
      </c>
    </row>
    <row r="18" spans="1:19" x14ac:dyDescent="0.3">
      <c r="A18" s="82" t="s">
        <v>1365</v>
      </c>
      <c r="B18" s="64">
        <f>VLOOKUP($A18,'Return Data'!$B$7:$R$2843,3,0)</f>
        <v>44358</v>
      </c>
      <c r="C18" s="65">
        <f>VLOOKUP($A18,'Return Data'!$B$7:$R$2843,4,0)</f>
        <v>29.559000000000001</v>
      </c>
      <c r="D18" s="65">
        <f>VLOOKUP($A18,'Return Data'!$B$7:$R$2843,9,0)</f>
        <v>8.4812999999999992</v>
      </c>
      <c r="E18" s="66">
        <f t="shared" si="0"/>
        <v>11</v>
      </c>
      <c r="F18" s="65">
        <f>VLOOKUP($A18,'Return Data'!$B$7:$R$2843,10,0)</f>
        <v>13.6174</v>
      </c>
      <c r="G18" s="66">
        <f t="shared" si="1"/>
        <v>6</v>
      </c>
      <c r="H18" s="65">
        <f>VLOOKUP($A18,'Return Data'!$B$7:$R$2843,11,0)</f>
        <v>2.4384999999999999</v>
      </c>
      <c r="I18" s="66">
        <f t="shared" si="2"/>
        <v>15</v>
      </c>
      <c r="J18" s="65">
        <f>VLOOKUP($A18,'Return Data'!$B$7:$R$2843,12,0)</f>
        <v>6.2377000000000002</v>
      </c>
      <c r="K18" s="66">
        <f t="shared" si="3"/>
        <v>8</v>
      </c>
      <c r="L18" s="65">
        <f>VLOOKUP($A18,'Return Data'!$B$7:$R$2843,13,0)</f>
        <v>5.3174000000000001</v>
      </c>
      <c r="M18" s="66">
        <f t="shared" si="4"/>
        <v>8</v>
      </c>
      <c r="N18" s="65">
        <f>VLOOKUP($A18,'Return Data'!$B$7:$R$2843,17,0)</f>
        <v>10.9977</v>
      </c>
      <c r="O18" s="66">
        <f t="shared" si="5"/>
        <v>3</v>
      </c>
      <c r="P18" s="65">
        <f>VLOOKUP($A18,'Return Data'!$B$7:$R$2843,14,0)</f>
        <v>12.360099999999999</v>
      </c>
      <c r="Q18" s="66">
        <f t="shared" si="6"/>
        <v>3</v>
      </c>
      <c r="R18" s="65">
        <f>VLOOKUP($A18,'Return Data'!$B$7:$R$2843,16,0)</f>
        <v>10.073</v>
      </c>
      <c r="S18" s="67">
        <f t="shared" si="7"/>
        <v>6</v>
      </c>
    </row>
    <row r="19" spans="1:19" x14ac:dyDescent="0.3">
      <c r="A19" s="82" t="s">
        <v>1368</v>
      </c>
      <c r="B19" s="64">
        <f>VLOOKUP($A19,'Return Data'!$B$7:$R$2843,3,0)</f>
        <v>44358</v>
      </c>
      <c r="C19" s="65">
        <f>VLOOKUP($A19,'Return Data'!$B$7:$R$2843,4,0)</f>
        <v>2426.9076</v>
      </c>
      <c r="D19" s="65">
        <f>VLOOKUP($A19,'Return Data'!$B$7:$R$2843,9,0)</f>
        <v>6.6791</v>
      </c>
      <c r="E19" s="66">
        <f t="shared" si="0"/>
        <v>19</v>
      </c>
      <c r="F19" s="65">
        <f>VLOOKUP($A19,'Return Data'!$B$7:$R$2843,10,0)</f>
        <v>9.2893000000000008</v>
      </c>
      <c r="G19" s="66">
        <f t="shared" si="1"/>
        <v>21</v>
      </c>
      <c r="H19" s="65">
        <f>VLOOKUP($A19,'Return Data'!$B$7:$R$2843,11,0)</f>
        <v>1.3492999999999999</v>
      </c>
      <c r="I19" s="66">
        <f t="shared" si="2"/>
        <v>23</v>
      </c>
      <c r="J19" s="65">
        <f>VLOOKUP($A19,'Return Data'!$B$7:$R$2843,12,0)</f>
        <v>3.3877999999999999</v>
      </c>
      <c r="K19" s="66">
        <f t="shared" si="3"/>
        <v>24</v>
      </c>
      <c r="L19" s="65">
        <f>VLOOKUP($A19,'Return Data'!$B$7:$R$2843,13,0)</f>
        <v>2.786</v>
      </c>
      <c r="M19" s="66">
        <f t="shared" si="4"/>
        <v>23</v>
      </c>
      <c r="N19" s="65">
        <f>VLOOKUP($A19,'Return Data'!$B$7:$R$2843,17,0)</f>
        <v>7.2222</v>
      </c>
      <c r="O19" s="66">
        <f t="shared" si="5"/>
        <v>23</v>
      </c>
      <c r="P19" s="65">
        <f>VLOOKUP($A19,'Return Data'!$B$7:$R$2843,14,0)</f>
        <v>9.2756000000000007</v>
      </c>
      <c r="Q19" s="66">
        <f t="shared" si="6"/>
        <v>21</v>
      </c>
      <c r="R19" s="65">
        <f>VLOOKUP($A19,'Return Data'!$B$7:$R$2843,16,0)</f>
        <v>8.2219999999999995</v>
      </c>
      <c r="S19" s="67">
        <f t="shared" si="7"/>
        <v>22</v>
      </c>
    </row>
    <row r="20" spans="1:19" x14ac:dyDescent="0.3">
      <c r="A20" s="82" t="s">
        <v>1369</v>
      </c>
      <c r="B20" s="64">
        <f>VLOOKUP($A20,'Return Data'!$B$7:$R$2843,3,0)</f>
        <v>44358</v>
      </c>
      <c r="C20" s="65">
        <f>VLOOKUP($A20,'Return Data'!$B$7:$R$2843,4,0)</f>
        <v>85.682699999999997</v>
      </c>
      <c r="D20" s="65">
        <f>VLOOKUP($A20,'Return Data'!$B$7:$R$2843,9,0)</f>
        <v>8.8008000000000006</v>
      </c>
      <c r="E20" s="66">
        <f t="shared" si="0"/>
        <v>9</v>
      </c>
      <c r="F20" s="65">
        <f>VLOOKUP($A20,'Return Data'!$B$7:$R$2843,10,0)</f>
        <v>11.964700000000001</v>
      </c>
      <c r="G20" s="66">
        <f t="shared" si="1"/>
        <v>13</v>
      </c>
      <c r="H20" s="65">
        <f>VLOOKUP($A20,'Return Data'!$B$7:$R$2843,11,0)</f>
        <v>2.7656000000000001</v>
      </c>
      <c r="I20" s="66">
        <f t="shared" si="2"/>
        <v>12</v>
      </c>
      <c r="J20" s="65">
        <f>VLOOKUP($A20,'Return Data'!$B$7:$R$2843,12,0)</f>
        <v>6.5023</v>
      </c>
      <c r="K20" s="66">
        <f t="shared" si="3"/>
        <v>3</v>
      </c>
      <c r="L20" s="65">
        <f>VLOOKUP($A20,'Return Data'!$B$7:$R$2843,13,0)</f>
        <v>5.1833</v>
      </c>
      <c r="M20" s="66">
        <f t="shared" si="4"/>
        <v>10</v>
      </c>
      <c r="N20" s="65">
        <f>VLOOKUP($A20,'Return Data'!$B$7:$R$2843,17,0)</f>
        <v>10.291700000000001</v>
      </c>
      <c r="O20" s="66">
        <f t="shared" si="5"/>
        <v>9</v>
      </c>
      <c r="P20" s="65">
        <f>VLOOKUP($A20,'Return Data'!$B$7:$R$2843,14,0)</f>
        <v>11.171799999999999</v>
      </c>
      <c r="Q20" s="66">
        <f t="shared" si="6"/>
        <v>9</v>
      </c>
      <c r="R20" s="65">
        <f>VLOOKUP($A20,'Return Data'!$B$7:$R$2843,16,0)</f>
        <v>9.1968999999999994</v>
      </c>
      <c r="S20" s="67">
        <f t="shared" si="7"/>
        <v>13</v>
      </c>
    </row>
    <row r="21" spans="1:19" x14ac:dyDescent="0.3">
      <c r="A21" s="82" t="s">
        <v>1371</v>
      </c>
      <c r="B21" s="64">
        <f>VLOOKUP($A21,'Return Data'!$B$7:$R$2843,3,0)</f>
        <v>44358</v>
      </c>
      <c r="C21" s="65">
        <f>VLOOKUP($A21,'Return Data'!$B$7:$R$2843,4,0)</f>
        <v>59.253999999999998</v>
      </c>
      <c r="D21" s="65">
        <f>VLOOKUP($A21,'Return Data'!$B$7:$R$2843,9,0)</f>
        <v>7.5090000000000003</v>
      </c>
      <c r="E21" s="66">
        <f t="shared" si="0"/>
        <v>13</v>
      </c>
      <c r="F21" s="65">
        <f>VLOOKUP($A21,'Return Data'!$B$7:$R$2843,10,0)</f>
        <v>11.7851</v>
      </c>
      <c r="G21" s="66">
        <f t="shared" si="1"/>
        <v>15</v>
      </c>
      <c r="H21" s="65">
        <f>VLOOKUP($A21,'Return Data'!$B$7:$R$2843,11,0)</f>
        <v>1.4214</v>
      </c>
      <c r="I21" s="66">
        <f t="shared" si="2"/>
        <v>22</v>
      </c>
      <c r="J21" s="65">
        <f>VLOOKUP($A21,'Return Data'!$B$7:$R$2843,12,0)</f>
        <v>5.1167999999999996</v>
      </c>
      <c r="K21" s="66">
        <f t="shared" si="3"/>
        <v>18</v>
      </c>
      <c r="L21" s="65">
        <f>VLOOKUP($A21,'Return Data'!$B$7:$R$2843,13,0)</f>
        <v>4.8764000000000003</v>
      </c>
      <c r="M21" s="66">
        <f t="shared" si="4"/>
        <v>11</v>
      </c>
      <c r="N21" s="65">
        <f>VLOOKUP($A21,'Return Data'!$B$7:$R$2843,17,0)</f>
        <v>8.7125000000000004</v>
      </c>
      <c r="O21" s="66">
        <f t="shared" si="5"/>
        <v>16</v>
      </c>
      <c r="P21" s="65">
        <f>VLOOKUP($A21,'Return Data'!$B$7:$R$2843,14,0)</f>
        <v>9.7149000000000001</v>
      </c>
      <c r="Q21" s="66">
        <f t="shared" si="6"/>
        <v>16</v>
      </c>
      <c r="R21" s="65">
        <f>VLOOKUP($A21,'Return Data'!$B$7:$R$2843,16,0)</f>
        <v>9.9393999999999991</v>
      </c>
      <c r="S21" s="67">
        <f t="shared" si="7"/>
        <v>9</v>
      </c>
    </row>
    <row r="22" spans="1:19" x14ac:dyDescent="0.3">
      <c r="A22" s="82" t="s">
        <v>1373</v>
      </c>
      <c r="B22" s="64">
        <f>VLOOKUP($A22,'Return Data'!$B$7:$R$2843,3,0)</f>
        <v>44358</v>
      </c>
      <c r="C22" s="65">
        <f>VLOOKUP($A22,'Return Data'!$B$7:$R$2843,4,0)</f>
        <v>52.1295</v>
      </c>
      <c r="D22" s="65">
        <f>VLOOKUP($A22,'Return Data'!$B$7:$R$2843,9,0)</f>
        <v>7.0003000000000002</v>
      </c>
      <c r="E22" s="66">
        <f t="shared" si="0"/>
        <v>15</v>
      </c>
      <c r="F22" s="65">
        <f>VLOOKUP($A22,'Return Data'!$B$7:$R$2843,10,0)</f>
        <v>10.6151</v>
      </c>
      <c r="G22" s="66">
        <f t="shared" si="1"/>
        <v>19</v>
      </c>
      <c r="H22" s="65">
        <f>VLOOKUP($A22,'Return Data'!$B$7:$R$2843,11,0)</f>
        <v>3.5958000000000001</v>
      </c>
      <c r="I22" s="66">
        <f t="shared" si="2"/>
        <v>7</v>
      </c>
      <c r="J22" s="65">
        <f>VLOOKUP($A22,'Return Data'!$B$7:$R$2843,12,0)</f>
        <v>6.0285000000000002</v>
      </c>
      <c r="K22" s="66">
        <f t="shared" si="3"/>
        <v>10</v>
      </c>
      <c r="L22" s="65">
        <f>VLOOKUP($A22,'Return Data'!$B$7:$R$2843,13,0)</f>
        <v>5.2849000000000004</v>
      </c>
      <c r="M22" s="66">
        <f t="shared" si="4"/>
        <v>9</v>
      </c>
      <c r="N22" s="65">
        <f>VLOOKUP($A22,'Return Data'!$B$7:$R$2843,17,0)</f>
        <v>9.7548999999999992</v>
      </c>
      <c r="O22" s="66">
        <f t="shared" si="5"/>
        <v>13</v>
      </c>
      <c r="P22" s="65">
        <f>VLOOKUP($A22,'Return Data'!$B$7:$R$2843,14,0)</f>
        <v>10.9732</v>
      </c>
      <c r="Q22" s="66">
        <f t="shared" si="6"/>
        <v>12</v>
      </c>
      <c r="R22" s="65">
        <f>VLOOKUP($A22,'Return Data'!$B$7:$R$2843,16,0)</f>
        <v>8.5108999999999995</v>
      </c>
      <c r="S22" s="67">
        <f t="shared" si="7"/>
        <v>19</v>
      </c>
    </row>
    <row r="23" spans="1:19" x14ac:dyDescent="0.3">
      <c r="A23" s="82" t="s">
        <v>1376</v>
      </c>
      <c r="B23" s="64">
        <f>VLOOKUP($A23,'Return Data'!$B$7:$R$2843,3,0)</f>
        <v>44358</v>
      </c>
      <c r="C23" s="65">
        <f>VLOOKUP($A23,'Return Data'!$B$7:$R$2843,4,0)</f>
        <v>33.3187</v>
      </c>
      <c r="D23" s="65">
        <f>VLOOKUP($A23,'Return Data'!$B$7:$R$2843,9,0)</f>
        <v>7.6505999999999998</v>
      </c>
      <c r="E23" s="66">
        <f t="shared" si="0"/>
        <v>12</v>
      </c>
      <c r="F23" s="65">
        <f>VLOOKUP($A23,'Return Data'!$B$7:$R$2843,10,0)</f>
        <v>13.059799999999999</v>
      </c>
      <c r="G23" s="66">
        <f t="shared" si="1"/>
        <v>8</v>
      </c>
      <c r="H23" s="65">
        <f>VLOOKUP($A23,'Return Data'!$B$7:$R$2843,11,0)</f>
        <v>2.6467999999999998</v>
      </c>
      <c r="I23" s="66">
        <f t="shared" si="2"/>
        <v>13</v>
      </c>
      <c r="J23" s="65">
        <f>VLOOKUP($A23,'Return Data'!$B$7:$R$2843,12,0)</f>
        <v>5.1318000000000001</v>
      </c>
      <c r="K23" s="66">
        <f t="shared" si="3"/>
        <v>17</v>
      </c>
      <c r="L23" s="65">
        <f>VLOOKUP($A23,'Return Data'!$B$7:$R$2843,13,0)</f>
        <v>4.6340000000000003</v>
      </c>
      <c r="M23" s="66">
        <f t="shared" si="4"/>
        <v>15</v>
      </c>
      <c r="N23" s="65">
        <f>VLOOKUP($A23,'Return Data'!$B$7:$R$2843,17,0)</f>
        <v>9.9286999999999992</v>
      </c>
      <c r="O23" s="66">
        <f t="shared" si="5"/>
        <v>11</v>
      </c>
      <c r="P23" s="65">
        <f>VLOOKUP($A23,'Return Data'!$B$7:$R$2843,14,0)</f>
        <v>11.5351</v>
      </c>
      <c r="Q23" s="66">
        <f t="shared" si="6"/>
        <v>5</v>
      </c>
      <c r="R23" s="65">
        <f>VLOOKUP($A23,'Return Data'!$B$7:$R$2843,16,0)</f>
        <v>10.798999999999999</v>
      </c>
      <c r="S23" s="67">
        <f t="shared" si="7"/>
        <v>1</v>
      </c>
    </row>
    <row r="24" spans="1:19" x14ac:dyDescent="0.3">
      <c r="A24" s="82" t="s">
        <v>1378</v>
      </c>
      <c r="B24" s="64">
        <f>VLOOKUP($A24,'Return Data'!$B$7:$R$2843,3,0)</f>
        <v>44358</v>
      </c>
      <c r="C24" s="65">
        <f>VLOOKUP($A24,'Return Data'!$B$7:$R$2843,4,0)</f>
        <v>25.1831</v>
      </c>
      <c r="D24" s="65">
        <f>VLOOKUP($A24,'Return Data'!$B$7:$R$2843,9,0)</f>
        <v>8.8653999999999993</v>
      </c>
      <c r="E24" s="66">
        <f t="shared" si="0"/>
        <v>8</v>
      </c>
      <c r="F24" s="65">
        <f>VLOOKUP($A24,'Return Data'!$B$7:$R$2843,10,0)</f>
        <v>12.6144</v>
      </c>
      <c r="G24" s="66">
        <f t="shared" si="1"/>
        <v>11</v>
      </c>
      <c r="H24" s="65">
        <f>VLOOKUP($A24,'Return Data'!$B$7:$R$2843,11,0)</f>
        <v>4.7228000000000003</v>
      </c>
      <c r="I24" s="66">
        <f t="shared" si="2"/>
        <v>2</v>
      </c>
      <c r="J24" s="65">
        <f>VLOOKUP($A24,'Return Data'!$B$7:$R$2843,12,0)</f>
        <v>6.2473999999999998</v>
      </c>
      <c r="K24" s="66">
        <f t="shared" si="3"/>
        <v>7</v>
      </c>
      <c r="L24" s="65">
        <f>VLOOKUP($A24,'Return Data'!$B$7:$R$2843,13,0)</f>
        <v>5.6028000000000002</v>
      </c>
      <c r="M24" s="66">
        <f t="shared" si="4"/>
        <v>3</v>
      </c>
      <c r="N24" s="65">
        <f>VLOOKUP($A24,'Return Data'!$B$7:$R$2843,17,0)</f>
        <v>8.6460000000000008</v>
      </c>
      <c r="O24" s="66">
        <f t="shared" si="5"/>
        <v>17</v>
      </c>
      <c r="P24" s="65">
        <f>VLOOKUP($A24,'Return Data'!$B$7:$R$2843,14,0)</f>
        <v>9.7147000000000006</v>
      </c>
      <c r="Q24" s="66">
        <f t="shared" si="6"/>
        <v>17</v>
      </c>
      <c r="R24" s="65">
        <f>VLOOKUP($A24,'Return Data'!$B$7:$R$2843,16,0)</f>
        <v>8.4611999999999998</v>
      </c>
      <c r="S24" s="67">
        <f t="shared" si="7"/>
        <v>20</v>
      </c>
    </row>
    <row r="25" spans="1:19" x14ac:dyDescent="0.3">
      <c r="A25" s="82" t="s">
        <v>1379</v>
      </c>
      <c r="B25" s="64">
        <f>VLOOKUP($A25,'Return Data'!$B$7:$R$2843,3,0)</f>
        <v>44358</v>
      </c>
      <c r="C25" s="65">
        <f>VLOOKUP($A25,'Return Data'!$B$7:$R$2843,4,0)</f>
        <v>53.010100000000001</v>
      </c>
      <c r="D25" s="65">
        <f>VLOOKUP($A25,'Return Data'!$B$7:$R$2843,9,0)</f>
        <v>6.3285</v>
      </c>
      <c r="E25" s="66">
        <f t="shared" si="0"/>
        <v>20</v>
      </c>
      <c r="F25" s="65">
        <f>VLOOKUP($A25,'Return Data'!$B$7:$R$2843,10,0)</f>
        <v>9.6731999999999996</v>
      </c>
      <c r="G25" s="66">
        <f t="shared" si="1"/>
        <v>20</v>
      </c>
      <c r="H25" s="65">
        <f>VLOOKUP($A25,'Return Data'!$B$7:$R$2843,11,0)</f>
        <v>3.423</v>
      </c>
      <c r="I25" s="66">
        <f t="shared" si="2"/>
        <v>9</v>
      </c>
      <c r="J25" s="65">
        <f>VLOOKUP($A25,'Return Data'!$B$7:$R$2843,12,0)</f>
        <v>5.8849</v>
      </c>
      <c r="K25" s="66">
        <f t="shared" si="3"/>
        <v>11</v>
      </c>
      <c r="L25" s="65">
        <f>VLOOKUP($A25,'Return Data'!$B$7:$R$2843,13,0)</f>
        <v>4.8140000000000001</v>
      </c>
      <c r="M25" s="66">
        <f t="shared" si="4"/>
        <v>12</v>
      </c>
      <c r="N25" s="65">
        <f>VLOOKUP($A25,'Return Data'!$B$7:$R$2843,17,0)</f>
        <v>10.3611</v>
      </c>
      <c r="O25" s="66">
        <f t="shared" si="5"/>
        <v>8</v>
      </c>
      <c r="P25" s="65">
        <f>VLOOKUP($A25,'Return Data'!$B$7:$R$2843,14,0)</f>
        <v>11.0844</v>
      </c>
      <c r="Q25" s="66">
        <f t="shared" si="6"/>
        <v>11</v>
      </c>
      <c r="R25" s="65">
        <f>VLOOKUP($A25,'Return Data'!$B$7:$R$2843,16,0)</f>
        <v>10.3246</v>
      </c>
      <c r="S25" s="67">
        <f t="shared" si="7"/>
        <v>4</v>
      </c>
    </row>
    <row r="26" spans="1:19" x14ac:dyDescent="0.3">
      <c r="A26" s="82" t="s">
        <v>1381</v>
      </c>
      <c r="B26" s="64">
        <f>VLOOKUP($A26,'Return Data'!$B$7:$R$2843,3,0)</f>
        <v>44358</v>
      </c>
      <c r="C26" s="65">
        <f>VLOOKUP($A26,'Return Data'!$B$7:$R$2843,4,0)</f>
        <v>67.064300000000003</v>
      </c>
      <c r="D26" s="65">
        <f>VLOOKUP($A26,'Return Data'!$B$7:$R$2843,9,0)</f>
        <v>6.8143000000000002</v>
      </c>
      <c r="E26" s="66">
        <f t="shared" si="0"/>
        <v>17</v>
      </c>
      <c r="F26" s="65">
        <f>VLOOKUP($A26,'Return Data'!$B$7:$R$2843,10,0)</f>
        <v>10.675000000000001</v>
      </c>
      <c r="G26" s="66">
        <f t="shared" si="1"/>
        <v>18</v>
      </c>
      <c r="H26" s="65">
        <f>VLOOKUP($A26,'Return Data'!$B$7:$R$2843,11,0)</f>
        <v>1.0636000000000001</v>
      </c>
      <c r="I26" s="66">
        <f t="shared" si="2"/>
        <v>24</v>
      </c>
      <c r="J26" s="65">
        <f>VLOOKUP($A26,'Return Data'!$B$7:$R$2843,12,0)</f>
        <v>3.6920999999999999</v>
      </c>
      <c r="K26" s="66">
        <f t="shared" si="3"/>
        <v>23</v>
      </c>
      <c r="L26" s="65">
        <f>VLOOKUP($A26,'Return Data'!$B$7:$R$2843,13,0)</f>
        <v>3.4628000000000001</v>
      </c>
      <c r="M26" s="66">
        <f t="shared" si="4"/>
        <v>21</v>
      </c>
      <c r="N26" s="65">
        <f>VLOOKUP($A26,'Return Data'!$B$7:$R$2843,17,0)</f>
        <v>7.9218000000000002</v>
      </c>
      <c r="O26" s="66">
        <f t="shared" si="5"/>
        <v>21</v>
      </c>
      <c r="P26" s="65">
        <f>VLOOKUP($A26,'Return Data'!$B$7:$R$2843,14,0)</f>
        <v>9.7101000000000006</v>
      </c>
      <c r="Q26" s="66">
        <f t="shared" si="6"/>
        <v>18</v>
      </c>
      <c r="R26" s="65">
        <f>VLOOKUP($A26,'Return Data'!$B$7:$R$2843,16,0)</f>
        <v>8.9465000000000003</v>
      </c>
      <c r="S26" s="67">
        <f t="shared" si="7"/>
        <v>16</v>
      </c>
    </row>
    <row r="27" spans="1:19" x14ac:dyDescent="0.3">
      <c r="A27" s="82" t="s">
        <v>1383</v>
      </c>
      <c r="B27" s="64">
        <f>VLOOKUP($A27,'Return Data'!$B$7:$R$2843,3,0)</f>
        <v>44358</v>
      </c>
      <c r="C27" s="65">
        <f>VLOOKUP($A27,'Return Data'!$B$7:$R$2843,4,0)</f>
        <v>50.932200000000002</v>
      </c>
      <c r="D27" s="65">
        <f>VLOOKUP($A27,'Return Data'!$B$7:$R$2843,9,0)</f>
        <v>6.1277999999999997</v>
      </c>
      <c r="E27" s="66">
        <f t="shared" si="0"/>
        <v>21</v>
      </c>
      <c r="F27" s="65">
        <f>VLOOKUP($A27,'Return Data'!$B$7:$R$2843,10,0)</f>
        <v>8.2903000000000002</v>
      </c>
      <c r="G27" s="66">
        <f t="shared" si="1"/>
        <v>23</v>
      </c>
      <c r="H27" s="65">
        <f>VLOOKUP($A27,'Return Data'!$B$7:$R$2843,11,0)</f>
        <v>2.5081000000000002</v>
      </c>
      <c r="I27" s="66">
        <f t="shared" si="2"/>
        <v>14</v>
      </c>
      <c r="J27" s="65">
        <f>VLOOKUP($A27,'Return Data'!$B$7:$R$2843,12,0)</f>
        <v>4.1242999999999999</v>
      </c>
      <c r="K27" s="66">
        <f t="shared" si="3"/>
        <v>21</v>
      </c>
      <c r="L27" s="65">
        <f>VLOOKUP($A27,'Return Data'!$B$7:$R$2843,13,0)</f>
        <v>3.2094</v>
      </c>
      <c r="M27" s="66">
        <f t="shared" si="4"/>
        <v>22</v>
      </c>
      <c r="N27" s="65">
        <f>VLOOKUP($A27,'Return Data'!$B$7:$R$2843,17,0)</f>
        <v>9.0812000000000008</v>
      </c>
      <c r="O27" s="66">
        <f t="shared" si="5"/>
        <v>15</v>
      </c>
      <c r="P27" s="65">
        <f>VLOOKUP($A27,'Return Data'!$B$7:$R$2843,14,0)</f>
        <v>9.7243999999999993</v>
      </c>
      <c r="Q27" s="66">
        <f t="shared" si="6"/>
        <v>15</v>
      </c>
      <c r="R27" s="65">
        <f>VLOOKUP($A27,'Return Data'!$B$7:$R$2843,16,0)</f>
        <v>9.4062999999999999</v>
      </c>
      <c r="S27" s="67">
        <f t="shared" si="7"/>
        <v>10</v>
      </c>
    </row>
    <row r="28" spans="1:19" x14ac:dyDescent="0.3">
      <c r="A28" s="82" t="s">
        <v>866</v>
      </c>
      <c r="B28" s="64">
        <f>VLOOKUP($A28,'Return Data'!$B$7:$R$2843,3,0)</f>
        <v>44358</v>
      </c>
      <c r="C28" s="65">
        <f>VLOOKUP($A28,'Return Data'!$B$7:$R$2843,4,0)</f>
        <v>18.104600000000001</v>
      </c>
      <c r="D28" s="65">
        <f>VLOOKUP($A28,'Return Data'!$B$7:$R$2843,9,0)</f>
        <v>5.5801999999999996</v>
      </c>
      <c r="E28" s="66">
        <f t="shared" si="0"/>
        <v>23</v>
      </c>
      <c r="F28" s="65">
        <f>VLOOKUP($A28,'Return Data'!$B$7:$R$2843,10,0)</f>
        <v>12.308</v>
      </c>
      <c r="G28" s="66">
        <f t="shared" si="1"/>
        <v>12</v>
      </c>
      <c r="H28" s="65">
        <f>VLOOKUP($A28,'Return Data'!$B$7:$R$2843,11,0)</f>
        <v>4.3771000000000004</v>
      </c>
      <c r="I28" s="66">
        <f t="shared" si="2"/>
        <v>4</v>
      </c>
      <c r="J28" s="65">
        <f>VLOOKUP($A28,'Return Data'!$B$7:$R$2843,12,0)</f>
        <v>5.6086</v>
      </c>
      <c r="K28" s="66">
        <f t="shared" si="3"/>
        <v>13</v>
      </c>
      <c r="L28" s="65">
        <f>VLOOKUP($A28,'Return Data'!$B$7:$R$2843,13,0)</f>
        <v>4.5403000000000002</v>
      </c>
      <c r="M28" s="66">
        <f t="shared" si="4"/>
        <v>17</v>
      </c>
      <c r="N28" s="65">
        <f>VLOOKUP($A28,'Return Data'!$B$7:$R$2843,17,0)</f>
        <v>9.9236000000000004</v>
      </c>
      <c r="O28" s="66">
        <f t="shared" si="5"/>
        <v>12</v>
      </c>
      <c r="P28" s="65">
        <f>VLOOKUP($A28,'Return Data'!$B$7:$R$2843,14,0)</f>
        <v>10.9123</v>
      </c>
      <c r="Q28" s="66">
        <f t="shared" si="6"/>
        <v>13</v>
      </c>
      <c r="R28" s="65">
        <f>VLOOKUP($A28,'Return Data'!$B$7:$R$2843,16,0)</f>
        <v>9.2459000000000007</v>
      </c>
      <c r="S28" s="67">
        <f t="shared" si="7"/>
        <v>12</v>
      </c>
    </row>
    <row r="29" spans="1:19" x14ac:dyDescent="0.3">
      <c r="A29" s="82" t="s">
        <v>869</v>
      </c>
      <c r="B29" s="64">
        <f>VLOOKUP($A29,'Return Data'!$B$7:$R$2843,3,0)</f>
        <v>44358</v>
      </c>
      <c r="C29" s="65">
        <f>VLOOKUP($A29,'Return Data'!$B$7:$R$2843,4,0)</f>
        <v>19.6631</v>
      </c>
      <c r="D29" s="65">
        <f>VLOOKUP($A29,'Return Data'!$B$7:$R$2843,9,0)</f>
        <v>9.8054000000000006</v>
      </c>
      <c r="E29" s="66">
        <f t="shared" si="0"/>
        <v>5</v>
      </c>
      <c r="F29" s="65">
        <f>VLOOKUP($A29,'Return Data'!$B$7:$R$2843,10,0)</f>
        <v>14.4984</v>
      </c>
      <c r="G29" s="66">
        <f t="shared" si="1"/>
        <v>3</v>
      </c>
      <c r="H29" s="65">
        <f>VLOOKUP($A29,'Return Data'!$B$7:$R$2843,11,0)</f>
        <v>3.1924000000000001</v>
      </c>
      <c r="I29" s="66">
        <f t="shared" si="2"/>
        <v>11</v>
      </c>
      <c r="J29" s="65">
        <f>VLOOKUP($A29,'Return Data'!$B$7:$R$2843,12,0)</f>
        <v>6.1002000000000001</v>
      </c>
      <c r="K29" s="66">
        <f t="shared" si="3"/>
        <v>9</v>
      </c>
      <c r="L29" s="65">
        <f>VLOOKUP($A29,'Return Data'!$B$7:$R$2843,13,0)</f>
        <v>5.5317999999999996</v>
      </c>
      <c r="M29" s="66">
        <f t="shared" si="4"/>
        <v>4</v>
      </c>
      <c r="N29" s="65">
        <f>VLOOKUP($A29,'Return Data'!$B$7:$R$2843,17,0)</f>
        <v>11.074199999999999</v>
      </c>
      <c r="O29" s="66">
        <f t="shared" si="5"/>
        <v>2</v>
      </c>
      <c r="P29" s="65">
        <f>VLOOKUP($A29,'Return Data'!$B$7:$R$2843,14,0)</f>
        <v>12.3759</v>
      </c>
      <c r="Q29" s="66">
        <f t="shared" si="6"/>
        <v>2</v>
      </c>
      <c r="R29" s="65">
        <f>VLOOKUP($A29,'Return Data'!$B$7:$R$2843,16,0)</f>
        <v>10.5349</v>
      </c>
      <c r="S29" s="67">
        <f t="shared" si="7"/>
        <v>2</v>
      </c>
    </row>
    <row r="30" spans="1:19" x14ac:dyDescent="0.3">
      <c r="A30" s="82" t="s">
        <v>870</v>
      </c>
      <c r="B30" s="64">
        <f>VLOOKUP($A30,'Return Data'!$B$7:$R$2843,3,0)</f>
        <v>44358</v>
      </c>
      <c r="C30" s="65">
        <f>VLOOKUP($A30,'Return Data'!$B$7:$R$2843,4,0)</f>
        <v>36.513800000000003</v>
      </c>
      <c r="D30" s="65">
        <f>VLOOKUP($A30,'Return Data'!$B$7:$R$2843,9,0)</f>
        <v>10.823600000000001</v>
      </c>
      <c r="E30" s="66">
        <f t="shared" si="0"/>
        <v>2</v>
      </c>
      <c r="F30" s="65">
        <f>VLOOKUP($A30,'Return Data'!$B$7:$R$2843,10,0)</f>
        <v>14.087300000000001</v>
      </c>
      <c r="G30" s="66">
        <f t="shared" si="1"/>
        <v>4</v>
      </c>
      <c r="H30" s="65">
        <f>VLOOKUP($A30,'Return Data'!$B$7:$R$2843,11,0)</f>
        <v>1.9845999999999999</v>
      </c>
      <c r="I30" s="66">
        <f t="shared" si="2"/>
        <v>21</v>
      </c>
      <c r="J30" s="65">
        <f>VLOOKUP($A30,'Return Data'!$B$7:$R$2843,12,0)</f>
        <v>5.7648000000000001</v>
      </c>
      <c r="K30" s="66">
        <f t="shared" si="3"/>
        <v>12</v>
      </c>
      <c r="L30" s="65">
        <f>VLOOKUP($A30,'Return Data'!$B$7:$R$2843,13,0)</f>
        <v>4.7210000000000001</v>
      </c>
      <c r="M30" s="66">
        <f t="shared" si="4"/>
        <v>14</v>
      </c>
      <c r="N30" s="65">
        <f>VLOOKUP($A30,'Return Data'!$B$7:$R$2843,17,0)</f>
        <v>10.5161</v>
      </c>
      <c r="O30" s="66">
        <f t="shared" si="5"/>
        <v>7</v>
      </c>
      <c r="P30" s="65">
        <f>VLOOKUP($A30,'Return Data'!$B$7:$R$2843,14,0)</f>
        <v>12.8919</v>
      </c>
      <c r="Q30" s="66">
        <f t="shared" si="6"/>
        <v>1</v>
      </c>
      <c r="R30" s="65">
        <f>VLOOKUP($A30,'Return Data'!$B$7:$R$2843,16,0)</f>
        <v>10.487500000000001</v>
      </c>
      <c r="S30" s="67">
        <f t="shared" si="7"/>
        <v>3</v>
      </c>
    </row>
    <row r="31" spans="1:19" x14ac:dyDescent="0.3">
      <c r="A31" s="82" t="s">
        <v>873</v>
      </c>
      <c r="B31" s="64">
        <f>VLOOKUP($A31,'Return Data'!$B$7:$R$2843,3,0)</f>
        <v>44358</v>
      </c>
      <c r="C31" s="65">
        <f>VLOOKUP($A31,'Return Data'!$B$7:$R$2843,4,0)</f>
        <v>51.483199999999997</v>
      </c>
      <c r="D31" s="65">
        <f>VLOOKUP($A31,'Return Data'!$B$7:$R$2843,9,0)</f>
        <v>9.4797999999999991</v>
      </c>
      <c r="E31" s="66">
        <f t="shared" si="0"/>
        <v>6</v>
      </c>
      <c r="F31" s="65">
        <f>VLOOKUP($A31,'Return Data'!$B$7:$R$2843,10,0)</f>
        <v>13.7988</v>
      </c>
      <c r="G31" s="66">
        <f t="shared" si="1"/>
        <v>5</v>
      </c>
      <c r="H31" s="65">
        <f>VLOOKUP($A31,'Return Data'!$B$7:$R$2843,11,0)</f>
        <v>2.0236000000000001</v>
      </c>
      <c r="I31" s="66">
        <f t="shared" si="2"/>
        <v>20</v>
      </c>
      <c r="J31" s="65">
        <f>VLOOKUP($A31,'Return Data'!$B$7:$R$2843,12,0)</f>
        <v>5.2877999999999998</v>
      </c>
      <c r="K31" s="66">
        <f t="shared" si="3"/>
        <v>14</v>
      </c>
      <c r="L31" s="65">
        <f>VLOOKUP($A31,'Return Data'!$B$7:$R$2843,13,0)</f>
        <v>4.4923999999999999</v>
      </c>
      <c r="M31" s="66">
        <f t="shared" si="4"/>
        <v>18</v>
      </c>
      <c r="N31" s="65">
        <f>VLOOKUP($A31,'Return Data'!$B$7:$R$2843,17,0)</f>
        <v>9.6374999999999993</v>
      </c>
      <c r="O31" s="66">
        <f t="shared" si="5"/>
        <v>14</v>
      </c>
      <c r="P31" s="65">
        <f>VLOOKUP($A31,'Return Data'!$B$7:$R$2843,14,0)</f>
        <v>11.0915</v>
      </c>
      <c r="Q31" s="66">
        <f t="shared" si="6"/>
        <v>10</v>
      </c>
      <c r="R31" s="65">
        <f>VLOOKUP($A31,'Return Data'!$B$7:$R$2843,16,0)</f>
        <v>10.1599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7.9922666666666657</v>
      </c>
      <c r="E33" s="88"/>
      <c r="F33" s="89">
        <f>AVERAGE(F8:F31)</f>
        <v>12.008483333333336</v>
      </c>
      <c r="G33" s="88"/>
      <c r="H33" s="89">
        <f>AVERAGE(H8:H31)</f>
        <v>3.0251791666666672</v>
      </c>
      <c r="I33" s="88"/>
      <c r="J33" s="89">
        <f>AVERAGE(J8:J31)</f>
        <v>5.5714750000000004</v>
      </c>
      <c r="K33" s="88"/>
      <c r="L33" s="89">
        <f>AVERAGE(L8:L31)</f>
        <v>4.7730083333333342</v>
      </c>
      <c r="M33" s="88"/>
      <c r="N33" s="89">
        <f>AVERAGE(N8:N31)</f>
        <v>9.4294666666666647</v>
      </c>
      <c r="O33" s="88"/>
      <c r="P33" s="89">
        <f>AVERAGE(P8:P31)</f>
        <v>10.625258333333331</v>
      </c>
      <c r="Q33" s="88"/>
      <c r="R33" s="89">
        <f>AVERAGE(R8:R31)</f>
        <v>9.2804624999999987</v>
      </c>
      <c r="S33" s="90"/>
    </row>
    <row r="34" spans="1:19" x14ac:dyDescent="0.3">
      <c r="A34" s="87" t="s">
        <v>28</v>
      </c>
      <c r="B34" s="88"/>
      <c r="C34" s="88"/>
      <c r="D34" s="89">
        <f>MIN(D8:D31)</f>
        <v>4.1569000000000003</v>
      </c>
      <c r="E34" s="88"/>
      <c r="F34" s="89">
        <f>MIN(F8:F31)</f>
        <v>8.0523000000000007</v>
      </c>
      <c r="G34" s="88"/>
      <c r="H34" s="89">
        <f>MIN(H8:H31)</f>
        <v>1.0636000000000001</v>
      </c>
      <c r="I34" s="88"/>
      <c r="J34" s="89">
        <f>MIN(J8:J31)</f>
        <v>3.3877999999999999</v>
      </c>
      <c r="K34" s="88"/>
      <c r="L34" s="89">
        <f>MIN(L8:L31)</f>
        <v>2.742</v>
      </c>
      <c r="M34" s="88"/>
      <c r="N34" s="89">
        <f>MIN(N8:N31)</f>
        <v>6.3822999999999999</v>
      </c>
      <c r="O34" s="88"/>
      <c r="P34" s="89">
        <f>MIN(P8:P31)</f>
        <v>8.86</v>
      </c>
      <c r="Q34" s="88"/>
      <c r="R34" s="89">
        <f>MIN(R8:R31)</f>
        <v>7.4013999999999998</v>
      </c>
      <c r="S34" s="90"/>
    </row>
    <row r="35" spans="1:19" ht="15" thickBot="1" x14ac:dyDescent="0.35">
      <c r="A35" s="91" t="s">
        <v>29</v>
      </c>
      <c r="B35" s="92"/>
      <c r="C35" s="92"/>
      <c r="D35" s="93">
        <f>MAX(D8:D31)</f>
        <v>12.4353</v>
      </c>
      <c r="E35" s="92"/>
      <c r="F35" s="93">
        <f>MAX(F8:F31)</f>
        <v>16.9512</v>
      </c>
      <c r="G35" s="92"/>
      <c r="H35" s="93">
        <f>MAX(H8:H31)</f>
        <v>5.7415000000000003</v>
      </c>
      <c r="I35" s="92"/>
      <c r="J35" s="93">
        <f>MAX(J8:J31)</f>
        <v>8.8492999999999995</v>
      </c>
      <c r="K35" s="92"/>
      <c r="L35" s="93">
        <f>MAX(L8:L31)</f>
        <v>8.1526999999999994</v>
      </c>
      <c r="M35" s="92"/>
      <c r="N35" s="93">
        <f>MAX(N8:N31)</f>
        <v>11.0923</v>
      </c>
      <c r="O35" s="92"/>
      <c r="P35" s="93">
        <f>MAX(P8:P31)</f>
        <v>12.8919</v>
      </c>
      <c r="Q35" s="92"/>
      <c r="R35" s="93">
        <f>MAX(R8:R31)</f>
        <v>10.798999999999999</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44358</v>
      </c>
      <c r="C8" s="65">
        <f>VLOOKUP($A8,'Return Data'!$B$7:$R$2843,4,0)</f>
        <v>64.537999999999997</v>
      </c>
      <c r="D8" s="65">
        <f>VLOOKUP($A8,'Return Data'!$B$7:$R$2843,9,0)</f>
        <v>11.619899999999999</v>
      </c>
      <c r="E8" s="66">
        <f>RANK(D8,D$8:D$34,0)</f>
        <v>1</v>
      </c>
      <c r="F8" s="65">
        <f>VLOOKUP($A8,'Return Data'!$B$7:$R$2843,10,0)</f>
        <v>14.815300000000001</v>
      </c>
      <c r="G8" s="66">
        <f>RANK(F8,F$8:F$34,0)</f>
        <v>2</v>
      </c>
      <c r="H8" s="65">
        <f>VLOOKUP($A8,'Return Data'!$B$7:$R$2843,11,0)</f>
        <v>3.7844000000000002</v>
      </c>
      <c r="I8" s="66">
        <f>RANK(H8,H$8:H$34,0)</f>
        <v>4</v>
      </c>
      <c r="J8" s="65">
        <f>VLOOKUP($A8,'Return Data'!$B$7:$R$2843,12,0)</f>
        <v>5.8799000000000001</v>
      </c>
      <c r="K8" s="66">
        <f>RANK(J8,J$8:J$34,0)</f>
        <v>4</v>
      </c>
      <c r="L8" s="65">
        <f>VLOOKUP($A8,'Return Data'!$B$7:$R$2843,13,0)</f>
        <v>4.7328000000000001</v>
      </c>
      <c r="M8" s="66">
        <f>RANK(L8,L$8:L$34,0)</f>
        <v>6</v>
      </c>
      <c r="N8" s="65">
        <f>VLOOKUP($A8,'Return Data'!$B$7:$R$2843,17,0)</f>
        <v>9.6130999999999993</v>
      </c>
      <c r="O8" s="66">
        <f>RANK(N8,N$8:N$34,0)</f>
        <v>10</v>
      </c>
      <c r="P8" s="65">
        <f>VLOOKUP($A8,'Return Data'!$B$7:$R$2843,14,0)</f>
        <v>10.583600000000001</v>
      </c>
      <c r="Q8" s="66">
        <f>RANK(P8,P$8:P$34,0)</f>
        <v>9</v>
      </c>
      <c r="R8" s="65">
        <f>VLOOKUP($A8,'Return Data'!$B$7:$R$2843,16,0)</f>
        <v>8.9806000000000008</v>
      </c>
      <c r="S8" s="67">
        <f>RANK(R8,R$8:R$34,0)</f>
        <v>8</v>
      </c>
    </row>
    <row r="9" spans="1:19" x14ac:dyDescent="0.3">
      <c r="A9" s="82" t="s">
        <v>1348</v>
      </c>
      <c r="B9" s="64">
        <f>VLOOKUP($A9,'Return Data'!$B$7:$R$2843,3,0)</f>
        <v>44358</v>
      </c>
      <c r="C9" s="65">
        <f>VLOOKUP($A9,'Return Data'!$B$7:$R$2843,4,0)</f>
        <v>20.063500000000001</v>
      </c>
      <c r="D9" s="65">
        <f>VLOOKUP($A9,'Return Data'!$B$7:$R$2843,9,0)</f>
        <v>5.4061000000000003</v>
      </c>
      <c r="E9" s="66">
        <f t="shared" ref="E9:E34" si="0">RANK(D9,D$8:D$34,0)</f>
        <v>25</v>
      </c>
      <c r="F9" s="65">
        <f>VLOOKUP($A9,'Return Data'!$B$7:$R$2843,10,0)</f>
        <v>7.8250000000000002</v>
      </c>
      <c r="G9" s="66">
        <f t="shared" ref="G9:G34" si="1">RANK(F9,F$8:F$34,0)</f>
        <v>26</v>
      </c>
      <c r="H9" s="65">
        <f>VLOOKUP($A9,'Return Data'!$B$7:$R$2843,11,0)</f>
        <v>2.7059000000000002</v>
      </c>
      <c r="I9" s="66">
        <f t="shared" ref="I9:I34" si="2">RANK(H9,H$8:H$34,0)</f>
        <v>13</v>
      </c>
      <c r="J9" s="65">
        <f>VLOOKUP($A9,'Return Data'!$B$7:$R$2843,12,0)</f>
        <v>5.6219000000000001</v>
      </c>
      <c r="K9" s="66">
        <f t="shared" ref="K9:K34" si="3">RANK(J9,J$8:J$34,0)</f>
        <v>7</v>
      </c>
      <c r="L9" s="65">
        <f>VLOOKUP($A9,'Return Data'!$B$7:$R$2843,13,0)</f>
        <v>5.0808</v>
      </c>
      <c r="M9" s="66">
        <f t="shared" ref="M9:M34" si="4">RANK(L9,L$8:L$34,0)</f>
        <v>3</v>
      </c>
      <c r="N9" s="65">
        <f>VLOOKUP($A9,'Return Data'!$B$7:$R$2843,17,0)</f>
        <v>10.180300000000001</v>
      </c>
      <c r="O9" s="66">
        <f t="shared" ref="O9:O34" si="5">RANK(N9,N$8:N$34,0)</f>
        <v>6</v>
      </c>
      <c r="P9" s="65">
        <f>VLOOKUP($A9,'Return Data'!$B$7:$R$2843,14,0)</f>
        <v>10.823499999999999</v>
      </c>
      <c r="Q9" s="66">
        <f t="shared" ref="Q9:Q34" si="6">RANK(P9,P$8:P$34,0)</f>
        <v>6</v>
      </c>
      <c r="R9" s="65">
        <f>VLOOKUP($A9,'Return Data'!$B$7:$R$2843,16,0)</f>
        <v>7.6981999999999999</v>
      </c>
      <c r="S9" s="67">
        <f t="shared" ref="S9:S34" si="7">RANK(R9,R$8:R$34,0)</f>
        <v>20</v>
      </c>
    </row>
    <row r="10" spans="1:19" x14ac:dyDescent="0.3">
      <c r="A10" s="82" t="s">
        <v>1349</v>
      </c>
      <c r="B10" s="64">
        <f>VLOOKUP($A10,'Return Data'!$B$7:$R$2843,3,0)</f>
        <v>44358</v>
      </c>
      <c r="C10" s="65">
        <f>VLOOKUP($A10,'Return Data'!$B$7:$R$2843,4,0)</f>
        <v>33.660200000000003</v>
      </c>
      <c r="D10" s="65">
        <f>VLOOKUP($A10,'Return Data'!$B$7:$R$2843,9,0)</f>
        <v>9.3574000000000002</v>
      </c>
      <c r="E10" s="66">
        <f t="shared" si="0"/>
        <v>5</v>
      </c>
      <c r="F10" s="65">
        <f>VLOOKUP($A10,'Return Data'!$B$7:$R$2843,10,0)</f>
        <v>11.932700000000001</v>
      </c>
      <c r="G10" s="66">
        <f t="shared" si="1"/>
        <v>14</v>
      </c>
      <c r="H10" s="65">
        <f>VLOOKUP($A10,'Return Data'!$B$7:$R$2843,11,0)</f>
        <v>1.6223000000000001</v>
      </c>
      <c r="I10" s="66">
        <f t="shared" si="2"/>
        <v>24</v>
      </c>
      <c r="J10" s="65">
        <f>VLOOKUP($A10,'Return Data'!$B$7:$R$2843,12,0)</f>
        <v>4.2728000000000002</v>
      </c>
      <c r="K10" s="66">
        <f t="shared" si="3"/>
        <v>20</v>
      </c>
      <c r="L10" s="65">
        <f>VLOOKUP($A10,'Return Data'!$B$7:$R$2843,13,0)</f>
        <v>3.778</v>
      </c>
      <c r="M10" s="66">
        <f t="shared" si="4"/>
        <v>18</v>
      </c>
      <c r="N10" s="65">
        <f>VLOOKUP($A10,'Return Data'!$B$7:$R$2843,17,0)</f>
        <v>7.3578000000000001</v>
      </c>
      <c r="O10" s="66">
        <f t="shared" si="5"/>
        <v>23</v>
      </c>
      <c r="P10" s="65">
        <f>VLOOKUP($A10,'Return Data'!$B$7:$R$2843,14,0)</f>
        <v>8.7824000000000009</v>
      </c>
      <c r="Q10" s="66">
        <f t="shared" si="6"/>
        <v>21</v>
      </c>
      <c r="R10" s="65">
        <f>VLOOKUP($A10,'Return Data'!$B$7:$R$2843,16,0)</f>
        <v>6.5122</v>
      </c>
      <c r="S10" s="67">
        <f t="shared" si="7"/>
        <v>26</v>
      </c>
    </row>
    <row r="11" spans="1:19" x14ac:dyDescent="0.3">
      <c r="A11" s="82" t="s">
        <v>1352</v>
      </c>
      <c r="B11" s="64">
        <f>VLOOKUP($A11,'Return Data'!$B$7:$R$2843,3,0)</f>
        <v>44358</v>
      </c>
      <c r="C11" s="65">
        <f>VLOOKUP($A11,'Return Data'!$B$7:$R$2843,4,0)</f>
        <v>60.635899999999999</v>
      </c>
      <c r="D11" s="65">
        <f>VLOOKUP($A11,'Return Data'!$B$7:$R$2843,9,0)</f>
        <v>6.2683</v>
      </c>
      <c r="E11" s="66">
        <f t="shared" si="0"/>
        <v>18</v>
      </c>
      <c r="F11" s="65">
        <f>VLOOKUP($A11,'Return Data'!$B$7:$R$2843,10,0)</f>
        <v>7.3319999999999999</v>
      </c>
      <c r="G11" s="66">
        <f t="shared" si="1"/>
        <v>27</v>
      </c>
      <c r="H11" s="65">
        <f>VLOOKUP($A11,'Return Data'!$B$7:$R$2843,11,0)</f>
        <v>1.6577</v>
      </c>
      <c r="I11" s="66">
        <f t="shared" si="2"/>
        <v>23</v>
      </c>
      <c r="J11" s="65">
        <f>VLOOKUP($A11,'Return Data'!$B$7:$R$2843,12,0)</f>
        <v>4.1280999999999999</v>
      </c>
      <c r="K11" s="66">
        <f t="shared" si="3"/>
        <v>22</v>
      </c>
      <c r="L11" s="65">
        <f>VLOOKUP($A11,'Return Data'!$B$7:$R$2843,13,0)</f>
        <v>3.2955000000000001</v>
      </c>
      <c r="M11" s="66">
        <f t="shared" si="4"/>
        <v>22</v>
      </c>
      <c r="N11" s="65">
        <f>VLOOKUP($A11,'Return Data'!$B$7:$R$2843,17,0)</f>
        <v>7.7763999999999998</v>
      </c>
      <c r="O11" s="66">
        <f t="shared" si="5"/>
        <v>19</v>
      </c>
      <c r="P11" s="65">
        <f>VLOOKUP($A11,'Return Data'!$B$7:$R$2843,14,0)</f>
        <v>8.6158999999999999</v>
      </c>
      <c r="Q11" s="66">
        <f t="shared" si="6"/>
        <v>22</v>
      </c>
      <c r="R11" s="65">
        <f>VLOOKUP($A11,'Return Data'!$B$7:$R$2843,16,0)</f>
        <v>8.7586999999999993</v>
      </c>
      <c r="S11" s="67">
        <f t="shared" si="7"/>
        <v>9</v>
      </c>
    </row>
    <row r="12" spans="1:19" x14ac:dyDescent="0.3">
      <c r="A12" s="82" t="s">
        <v>1354</v>
      </c>
      <c r="B12" s="64">
        <f>VLOOKUP($A12,'Return Data'!$B$7:$R$2843,3,0)</f>
        <v>44358</v>
      </c>
      <c r="C12" s="65">
        <f>VLOOKUP($A12,'Return Data'!$B$7:$R$2843,4,0)</f>
        <v>74.811499999999995</v>
      </c>
      <c r="D12" s="65">
        <f>VLOOKUP($A12,'Return Data'!$B$7:$R$2843,9,0)</f>
        <v>8.5221999999999998</v>
      </c>
      <c r="E12" s="66">
        <f t="shared" si="0"/>
        <v>7</v>
      </c>
      <c r="F12" s="65">
        <f>VLOOKUP($A12,'Return Data'!$B$7:$R$2843,10,0)</f>
        <v>12.0991</v>
      </c>
      <c r="G12" s="66">
        <f t="shared" si="1"/>
        <v>11</v>
      </c>
      <c r="H12" s="65">
        <f>VLOOKUP($A12,'Return Data'!$B$7:$R$2843,11,0)</f>
        <v>3.0421999999999998</v>
      </c>
      <c r="I12" s="66">
        <f t="shared" si="2"/>
        <v>8</v>
      </c>
      <c r="J12" s="65">
        <f>VLOOKUP($A12,'Return Data'!$B$7:$R$2843,12,0)</f>
        <v>5.9146000000000001</v>
      </c>
      <c r="K12" s="66">
        <f t="shared" si="3"/>
        <v>3</v>
      </c>
      <c r="L12" s="65">
        <f>VLOOKUP($A12,'Return Data'!$B$7:$R$2843,13,0)</f>
        <v>4.8730000000000002</v>
      </c>
      <c r="M12" s="66">
        <f t="shared" si="4"/>
        <v>4</v>
      </c>
      <c r="N12" s="65">
        <f>VLOOKUP($A12,'Return Data'!$B$7:$R$2843,17,0)</f>
        <v>10.4876</v>
      </c>
      <c r="O12" s="66">
        <f t="shared" si="5"/>
        <v>2</v>
      </c>
      <c r="P12" s="65">
        <f>VLOOKUP($A12,'Return Data'!$B$7:$R$2843,14,0)</f>
        <v>11.196099999999999</v>
      </c>
      <c r="Q12" s="66">
        <f t="shared" si="6"/>
        <v>4</v>
      </c>
      <c r="R12" s="65">
        <f>VLOOKUP($A12,'Return Data'!$B$7:$R$2843,16,0)</f>
        <v>9.7114999999999991</v>
      </c>
      <c r="S12" s="67">
        <f t="shared" si="7"/>
        <v>3</v>
      </c>
    </row>
    <row r="13" spans="1:19" x14ac:dyDescent="0.3">
      <c r="A13" s="82" t="s">
        <v>1356</v>
      </c>
      <c r="B13" s="64">
        <f>VLOOKUP($A13,'Return Data'!$B$7:$R$2843,3,0)</f>
        <v>44358</v>
      </c>
      <c r="C13" s="65">
        <f>VLOOKUP($A13,'Return Data'!$B$7:$R$2843,4,0)</f>
        <v>19.432500000000001</v>
      </c>
      <c r="D13" s="65">
        <f>VLOOKUP($A13,'Return Data'!$B$7:$R$2843,9,0)</f>
        <v>3.4089999999999998</v>
      </c>
      <c r="E13" s="66">
        <f t="shared" si="0"/>
        <v>27</v>
      </c>
      <c r="F13" s="65">
        <f>VLOOKUP($A13,'Return Data'!$B$7:$R$2843,10,0)</f>
        <v>16.142800000000001</v>
      </c>
      <c r="G13" s="66">
        <f t="shared" si="1"/>
        <v>1</v>
      </c>
      <c r="H13" s="65">
        <f>VLOOKUP($A13,'Return Data'!$B$7:$R$2843,11,0)</f>
        <v>5.0608000000000004</v>
      </c>
      <c r="I13" s="66">
        <f t="shared" si="2"/>
        <v>1</v>
      </c>
      <c r="J13" s="65">
        <f>VLOOKUP($A13,'Return Data'!$B$7:$R$2843,12,0)</f>
        <v>8.2103999999999999</v>
      </c>
      <c r="K13" s="66">
        <f t="shared" si="3"/>
        <v>1</v>
      </c>
      <c r="L13" s="65">
        <f>VLOOKUP($A13,'Return Data'!$B$7:$R$2843,13,0)</f>
        <v>7.5335999999999999</v>
      </c>
      <c r="M13" s="66">
        <f t="shared" si="4"/>
        <v>1</v>
      </c>
      <c r="N13" s="65">
        <f>VLOOKUP($A13,'Return Data'!$B$7:$R$2843,17,0)</f>
        <v>10.3058</v>
      </c>
      <c r="O13" s="66">
        <f t="shared" si="5"/>
        <v>5</v>
      </c>
      <c r="P13" s="65">
        <f>VLOOKUP($A13,'Return Data'!$B$7:$R$2843,14,0)</f>
        <v>10.976599999999999</v>
      </c>
      <c r="Q13" s="66">
        <f t="shared" si="6"/>
        <v>5</v>
      </c>
      <c r="R13" s="65">
        <f>VLOOKUP($A13,'Return Data'!$B$7:$R$2843,16,0)</f>
        <v>9.4886999999999997</v>
      </c>
      <c r="S13" s="67">
        <f t="shared" si="7"/>
        <v>5</v>
      </c>
    </row>
    <row r="14" spans="1:19" x14ac:dyDescent="0.3">
      <c r="A14" s="82" t="s">
        <v>1357</v>
      </c>
      <c r="B14" s="64">
        <f>VLOOKUP($A14,'Return Data'!$B$7:$R$2843,3,0)</f>
        <v>44358</v>
      </c>
      <c r="C14" s="65">
        <f>VLOOKUP($A14,'Return Data'!$B$7:$R$2843,4,0)</f>
        <v>47.840200000000003</v>
      </c>
      <c r="D14" s="65">
        <f>VLOOKUP($A14,'Return Data'!$B$7:$R$2843,9,0)</f>
        <v>6.2946</v>
      </c>
      <c r="E14" s="66">
        <f t="shared" si="0"/>
        <v>16</v>
      </c>
      <c r="F14" s="65">
        <f>VLOOKUP($A14,'Return Data'!$B$7:$R$2843,10,0)</f>
        <v>11.3551</v>
      </c>
      <c r="G14" s="66">
        <f t="shared" si="1"/>
        <v>16</v>
      </c>
      <c r="H14" s="65">
        <f>VLOOKUP($A14,'Return Data'!$B$7:$R$2843,11,0)</f>
        <v>1.9492</v>
      </c>
      <c r="I14" s="66">
        <f t="shared" si="2"/>
        <v>16</v>
      </c>
      <c r="J14" s="65">
        <f>VLOOKUP($A14,'Return Data'!$B$7:$R$2843,12,0)</f>
        <v>3.2648999999999999</v>
      </c>
      <c r="K14" s="66">
        <f t="shared" si="3"/>
        <v>25</v>
      </c>
      <c r="L14" s="65">
        <f>VLOOKUP($A14,'Return Data'!$B$7:$R$2843,13,0)</f>
        <v>2.2841</v>
      </c>
      <c r="M14" s="66">
        <f t="shared" si="4"/>
        <v>26</v>
      </c>
      <c r="N14" s="65">
        <f>VLOOKUP($A14,'Return Data'!$B$7:$R$2843,17,0)</f>
        <v>5.8825000000000003</v>
      </c>
      <c r="O14" s="66">
        <f t="shared" si="5"/>
        <v>27</v>
      </c>
      <c r="P14" s="65">
        <f>VLOOKUP($A14,'Return Data'!$B$7:$R$2843,14,0)</f>
        <v>8.2128999999999994</v>
      </c>
      <c r="Q14" s="66">
        <f t="shared" si="6"/>
        <v>26</v>
      </c>
      <c r="R14" s="65">
        <f>VLOOKUP($A14,'Return Data'!$B$7:$R$2843,16,0)</f>
        <v>8.3476999999999997</v>
      </c>
      <c r="S14" s="67">
        <f t="shared" si="7"/>
        <v>13</v>
      </c>
    </row>
    <row r="15" spans="1:19" x14ac:dyDescent="0.3">
      <c r="A15" s="82" t="s">
        <v>1359</v>
      </c>
      <c r="B15" s="64">
        <f>VLOOKUP($A15,'Return Data'!$B$7:$R$2843,3,0)</f>
        <v>44358</v>
      </c>
      <c r="C15" s="65">
        <f>VLOOKUP($A15,'Return Data'!$B$7:$R$2843,4,0)</f>
        <v>44.064100000000003</v>
      </c>
      <c r="D15" s="65">
        <f>VLOOKUP($A15,'Return Data'!$B$7:$R$2843,9,0)</f>
        <v>8.2039000000000009</v>
      </c>
      <c r="E15" s="66">
        <f t="shared" si="0"/>
        <v>9</v>
      </c>
      <c r="F15" s="65">
        <f>VLOOKUP($A15,'Return Data'!$B$7:$R$2843,10,0)</f>
        <v>10.7814</v>
      </c>
      <c r="G15" s="66">
        <f t="shared" si="1"/>
        <v>18</v>
      </c>
      <c r="H15" s="65">
        <f>VLOOKUP($A15,'Return Data'!$B$7:$R$2843,11,0)</f>
        <v>1.8298000000000001</v>
      </c>
      <c r="I15" s="66">
        <f t="shared" si="2"/>
        <v>18</v>
      </c>
      <c r="J15" s="65">
        <f>VLOOKUP($A15,'Return Data'!$B$7:$R$2843,12,0)</f>
        <v>4.7324999999999999</v>
      </c>
      <c r="K15" s="66">
        <f t="shared" si="3"/>
        <v>17</v>
      </c>
      <c r="L15" s="65">
        <f>VLOOKUP($A15,'Return Data'!$B$7:$R$2843,13,0)</f>
        <v>4.2699999999999996</v>
      </c>
      <c r="M15" s="66">
        <f t="shared" si="4"/>
        <v>13</v>
      </c>
      <c r="N15" s="65">
        <f>VLOOKUP($A15,'Return Data'!$B$7:$R$2843,17,0)</f>
        <v>7.7091000000000003</v>
      </c>
      <c r="O15" s="66">
        <f t="shared" si="5"/>
        <v>21</v>
      </c>
      <c r="P15" s="65">
        <f>VLOOKUP($A15,'Return Data'!$B$7:$R$2843,14,0)</f>
        <v>8.4258000000000006</v>
      </c>
      <c r="Q15" s="66">
        <f t="shared" si="6"/>
        <v>23</v>
      </c>
      <c r="R15" s="65">
        <f>VLOOKUP($A15,'Return Data'!$B$7:$R$2843,16,0)</f>
        <v>7.7401</v>
      </c>
      <c r="S15" s="67">
        <f t="shared" si="7"/>
        <v>19</v>
      </c>
    </row>
    <row r="16" spans="1:19" x14ac:dyDescent="0.3">
      <c r="A16" s="82" t="s">
        <v>1361</v>
      </c>
      <c r="B16" s="64">
        <f>VLOOKUP($A16,'Return Data'!$B$7:$R$2843,3,0)</f>
        <v>44358</v>
      </c>
      <c r="C16" s="65">
        <f>VLOOKUP($A16,'Return Data'!$B$7:$R$2843,4,0)</f>
        <v>79.001300000000001</v>
      </c>
      <c r="D16" s="65">
        <f>VLOOKUP($A16,'Return Data'!$B$7:$R$2843,9,0)</f>
        <v>10.1149</v>
      </c>
      <c r="E16" s="66">
        <f t="shared" si="0"/>
        <v>3</v>
      </c>
      <c r="F16" s="65">
        <f>VLOOKUP($A16,'Return Data'!$B$7:$R$2843,10,0)</f>
        <v>10.553000000000001</v>
      </c>
      <c r="G16" s="66">
        <f t="shared" si="1"/>
        <v>19</v>
      </c>
      <c r="H16" s="65">
        <f>VLOOKUP($A16,'Return Data'!$B$7:$R$2843,11,0)</f>
        <v>3.6631</v>
      </c>
      <c r="I16" s="66">
        <f t="shared" si="2"/>
        <v>5</v>
      </c>
      <c r="J16" s="65">
        <f>VLOOKUP($A16,'Return Data'!$B$7:$R$2843,12,0)</f>
        <v>5.6894999999999998</v>
      </c>
      <c r="K16" s="66">
        <f t="shared" si="3"/>
        <v>5</v>
      </c>
      <c r="L16" s="65">
        <f>VLOOKUP($A16,'Return Data'!$B$7:$R$2843,13,0)</f>
        <v>4.7667999999999999</v>
      </c>
      <c r="M16" s="66">
        <f t="shared" si="4"/>
        <v>5</v>
      </c>
      <c r="N16" s="65">
        <f>VLOOKUP($A16,'Return Data'!$B$7:$R$2843,17,0)</f>
        <v>10.0809</v>
      </c>
      <c r="O16" s="66">
        <f t="shared" si="5"/>
        <v>7</v>
      </c>
      <c r="P16" s="65">
        <f>VLOOKUP($A16,'Return Data'!$B$7:$R$2843,14,0)</f>
        <v>10.201700000000001</v>
      </c>
      <c r="Q16" s="66">
        <f t="shared" si="6"/>
        <v>13</v>
      </c>
      <c r="R16" s="65">
        <f>VLOOKUP($A16,'Return Data'!$B$7:$R$2843,16,0)</f>
        <v>9.9320000000000004</v>
      </c>
      <c r="S16" s="67">
        <f t="shared" si="7"/>
        <v>2</v>
      </c>
    </row>
    <row r="17" spans="1:19" x14ac:dyDescent="0.3">
      <c r="A17" s="82" t="s">
        <v>1363</v>
      </c>
      <c r="B17" s="64">
        <f>VLOOKUP($A17,'Return Data'!$B$7:$R$2843,3,0)</f>
        <v>44358</v>
      </c>
      <c r="C17" s="65">
        <f>VLOOKUP($A17,'Return Data'!$B$7:$R$2843,4,0)</f>
        <v>17.365500000000001</v>
      </c>
      <c r="D17" s="65">
        <f>VLOOKUP($A17,'Return Data'!$B$7:$R$2843,9,0)</f>
        <v>6.2024999999999997</v>
      </c>
      <c r="E17" s="66">
        <f t="shared" si="0"/>
        <v>19</v>
      </c>
      <c r="F17" s="65">
        <f>VLOOKUP($A17,'Return Data'!$B$7:$R$2843,10,0)</f>
        <v>12.584099999999999</v>
      </c>
      <c r="G17" s="66">
        <f t="shared" si="1"/>
        <v>9</v>
      </c>
      <c r="H17" s="65">
        <f>VLOOKUP($A17,'Return Data'!$B$7:$R$2843,11,0)</f>
        <v>3.4407000000000001</v>
      </c>
      <c r="I17" s="66">
        <f t="shared" si="2"/>
        <v>7</v>
      </c>
      <c r="J17" s="65">
        <f>VLOOKUP($A17,'Return Data'!$B$7:$R$2843,12,0)</f>
        <v>4.4462000000000002</v>
      </c>
      <c r="K17" s="66">
        <f t="shared" si="3"/>
        <v>19</v>
      </c>
      <c r="L17" s="65">
        <f>VLOOKUP($A17,'Return Data'!$B$7:$R$2843,13,0)</f>
        <v>3.0857000000000001</v>
      </c>
      <c r="M17" s="66">
        <f t="shared" si="4"/>
        <v>23</v>
      </c>
      <c r="N17" s="65">
        <f>VLOOKUP($A17,'Return Data'!$B$7:$R$2843,17,0)</f>
        <v>6.4192</v>
      </c>
      <c r="O17" s="66">
        <f t="shared" si="5"/>
        <v>25</v>
      </c>
      <c r="P17" s="65">
        <f>VLOOKUP($A17,'Return Data'!$B$7:$R$2843,14,0)</f>
        <v>8.0670999999999999</v>
      </c>
      <c r="Q17" s="66">
        <f t="shared" si="6"/>
        <v>27</v>
      </c>
      <c r="R17" s="65">
        <f>VLOOKUP($A17,'Return Data'!$B$7:$R$2843,16,0)</f>
        <v>6.7274000000000003</v>
      </c>
      <c r="S17" s="67">
        <f t="shared" si="7"/>
        <v>25</v>
      </c>
    </row>
    <row r="18" spans="1:19" x14ac:dyDescent="0.3">
      <c r="A18" s="82" t="s">
        <v>1366</v>
      </c>
      <c r="B18" s="64">
        <f>VLOOKUP($A18,'Return Data'!$B$7:$R$2843,3,0)</f>
        <v>44358</v>
      </c>
      <c r="C18" s="65">
        <f>VLOOKUP($A18,'Return Data'!$B$7:$R$2843,4,0)</f>
        <v>28.043399999999998</v>
      </c>
      <c r="D18" s="65">
        <f>VLOOKUP($A18,'Return Data'!$B$7:$R$2843,9,0)</f>
        <v>7.8571999999999997</v>
      </c>
      <c r="E18" s="66">
        <f t="shared" si="0"/>
        <v>11</v>
      </c>
      <c r="F18" s="65">
        <f>VLOOKUP($A18,'Return Data'!$B$7:$R$2843,10,0)</f>
        <v>12.974500000000001</v>
      </c>
      <c r="G18" s="66">
        <f t="shared" si="1"/>
        <v>8</v>
      </c>
      <c r="H18" s="65">
        <f>VLOOKUP($A18,'Return Data'!$B$7:$R$2843,11,0)</f>
        <v>1.8068</v>
      </c>
      <c r="I18" s="66">
        <f t="shared" si="2"/>
        <v>19</v>
      </c>
      <c r="J18" s="65">
        <f>VLOOKUP($A18,'Return Data'!$B$7:$R$2843,12,0)</f>
        <v>5.5867000000000004</v>
      </c>
      <c r="K18" s="66">
        <f t="shared" si="3"/>
        <v>8</v>
      </c>
      <c r="L18" s="65">
        <f>VLOOKUP($A18,'Return Data'!$B$7:$R$2843,13,0)</f>
        <v>4.6634000000000002</v>
      </c>
      <c r="M18" s="66">
        <f t="shared" si="4"/>
        <v>7</v>
      </c>
      <c r="N18" s="65">
        <f>VLOOKUP($A18,'Return Data'!$B$7:$R$2843,17,0)</f>
        <v>10.3315</v>
      </c>
      <c r="O18" s="66">
        <f t="shared" si="5"/>
        <v>4</v>
      </c>
      <c r="P18" s="65">
        <f>VLOOKUP($A18,'Return Data'!$B$7:$R$2843,14,0)</f>
        <v>11.694100000000001</v>
      </c>
      <c r="Q18" s="66">
        <f t="shared" si="6"/>
        <v>3</v>
      </c>
      <c r="R18" s="65">
        <f>VLOOKUP($A18,'Return Data'!$B$7:$R$2843,16,0)</f>
        <v>8.5860000000000003</v>
      </c>
      <c r="S18" s="67">
        <f t="shared" si="7"/>
        <v>12</v>
      </c>
    </row>
    <row r="19" spans="1:19" x14ac:dyDescent="0.3">
      <c r="A19" s="82" t="s">
        <v>1367</v>
      </c>
      <c r="B19" s="64">
        <f>VLOOKUP($A19,'Return Data'!$B$7:$R$2843,3,0)</f>
        <v>44358</v>
      </c>
      <c r="C19" s="65">
        <f>VLOOKUP($A19,'Return Data'!$B$7:$R$2843,4,0)</f>
        <v>2263.2534999999998</v>
      </c>
      <c r="D19" s="65">
        <f>VLOOKUP($A19,'Return Data'!$B$7:$R$2843,9,0)</f>
        <v>5.9050000000000002</v>
      </c>
      <c r="E19" s="66">
        <f t="shared" si="0"/>
        <v>20</v>
      </c>
      <c r="F19" s="65">
        <f>VLOOKUP($A19,'Return Data'!$B$7:$R$2843,10,0)</f>
        <v>8.4995999999999992</v>
      </c>
      <c r="G19" s="66">
        <f t="shared" si="1"/>
        <v>24</v>
      </c>
      <c r="H19" s="65">
        <f>VLOOKUP($A19,'Return Data'!$B$7:$R$2843,11,0)</f>
        <v>0.5746</v>
      </c>
      <c r="I19" s="66">
        <f t="shared" si="2"/>
        <v>25</v>
      </c>
      <c r="J19" s="65">
        <f>VLOOKUP($A19,'Return Data'!$B$7:$R$2843,12,0)</f>
        <v>2.5996000000000001</v>
      </c>
      <c r="K19" s="66">
        <f t="shared" si="3"/>
        <v>27</v>
      </c>
      <c r="L19" s="65">
        <f>VLOOKUP($A19,'Return Data'!$B$7:$R$2843,13,0)</f>
        <v>1.9968999999999999</v>
      </c>
      <c r="M19" s="66">
        <f t="shared" si="4"/>
        <v>27</v>
      </c>
      <c r="N19" s="65">
        <f>VLOOKUP($A19,'Return Data'!$B$7:$R$2843,17,0)</f>
        <v>6.3685</v>
      </c>
      <c r="O19" s="66">
        <f t="shared" si="5"/>
        <v>26</v>
      </c>
      <c r="P19" s="65">
        <f>VLOOKUP($A19,'Return Data'!$B$7:$R$2843,14,0)</f>
        <v>8.4239999999999995</v>
      </c>
      <c r="Q19" s="66">
        <f t="shared" si="6"/>
        <v>24</v>
      </c>
      <c r="R19" s="65">
        <f>VLOOKUP($A19,'Return Data'!$B$7:$R$2843,16,0)</f>
        <v>6.3117999999999999</v>
      </c>
      <c r="S19" s="67">
        <f t="shared" si="7"/>
        <v>27</v>
      </c>
    </row>
    <row r="20" spans="1:19" x14ac:dyDescent="0.3">
      <c r="A20" s="82" t="s">
        <v>1370</v>
      </c>
      <c r="B20" s="64">
        <f>VLOOKUP($A20,'Return Data'!$B$7:$R$2843,3,0)</f>
        <v>44358</v>
      </c>
      <c r="C20" s="65">
        <f>VLOOKUP($A20,'Return Data'!$B$7:$R$2843,4,0)</f>
        <v>76.895799999999994</v>
      </c>
      <c r="D20" s="65">
        <f>VLOOKUP($A20,'Return Data'!$B$7:$R$2843,9,0)</f>
        <v>7.8007</v>
      </c>
      <c r="E20" s="66">
        <f t="shared" si="0"/>
        <v>12</v>
      </c>
      <c r="F20" s="65">
        <f>VLOOKUP($A20,'Return Data'!$B$7:$R$2843,10,0)</f>
        <v>10.9313</v>
      </c>
      <c r="G20" s="66">
        <f t="shared" si="1"/>
        <v>17</v>
      </c>
      <c r="H20" s="65">
        <f>VLOOKUP($A20,'Return Data'!$B$7:$R$2843,11,0)</f>
        <v>1.7437</v>
      </c>
      <c r="I20" s="66">
        <f t="shared" si="2"/>
        <v>20</v>
      </c>
      <c r="J20" s="65">
        <f>VLOOKUP($A20,'Return Data'!$B$7:$R$2843,12,0)</f>
        <v>5.4359999999999999</v>
      </c>
      <c r="K20" s="66">
        <f t="shared" si="3"/>
        <v>10</v>
      </c>
      <c r="L20" s="65">
        <f>VLOOKUP($A20,'Return Data'!$B$7:$R$2843,13,0)</f>
        <v>4.1173000000000002</v>
      </c>
      <c r="M20" s="66">
        <f t="shared" si="4"/>
        <v>16</v>
      </c>
      <c r="N20" s="65">
        <f>VLOOKUP($A20,'Return Data'!$B$7:$R$2843,17,0)</f>
        <v>9.1707000000000001</v>
      </c>
      <c r="O20" s="66">
        <f t="shared" si="5"/>
        <v>12</v>
      </c>
      <c r="P20" s="65">
        <f>VLOOKUP($A20,'Return Data'!$B$7:$R$2843,14,0)</f>
        <v>10.0387</v>
      </c>
      <c r="Q20" s="66">
        <f t="shared" si="6"/>
        <v>16</v>
      </c>
      <c r="R20" s="65">
        <f>VLOOKUP($A20,'Return Data'!$B$7:$R$2843,16,0)</f>
        <v>9.5048999999999992</v>
      </c>
      <c r="S20" s="67">
        <f t="shared" si="7"/>
        <v>4</v>
      </c>
    </row>
    <row r="21" spans="1:19" x14ac:dyDescent="0.3">
      <c r="A21" s="82" t="s">
        <v>1372</v>
      </c>
      <c r="B21" s="64">
        <f>VLOOKUP($A21,'Return Data'!$B$7:$R$2843,3,0)</f>
        <v>44358</v>
      </c>
      <c r="C21" s="65">
        <f>VLOOKUP($A21,'Return Data'!$B$7:$R$2843,4,0)</f>
        <v>54.27</v>
      </c>
      <c r="D21" s="65">
        <f>VLOOKUP($A21,'Return Data'!$B$7:$R$2843,9,0)</f>
        <v>6.3036000000000003</v>
      </c>
      <c r="E21" s="66">
        <f t="shared" si="0"/>
        <v>15</v>
      </c>
      <c r="F21" s="65">
        <f>VLOOKUP($A21,'Return Data'!$B$7:$R$2843,10,0)</f>
        <v>10.5398</v>
      </c>
      <c r="G21" s="66">
        <f t="shared" si="1"/>
        <v>20</v>
      </c>
      <c r="H21" s="65">
        <f>VLOOKUP($A21,'Return Data'!$B$7:$R$2843,11,0)</f>
        <v>0.21229999999999999</v>
      </c>
      <c r="I21" s="66">
        <f t="shared" si="2"/>
        <v>26</v>
      </c>
      <c r="J21" s="65">
        <f>VLOOKUP($A21,'Return Data'!$B$7:$R$2843,12,0)</f>
        <v>3.8963999999999999</v>
      </c>
      <c r="K21" s="66">
        <f t="shared" si="3"/>
        <v>23</v>
      </c>
      <c r="L21" s="65">
        <f>VLOOKUP($A21,'Return Data'!$B$7:$R$2843,13,0)</f>
        <v>3.6509999999999998</v>
      </c>
      <c r="M21" s="66">
        <f t="shared" si="4"/>
        <v>19</v>
      </c>
      <c r="N21" s="65">
        <f>VLOOKUP($A21,'Return Data'!$B$7:$R$2843,17,0)</f>
        <v>7.4071999999999996</v>
      </c>
      <c r="O21" s="66">
        <f t="shared" si="5"/>
        <v>22</v>
      </c>
      <c r="P21" s="65">
        <f>VLOOKUP($A21,'Return Data'!$B$7:$R$2843,14,0)</f>
        <v>8.3736999999999995</v>
      </c>
      <c r="Q21" s="66">
        <f t="shared" si="6"/>
        <v>25</v>
      </c>
      <c r="R21" s="65">
        <f>VLOOKUP($A21,'Return Data'!$B$7:$R$2843,16,0)</f>
        <v>8.2984000000000009</v>
      </c>
      <c r="S21" s="67">
        <f t="shared" si="7"/>
        <v>14</v>
      </c>
    </row>
    <row r="22" spans="1:19" x14ac:dyDescent="0.3">
      <c r="A22" s="82" t="s">
        <v>1374</v>
      </c>
      <c r="B22" s="64">
        <f>VLOOKUP($A22,'Return Data'!$B$7:$R$2843,3,0)</f>
        <v>44358</v>
      </c>
      <c r="C22" s="65">
        <f>VLOOKUP($A22,'Return Data'!$B$7:$R$2843,4,0)</f>
        <v>48.720399999999998</v>
      </c>
      <c r="D22" s="65">
        <f>VLOOKUP($A22,'Return Data'!$B$7:$R$2843,9,0)</f>
        <v>6.2755999999999998</v>
      </c>
      <c r="E22" s="66">
        <f t="shared" si="0"/>
        <v>17</v>
      </c>
      <c r="F22" s="65">
        <f>VLOOKUP($A22,'Return Data'!$B$7:$R$2843,10,0)</f>
        <v>9.8752999999999993</v>
      </c>
      <c r="G22" s="66">
        <f t="shared" si="1"/>
        <v>21</v>
      </c>
      <c r="H22" s="65">
        <f>VLOOKUP($A22,'Return Data'!$B$7:$R$2843,11,0)</f>
        <v>2.8654000000000002</v>
      </c>
      <c r="I22" s="66">
        <f t="shared" si="2"/>
        <v>11</v>
      </c>
      <c r="J22" s="65">
        <f>VLOOKUP($A22,'Return Data'!$B$7:$R$2843,12,0)</f>
        <v>5.2798999999999996</v>
      </c>
      <c r="K22" s="66">
        <f t="shared" si="3"/>
        <v>13</v>
      </c>
      <c r="L22" s="65">
        <f>VLOOKUP($A22,'Return Data'!$B$7:$R$2843,13,0)</f>
        <v>4.5206</v>
      </c>
      <c r="M22" s="66">
        <f t="shared" si="4"/>
        <v>9</v>
      </c>
      <c r="N22" s="65">
        <f>VLOOKUP($A22,'Return Data'!$B$7:$R$2843,17,0)</f>
        <v>8.9781999999999993</v>
      </c>
      <c r="O22" s="66">
        <f t="shared" si="5"/>
        <v>13</v>
      </c>
      <c r="P22" s="65">
        <f>VLOOKUP($A22,'Return Data'!$B$7:$R$2843,14,0)</f>
        <v>10.1089</v>
      </c>
      <c r="Q22" s="66">
        <f t="shared" si="6"/>
        <v>15</v>
      </c>
      <c r="R22" s="65">
        <f>VLOOKUP($A22,'Return Data'!$B$7:$R$2843,16,0)</f>
        <v>7.6254999999999997</v>
      </c>
      <c r="S22" s="67">
        <f t="shared" si="7"/>
        <v>21</v>
      </c>
    </row>
    <row r="23" spans="1:19" x14ac:dyDescent="0.3">
      <c r="A23" s="82" t="s">
        <v>1375</v>
      </c>
      <c r="B23" s="64">
        <f>VLOOKUP($A23,'Return Data'!$B$7:$R$2843,3,0)</f>
        <v>44358</v>
      </c>
      <c r="C23" s="65">
        <f>VLOOKUP($A23,'Return Data'!$B$7:$R$2843,4,0)</f>
        <v>30.515999999999998</v>
      </c>
      <c r="D23" s="65">
        <f>VLOOKUP($A23,'Return Data'!$B$7:$R$2843,9,0)</f>
        <v>6.6779000000000002</v>
      </c>
      <c r="E23" s="66">
        <f t="shared" si="0"/>
        <v>14</v>
      </c>
      <c r="F23" s="65">
        <f>VLOOKUP($A23,'Return Data'!$B$7:$R$2843,10,0)</f>
        <v>12.0594</v>
      </c>
      <c r="G23" s="66">
        <f t="shared" si="1"/>
        <v>13</v>
      </c>
      <c r="H23" s="65">
        <f>VLOOKUP($A23,'Return Data'!$B$7:$R$2843,11,0)</f>
        <v>1.6672</v>
      </c>
      <c r="I23" s="66">
        <f t="shared" si="2"/>
        <v>22</v>
      </c>
      <c r="J23" s="65">
        <f>VLOOKUP($A23,'Return Data'!$B$7:$R$2843,12,0)</f>
        <v>4.1285999999999996</v>
      </c>
      <c r="K23" s="66">
        <f t="shared" si="3"/>
        <v>21</v>
      </c>
      <c r="L23" s="65">
        <f>VLOOKUP($A23,'Return Data'!$B$7:$R$2843,13,0)</f>
        <v>3.6238999999999999</v>
      </c>
      <c r="M23" s="66">
        <f t="shared" si="4"/>
        <v>20</v>
      </c>
      <c r="N23" s="65">
        <f>VLOOKUP($A23,'Return Data'!$B$7:$R$2843,17,0)</f>
        <v>8.8986999999999998</v>
      </c>
      <c r="O23" s="66">
        <f t="shared" si="5"/>
        <v>14</v>
      </c>
      <c r="P23" s="65">
        <f>VLOOKUP($A23,'Return Data'!$B$7:$R$2843,14,0)</f>
        <v>10.504099999999999</v>
      </c>
      <c r="Q23" s="66">
        <f t="shared" si="6"/>
        <v>12</v>
      </c>
      <c r="R23" s="65">
        <f>VLOOKUP($A23,'Return Data'!$B$7:$R$2843,16,0)</f>
        <v>9.0991</v>
      </c>
      <c r="S23" s="67">
        <f t="shared" si="7"/>
        <v>6</v>
      </c>
    </row>
    <row r="24" spans="1:19" x14ac:dyDescent="0.3">
      <c r="A24" s="82" t="s">
        <v>1377</v>
      </c>
      <c r="B24" s="64">
        <f>VLOOKUP($A24,'Return Data'!$B$7:$R$2843,3,0)</f>
        <v>44358</v>
      </c>
      <c r="C24" s="65">
        <f>VLOOKUP($A24,'Return Data'!$B$7:$R$2843,4,0)</f>
        <v>24.267099999999999</v>
      </c>
      <c r="D24" s="65">
        <f>VLOOKUP($A24,'Return Data'!$B$7:$R$2843,9,0)</f>
        <v>7.7015000000000002</v>
      </c>
      <c r="E24" s="66">
        <f t="shared" si="0"/>
        <v>13</v>
      </c>
      <c r="F24" s="65">
        <f>VLOOKUP($A24,'Return Data'!$B$7:$R$2843,10,0)</f>
        <v>11.424300000000001</v>
      </c>
      <c r="G24" s="66">
        <f t="shared" si="1"/>
        <v>15</v>
      </c>
      <c r="H24" s="65">
        <f>VLOOKUP($A24,'Return Data'!$B$7:$R$2843,11,0)</f>
        <v>3.5440999999999998</v>
      </c>
      <c r="I24" s="66">
        <f t="shared" si="2"/>
        <v>6</v>
      </c>
      <c r="J24" s="65">
        <f>VLOOKUP($A24,'Return Data'!$B$7:$R$2843,12,0)</f>
        <v>4.9893000000000001</v>
      </c>
      <c r="K24" s="66">
        <f t="shared" si="3"/>
        <v>14</v>
      </c>
      <c r="L24" s="65">
        <f>VLOOKUP($A24,'Return Data'!$B$7:$R$2843,13,0)</f>
        <v>4.3567</v>
      </c>
      <c r="M24" s="66">
        <f t="shared" si="4"/>
        <v>10</v>
      </c>
      <c r="N24" s="65">
        <f>VLOOKUP($A24,'Return Data'!$B$7:$R$2843,17,0)</f>
        <v>7.7557</v>
      </c>
      <c r="O24" s="66">
        <f t="shared" si="5"/>
        <v>20</v>
      </c>
      <c r="P24" s="65">
        <f>VLOOKUP($A24,'Return Data'!$B$7:$R$2843,14,0)</f>
        <v>8.8945000000000007</v>
      </c>
      <c r="Q24" s="66">
        <f t="shared" si="6"/>
        <v>19</v>
      </c>
      <c r="R24" s="65">
        <f>VLOOKUP($A24,'Return Data'!$B$7:$R$2843,16,0)</f>
        <v>7.2713999999999999</v>
      </c>
      <c r="S24" s="67">
        <f t="shared" si="7"/>
        <v>22</v>
      </c>
    </row>
    <row r="25" spans="1:19" x14ac:dyDescent="0.3">
      <c r="A25" s="82" t="s">
        <v>1380</v>
      </c>
      <c r="B25" s="64">
        <f>VLOOKUP($A25,'Return Data'!$B$7:$R$2843,3,0)</f>
        <v>44358</v>
      </c>
      <c r="C25" s="65">
        <f>VLOOKUP($A25,'Return Data'!$B$7:$R$2843,4,0)</f>
        <v>51.0351</v>
      </c>
      <c r="D25" s="65">
        <f>VLOOKUP($A25,'Return Data'!$B$7:$R$2843,9,0)</f>
        <v>5.8449999999999998</v>
      </c>
      <c r="E25" s="66">
        <f t="shared" si="0"/>
        <v>24</v>
      </c>
      <c r="F25" s="65">
        <f>VLOOKUP($A25,'Return Data'!$B$7:$R$2843,10,0)</f>
        <v>9.1829000000000001</v>
      </c>
      <c r="G25" s="66">
        <f t="shared" si="1"/>
        <v>23</v>
      </c>
      <c r="H25" s="65">
        <f>VLOOKUP($A25,'Return Data'!$B$7:$R$2843,11,0)</f>
        <v>2.9361999999999999</v>
      </c>
      <c r="I25" s="66">
        <f t="shared" si="2"/>
        <v>10</v>
      </c>
      <c r="J25" s="65">
        <f>VLOOKUP($A25,'Return Data'!$B$7:$R$2843,12,0)</f>
        <v>5.3775000000000004</v>
      </c>
      <c r="K25" s="66">
        <f t="shared" si="3"/>
        <v>12</v>
      </c>
      <c r="L25" s="65">
        <f>VLOOKUP($A25,'Return Data'!$B$7:$R$2843,13,0)</f>
        <v>4.3131000000000004</v>
      </c>
      <c r="M25" s="66">
        <f t="shared" si="4"/>
        <v>12</v>
      </c>
      <c r="N25" s="65">
        <f>VLOOKUP($A25,'Return Data'!$B$7:$R$2843,17,0)</f>
        <v>9.8505000000000003</v>
      </c>
      <c r="O25" s="66">
        <f t="shared" si="5"/>
        <v>8</v>
      </c>
      <c r="P25" s="65">
        <f>VLOOKUP($A25,'Return Data'!$B$7:$R$2843,14,0)</f>
        <v>10.541700000000001</v>
      </c>
      <c r="Q25" s="66">
        <f t="shared" si="6"/>
        <v>11</v>
      </c>
      <c r="R25" s="65">
        <f>VLOOKUP($A25,'Return Data'!$B$7:$R$2843,16,0)</f>
        <v>8.2841000000000005</v>
      </c>
      <c r="S25" s="67">
        <f t="shared" si="7"/>
        <v>15</v>
      </c>
    </row>
    <row r="26" spans="1:19" x14ac:dyDescent="0.3">
      <c r="A26" s="82" t="s">
        <v>1382</v>
      </c>
      <c r="B26" s="64">
        <f>VLOOKUP($A26,'Return Data'!$B$7:$R$2843,3,0)</f>
        <v>44358</v>
      </c>
      <c r="C26" s="65">
        <f>VLOOKUP($A26,'Return Data'!$B$7:$R$2843,4,0)</f>
        <v>62.2652</v>
      </c>
      <c r="D26" s="65">
        <f>VLOOKUP($A26,'Return Data'!$B$7:$R$2843,9,0)</f>
        <v>5.8646000000000003</v>
      </c>
      <c r="E26" s="66">
        <f t="shared" si="0"/>
        <v>21</v>
      </c>
      <c r="F26" s="65">
        <f>VLOOKUP($A26,'Return Data'!$B$7:$R$2843,10,0)</f>
        <v>9.7055000000000007</v>
      </c>
      <c r="G26" s="66">
        <f t="shared" si="1"/>
        <v>22</v>
      </c>
      <c r="H26" s="65">
        <f>VLOOKUP($A26,'Return Data'!$B$7:$R$2843,11,0)</f>
        <v>0.1234</v>
      </c>
      <c r="I26" s="66">
        <f t="shared" si="2"/>
        <v>27</v>
      </c>
      <c r="J26" s="65">
        <f>VLOOKUP($A26,'Return Data'!$B$7:$R$2843,12,0)</f>
        <v>2.7957000000000001</v>
      </c>
      <c r="K26" s="66">
        <f t="shared" si="3"/>
        <v>26</v>
      </c>
      <c r="L26" s="65">
        <f>VLOOKUP($A26,'Return Data'!$B$7:$R$2843,13,0)</f>
        <v>2.6038999999999999</v>
      </c>
      <c r="M26" s="66">
        <f t="shared" si="4"/>
        <v>25</v>
      </c>
      <c r="N26" s="65">
        <f>VLOOKUP($A26,'Return Data'!$B$7:$R$2843,17,0)</f>
        <v>7.1132</v>
      </c>
      <c r="O26" s="66">
        <f t="shared" si="5"/>
        <v>24</v>
      </c>
      <c r="P26" s="65">
        <f>VLOOKUP($A26,'Return Data'!$B$7:$R$2843,14,0)</f>
        <v>8.8097999999999992</v>
      </c>
      <c r="Q26" s="66">
        <f t="shared" si="6"/>
        <v>20</v>
      </c>
      <c r="R26" s="65">
        <f>VLOOKUP($A26,'Return Data'!$B$7:$R$2843,16,0)</f>
        <v>8.7578999999999994</v>
      </c>
      <c r="S26" s="67">
        <f t="shared" si="7"/>
        <v>10</v>
      </c>
    </row>
    <row r="27" spans="1:19" x14ac:dyDescent="0.3">
      <c r="A27" s="82" t="s">
        <v>1384</v>
      </c>
      <c r="B27" s="64">
        <f>VLOOKUP($A27,'Return Data'!$B$7:$R$2843,3,0)</f>
        <v>44358</v>
      </c>
      <c r="C27" s="65">
        <f>VLOOKUP($A27,'Return Data'!$B$7:$R$2843,4,0)</f>
        <v>49.732999999999997</v>
      </c>
      <c r="D27" s="65">
        <f>VLOOKUP($A27,'Return Data'!$B$7:$R$2843,9,0)</f>
        <v>5.8457999999999997</v>
      </c>
      <c r="E27" s="66">
        <f t="shared" si="0"/>
        <v>23</v>
      </c>
      <c r="F27" s="65">
        <f>VLOOKUP($A27,'Return Data'!$B$7:$R$2843,10,0)</f>
        <v>7.9943999999999997</v>
      </c>
      <c r="G27" s="66">
        <f t="shared" si="1"/>
        <v>25</v>
      </c>
      <c r="H27" s="65">
        <f>VLOOKUP($A27,'Return Data'!$B$7:$R$2843,11,0)</f>
        <v>2.2071999999999998</v>
      </c>
      <c r="I27" s="66">
        <f t="shared" si="2"/>
        <v>15</v>
      </c>
      <c r="J27" s="65">
        <f>VLOOKUP($A27,'Return Data'!$B$7:$R$2843,12,0)</f>
        <v>3.8218000000000001</v>
      </c>
      <c r="K27" s="66">
        <f t="shared" si="3"/>
        <v>24</v>
      </c>
      <c r="L27" s="65">
        <f>VLOOKUP($A27,'Return Data'!$B$7:$R$2843,13,0)</f>
        <v>2.9056999999999999</v>
      </c>
      <c r="M27" s="66">
        <f t="shared" si="4"/>
        <v>24</v>
      </c>
      <c r="N27" s="65">
        <f>VLOOKUP($A27,'Return Data'!$B$7:$R$2843,17,0)</f>
        <v>8.7553000000000001</v>
      </c>
      <c r="O27" s="66">
        <f t="shared" si="5"/>
        <v>16</v>
      </c>
      <c r="P27" s="65">
        <f>VLOOKUP($A27,'Return Data'!$B$7:$R$2843,14,0)</f>
        <v>9.4138999999999999</v>
      </c>
      <c r="Q27" s="66">
        <f t="shared" si="6"/>
        <v>18</v>
      </c>
      <c r="R27" s="65">
        <f>VLOOKUP($A27,'Return Data'!$B$7:$R$2843,16,0)</f>
        <v>8.6198999999999995</v>
      </c>
      <c r="S27" s="67">
        <f t="shared" si="7"/>
        <v>11</v>
      </c>
    </row>
    <row r="28" spans="1:19" x14ac:dyDescent="0.3">
      <c r="A28" s="82" t="s">
        <v>867</v>
      </c>
      <c r="B28" s="64">
        <f>VLOOKUP($A28,'Return Data'!$B$7:$R$2843,3,0)</f>
        <v>44358</v>
      </c>
      <c r="C28" s="65">
        <f>VLOOKUP($A28,'Return Data'!$B$7:$R$2843,4,0)</f>
        <v>17.820599999999999</v>
      </c>
      <c r="D28" s="65">
        <f>VLOOKUP($A28,'Return Data'!$B$7:$R$2843,9,0)</f>
        <v>5.3628</v>
      </c>
      <c r="E28" s="66">
        <f t="shared" si="0"/>
        <v>26</v>
      </c>
      <c r="F28" s="65">
        <f>VLOOKUP($A28,'Return Data'!$B$7:$R$2843,10,0)</f>
        <v>12.081799999999999</v>
      </c>
      <c r="G28" s="66">
        <f t="shared" si="1"/>
        <v>12</v>
      </c>
      <c r="H28" s="65">
        <f>VLOOKUP($A28,'Return Data'!$B$7:$R$2843,11,0)</f>
        <v>4.1619000000000002</v>
      </c>
      <c r="I28" s="66">
        <f t="shared" si="2"/>
        <v>2</v>
      </c>
      <c r="J28" s="65">
        <f>VLOOKUP($A28,'Return Data'!$B$7:$R$2843,12,0)</f>
        <v>5.3925999999999998</v>
      </c>
      <c r="K28" s="66">
        <f t="shared" si="3"/>
        <v>11</v>
      </c>
      <c r="L28" s="65">
        <f>VLOOKUP($A28,'Return Data'!$B$7:$R$2843,13,0)</f>
        <v>4.3257000000000003</v>
      </c>
      <c r="M28" s="66">
        <f t="shared" si="4"/>
        <v>11</v>
      </c>
      <c r="N28" s="65">
        <f>VLOOKUP($A28,'Return Data'!$B$7:$R$2843,17,0)</f>
        <v>9.6896000000000004</v>
      </c>
      <c r="O28" s="66">
        <f t="shared" si="5"/>
        <v>9</v>
      </c>
      <c r="P28" s="65">
        <f>VLOOKUP($A28,'Return Data'!$B$7:$R$2843,14,0)</f>
        <v>10.6653</v>
      </c>
      <c r="Q28" s="66">
        <f t="shared" si="6"/>
        <v>8</v>
      </c>
      <c r="R28" s="65">
        <f>VLOOKUP($A28,'Return Data'!$B$7:$R$2843,16,0)</f>
        <v>8.9888999999999992</v>
      </c>
      <c r="S28" s="67">
        <f t="shared" si="7"/>
        <v>7</v>
      </c>
    </row>
    <row r="29" spans="1:19" x14ac:dyDescent="0.3">
      <c r="A29" s="82" t="s">
        <v>868</v>
      </c>
      <c r="B29" s="64">
        <f>VLOOKUP($A29,'Return Data'!$B$7:$R$2843,3,0)</f>
        <v>44358</v>
      </c>
      <c r="C29" s="65">
        <f>VLOOKUP($A29,'Return Data'!$B$7:$R$2843,4,0)</f>
        <v>19.357600000000001</v>
      </c>
      <c r="D29" s="65">
        <f>VLOOKUP($A29,'Return Data'!$B$7:$R$2843,9,0)</f>
        <v>9.6461000000000006</v>
      </c>
      <c r="E29" s="66">
        <f t="shared" si="0"/>
        <v>4</v>
      </c>
      <c r="F29" s="65">
        <f>VLOOKUP($A29,'Return Data'!$B$7:$R$2843,10,0)</f>
        <v>14.3324</v>
      </c>
      <c r="G29" s="66">
        <f t="shared" si="1"/>
        <v>3</v>
      </c>
      <c r="H29" s="65">
        <f>VLOOKUP($A29,'Return Data'!$B$7:$R$2843,11,0)</f>
        <v>3.0299</v>
      </c>
      <c r="I29" s="66">
        <f t="shared" si="2"/>
        <v>9</v>
      </c>
      <c r="J29" s="65">
        <f>VLOOKUP($A29,'Return Data'!$B$7:$R$2843,12,0)</f>
        <v>5.9329999999999998</v>
      </c>
      <c r="K29" s="66">
        <f t="shared" si="3"/>
        <v>2</v>
      </c>
      <c r="L29" s="65">
        <f>VLOOKUP($A29,'Return Data'!$B$7:$R$2843,13,0)</f>
        <v>5.3635000000000002</v>
      </c>
      <c r="M29" s="66">
        <f t="shared" si="4"/>
        <v>2</v>
      </c>
      <c r="N29" s="65">
        <f>VLOOKUP($A29,'Return Data'!$B$7:$R$2843,17,0)</f>
        <v>10.8833</v>
      </c>
      <c r="O29" s="66">
        <f t="shared" si="5"/>
        <v>1</v>
      </c>
      <c r="P29" s="65">
        <f>VLOOKUP($A29,'Return Data'!$B$7:$R$2843,14,0)</f>
        <v>12.161799999999999</v>
      </c>
      <c r="Q29" s="66">
        <f t="shared" si="6"/>
        <v>2</v>
      </c>
      <c r="R29" s="65">
        <f>VLOOKUP($A29,'Return Data'!$B$7:$R$2843,16,0)</f>
        <v>10.2788</v>
      </c>
      <c r="S29" s="67">
        <f t="shared" si="7"/>
        <v>1</v>
      </c>
    </row>
    <row r="30" spans="1:19" x14ac:dyDescent="0.3">
      <c r="A30" s="82" t="s">
        <v>871</v>
      </c>
      <c r="B30" s="64">
        <f>VLOOKUP($A30,'Return Data'!$B$7:$R$2843,3,0)</f>
        <v>44358</v>
      </c>
      <c r="C30" s="65">
        <f>VLOOKUP($A30,'Return Data'!$B$7:$R$2843,4,0)</f>
        <v>36.177</v>
      </c>
      <c r="D30" s="65">
        <f>VLOOKUP($A30,'Return Data'!$B$7:$R$2843,9,0)</f>
        <v>10.6899</v>
      </c>
      <c r="E30" s="66">
        <f t="shared" si="0"/>
        <v>2</v>
      </c>
      <c r="F30" s="65">
        <f>VLOOKUP($A30,'Return Data'!$B$7:$R$2843,10,0)</f>
        <v>13.9519</v>
      </c>
      <c r="G30" s="66">
        <f t="shared" si="1"/>
        <v>4</v>
      </c>
      <c r="H30" s="65">
        <f>VLOOKUP($A30,'Return Data'!$B$7:$R$2843,11,0)</f>
        <v>1.8524</v>
      </c>
      <c r="I30" s="66">
        <f t="shared" si="2"/>
        <v>17</v>
      </c>
      <c r="J30" s="65">
        <f>VLOOKUP($A30,'Return Data'!$B$7:$R$2843,12,0)</f>
        <v>5.6283000000000003</v>
      </c>
      <c r="K30" s="66">
        <f t="shared" si="3"/>
        <v>6</v>
      </c>
      <c r="L30" s="65">
        <f>VLOOKUP($A30,'Return Data'!$B$7:$R$2843,13,0)</f>
        <v>4.5841000000000003</v>
      </c>
      <c r="M30" s="66">
        <f t="shared" si="4"/>
        <v>8</v>
      </c>
      <c r="N30" s="65">
        <f>VLOOKUP($A30,'Return Data'!$B$7:$R$2843,17,0)</f>
        <v>10.371700000000001</v>
      </c>
      <c r="O30" s="66">
        <f t="shared" si="5"/>
        <v>3</v>
      </c>
      <c r="P30" s="65">
        <f>VLOOKUP($A30,'Return Data'!$B$7:$R$2843,14,0)</f>
        <v>12.753</v>
      </c>
      <c r="Q30" s="66">
        <f t="shared" si="6"/>
        <v>1</v>
      </c>
      <c r="R30" s="65">
        <f>VLOOKUP($A30,'Return Data'!$B$7:$R$2843,16,0)</f>
        <v>6.9</v>
      </c>
      <c r="S30" s="67">
        <f t="shared" si="7"/>
        <v>24</v>
      </c>
    </row>
    <row r="31" spans="1:19" x14ac:dyDescent="0.3">
      <c r="A31" s="82" t="s">
        <v>872</v>
      </c>
      <c r="B31" s="64">
        <f>VLOOKUP($A31,'Return Data'!$B$7:$R$2843,3,0)</f>
        <v>44358</v>
      </c>
      <c r="C31" s="65">
        <f>VLOOKUP($A31,'Return Data'!$B$7:$R$2843,4,0)</f>
        <v>50.1571</v>
      </c>
      <c r="D31" s="65">
        <f>VLOOKUP($A31,'Return Data'!$B$7:$R$2843,9,0)</f>
        <v>9.1671999999999993</v>
      </c>
      <c r="E31" s="66">
        <f t="shared" si="0"/>
        <v>6</v>
      </c>
      <c r="F31" s="65">
        <f>VLOOKUP($A31,'Return Data'!$B$7:$R$2843,10,0)</f>
        <v>13.479100000000001</v>
      </c>
      <c r="G31" s="66">
        <f t="shared" si="1"/>
        <v>5</v>
      </c>
      <c r="H31" s="65">
        <f>VLOOKUP($A31,'Return Data'!$B$7:$R$2843,11,0)</f>
        <v>1.7118</v>
      </c>
      <c r="I31" s="66">
        <f t="shared" si="2"/>
        <v>21</v>
      </c>
      <c r="J31" s="65">
        <f>VLOOKUP($A31,'Return Data'!$B$7:$R$2843,12,0)</f>
        <v>4.9669999999999996</v>
      </c>
      <c r="K31" s="66">
        <f t="shared" si="3"/>
        <v>15</v>
      </c>
      <c r="L31" s="65">
        <f>VLOOKUP($A31,'Return Data'!$B$7:$R$2843,13,0)</f>
        <v>4.1717000000000004</v>
      </c>
      <c r="M31" s="66">
        <f t="shared" si="4"/>
        <v>15</v>
      </c>
      <c r="N31" s="65">
        <f>VLOOKUP($A31,'Return Data'!$B$7:$R$2843,17,0)</f>
        <v>9.3051999999999992</v>
      </c>
      <c r="O31" s="66">
        <f t="shared" si="5"/>
        <v>11</v>
      </c>
      <c r="P31" s="65">
        <f>VLOOKUP($A31,'Return Data'!$B$7:$R$2843,14,0)</f>
        <v>10.741</v>
      </c>
      <c r="Q31" s="66">
        <f t="shared" si="6"/>
        <v>7</v>
      </c>
      <c r="R31" s="65">
        <f>VLOOKUP($A31,'Return Data'!$B$7:$R$2843,16,0)</f>
        <v>8.1946999999999992</v>
      </c>
      <c r="S31" s="67">
        <f t="shared" si="7"/>
        <v>16</v>
      </c>
    </row>
    <row r="32" spans="1:19" x14ac:dyDescent="0.3">
      <c r="A32" s="82" t="s">
        <v>716</v>
      </c>
      <c r="B32" s="64">
        <f>VLOOKUP($A32,'Return Data'!$B$7:$R$2843,3,0)</f>
        <v>44358</v>
      </c>
      <c r="C32" s="65">
        <f>VLOOKUP($A32,'Return Data'!$B$7:$R$2843,4,0)</f>
        <v>22.241299999999999</v>
      </c>
      <c r="D32" s="65">
        <f>VLOOKUP($A32,'Return Data'!$B$7:$R$2843,9,0)</f>
        <v>8.1556999999999995</v>
      </c>
      <c r="E32" s="66">
        <f t="shared" si="0"/>
        <v>10</v>
      </c>
      <c r="F32" s="65">
        <f>VLOOKUP($A32,'Return Data'!$B$7:$R$2843,10,0)</f>
        <v>13.0945</v>
      </c>
      <c r="G32" s="66">
        <f t="shared" si="1"/>
        <v>7</v>
      </c>
      <c r="H32" s="65">
        <f>VLOOKUP($A32,'Return Data'!$B$7:$R$2843,11,0)</f>
        <v>2.2789999999999999</v>
      </c>
      <c r="I32" s="66">
        <f t="shared" si="2"/>
        <v>14</v>
      </c>
      <c r="J32" s="65">
        <f>VLOOKUP($A32,'Return Data'!$B$7:$R$2843,12,0)</f>
        <v>4.5758000000000001</v>
      </c>
      <c r="K32" s="66">
        <f t="shared" si="3"/>
        <v>18</v>
      </c>
      <c r="L32" s="65">
        <f>VLOOKUP($A32,'Return Data'!$B$7:$R$2843,13,0)</f>
        <v>3.9468999999999999</v>
      </c>
      <c r="M32" s="66">
        <f t="shared" si="4"/>
        <v>17</v>
      </c>
      <c r="N32" s="65">
        <f>VLOOKUP($A32,'Return Data'!$B$7:$R$2843,17,0)</f>
        <v>8.5015999999999998</v>
      </c>
      <c r="O32" s="66">
        <f t="shared" si="5"/>
        <v>17</v>
      </c>
      <c r="P32" s="65">
        <f>VLOOKUP($A32,'Return Data'!$B$7:$R$2843,14,0)</f>
        <v>10.2004</v>
      </c>
      <c r="Q32" s="66">
        <f t="shared" si="6"/>
        <v>14</v>
      </c>
      <c r="R32" s="65">
        <f>VLOOKUP($A32,'Return Data'!$B$7:$R$2843,16,0)</f>
        <v>8.1362000000000005</v>
      </c>
      <c r="S32" s="67">
        <f t="shared" si="7"/>
        <v>17</v>
      </c>
    </row>
    <row r="33" spans="1:19" x14ac:dyDescent="0.3">
      <c r="A33" s="82" t="s">
        <v>717</v>
      </c>
      <c r="B33" s="64">
        <f>VLOOKUP($A33,'Return Data'!$B$7:$R$2843,3,0)</f>
        <v>44358</v>
      </c>
      <c r="C33" s="65">
        <f>VLOOKUP($A33,'Return Data'!$B$7:$R$2843,4,0)</f>
        <v>22.628599999999999</v>
      </c>
      <c r="D33" s="65">
        <f>VLOOKUP($A33,'Return Data'!$B$7:$R$2843,9,0)</f>
        <v>8.3158999999999992</v>
      </c>
      <c r="E33" s="66">
        <f t="shared" si="0"/>
        <v>8</v>
      </c>
      <c r="F33" s="65">
        <f>VLOOKUP($A33,'Return Data'!$B$7:$R$2843,10,0)</f>
        <v>13.4039</v>
      </c>
      <c r="G33" s="66">
        <f t="shared" si="1"/>
        <v>6</v>
      </c>
      <c r="H33" s="65">
        <f>VLOOKUP($A33,'Return Data'!$B$7:$R$2843,11,0)</f>
        <v>2.7501000000000002</v>
      </c>
      <c r="I33" s="66">
        <f t="shared" si="2"/>
        <v>12</v>
      </c>
      <c r="J33" s="65">
        <f>VLOOKUP($A33,'Return Data'!$B$7:$R$2843,12,0)</f>
        <v>4.8727</v>
      </c>
      <c r="K33" s="66">
        <f t="shared" si="3"/>
        <v>16</v>
      </c>
      <c r="L33" s="65">
        <f>VLOOKUP($A33,'Return Data'!$B$7:$R$2843,13,0)</f>
        <v>4.1924000000000001</v>
      </c>
      <c r="M33" s="66">
        <f t="shared" si="4"/>
        <v>14</v>
      </c>
      <c r="N33" s="65">
        <f>VLOOKUP($A33,'Return Data'!$B$7:$R$2843,17,0)</f>
        <v>8.8981999999999992</v>
      </c>
      <c r="O33" s="66">
        <f t="shared" si="5"/>
        <v>15</v>
      </c>
      <c r="P33" s="65">
        <f>VLOOKUP($A33,'Return Data'!$B$7:$R$2843,14,0)</f>
        <v>10.559699999999999</v>
      </c>
      <c r="Q33" s="66">
        <f t="shared" si="6"/>
        <v>10</v>
      </c>
      <c r="R33" s="65">
        <f>VLOOKUP($A33,'Return Data'!$B$7:$R$2843,16,0)</f>
        <v>8.0960999999999999</v>
      </c>
      <c r="S33" s="67">
        <f t="shared" si="7"/>
        <v>18</v>
      </c>
    </row>
    <row r="34" spans="1:19" x14ac:dyDescent="0.3">
      <c r="A34" s="82" t="s">
        <v>718</v>
      </c>
      <c r="B34" s="64">
        <f>VLOOKUP($A34,'Return Data'!$B$7:$R$2843,3,0)</f>
        <v>44358</v>
      </c>
      <c r="C34" s="65">
        <f>VLOOKUP($A34,'Return Data'!$B$7:$R$2843,4,0)</f>
        <v>206.04040000000001</v>
      </c>
      <c r="D34" s="65">
        <f>VLOOKUP($A34,'Return Data'!$B$7:$R$2843,9,0)</f>
        <v>5.8624000000000001</v>
      </c>
      <c r="E34" s="66">
        <f t="shared" si="0"/>
        <v>22</v>
      </c>
      <c r="F34" s="65">
        <f>VLOOKUP($A34,'Return Data'!$B$7:$R$2843,10,0)</f>
        <v>12.5769</v>
      </c>
      <c r="G34" s="66">
        <f t="shared" si="1"/>
        <v>10</v>
      </c>
      <c r="H34" s="65">
        <f>VLOOKUP($A34,'Return Data'!$B$7:$R$2843,11,0)</f>
        <v>4.0522999999999998</v>
      </c>
      <c r="I34" s="66">
        <f t="shared" si="2"/>
        <v>3</v>
      </c>
      <c r="J34" s="65">
        <f>VLOOKUP($A34,'Return Data'!$B$7:$R$2843,12,0)</f>
        <v>5.5194000000000001</v>
      </c>
      <c r="K34" s="66">
        <f t="shared" si="3"/>
        <v>9</v>
      </c>
      <c r="L34" s="65">
        <f>VLOOKUP($A34,'Return Data'!$B$7:$R$2843,13,0)</f>
        <v>3.3201000000000001</v>
      </c>
      <c r="M34" s="66">
        <f t="shared" si="4"/>
        <v>21</v>
      </c>
      <c r="N34" s="65">
        <f>VLOOKUP($A34,'Return Data'!$B$7:$R$2843,17,0)</f>
        <v>8.0510999999999999</v>
      </c>
      <c r="O34" s="66">
        <f t="shared" si="5"/>
        <v>18</v>
      </c>
      <c r="P34" s="65">
        <f>VLOOKUP($A34,'Return Data'!$B$7:$R$2843,14,0)</f>
        <v>9.4276999999999997</v>
      </c>
      <c r="Q34" s="66">
        <f t="shared" si="6"/>
        <v>17</v>
      </c>
      <c r="R34" s="65">
        <f>VLOOKUP($A34,'Return Data'!$B$7:$R$2843,16,0)</f>
        <v>7.1912000000000003</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7.3583592592592595</v>
      </c>
      <c r="E36" s="88"/>
      <c r="F36" s="89">
        <f>AVERAGE(F8:F34)</f>
        <v>11.538074074074077</v>
      </c>
      <c r="G36" s="88"/>
      <c r="H36" s="89">
        <f>AVERAGE(H8:H34)</f>
        <v>2.4546074074074076</v>
      </c>
      <c r="I36" s="88"/>
      <c r="J36" s="89">
        <f>AVERAGE(J8:J34)</f>
        <v>4.9244851851851843</v>
      </c>
      <c r="K36" s="88"/>
      <c r="L36" s="89">
        <f>AVERAGE(L8:L34)</f>
        <v>4.0873037037037045</v>
      </c>
      <c r="M36" s="88"/>
      <c r="N36" s="89">
        <f>AVERAGE(N8:N34)</f>
        <v>8.7460333333333331</v>
      </c>
      <c r="O36" s="88"/>
      <c r="P36" s="89">
        <f>AVERAGE(P8:P34)</f>
        <v>9.9702925925925943</v>
      </c>
      <c r="Q36" s="88"/>
      <c r="R36" s="89">
        <f>AVERAGE(R8:R34)</f>
        <v>8.2978518518518527</v>
      </c>
      <c r="S36" s="90"/>
    </row>
    <row r="37" spans="1:19" x14ac:dyDescent="0.3">
      <c r="A37" s="87" t="s">
        <v>28</v>
      </c>
      <c r="B37" s="88"/>
      <c r="C37" s="88"/>
      <c r="D37" s="89">
        <f>MIN(D8:D34)</f>
        <v>3.4089999999999998</v>
      </c>
      <c r="E37" s="88"/>
      <c r="F37" s="89">
        <f>MIN(F8:F34)</f>
        <v>7.3319999999999999</v>
      </c>
      <c r="G37" s="88"/>
      <c r="H37" s="89">
        <f>MIN(H8:H34)</f>
        <v>0.1234</v>
      </c>
      <c r="I37" s="88"/>
      <c r="J37" s="89">
        <f>MIN(J8:J34)</f>
        <v>2.5996000000000001</v>
      </c>
      <c r="K37" s="88"/>
      <c r="L37" s="89">
        <f>MIN(L8:L34)</f>
        <v>1.9968999999999999</v>
      </c>
      <c r="M37" s="88"/>
      <c r="N37" s="89">
        <f>MIN(N8:N34)</f>
        <v>5.8825000000000003</v>
      </c>
      <c r="O37" s="88"/>
      <c r="P37" s="89">
        <f>MIN(P8:P34)</f>
        <v>8.0670999999999999</v>
      </c>
      <c r="Q37" s="88"/>
      <c r="R37" s="89">
        <f>MIN(R8:R34)</f>
        <v>6.3117999999999999</v>
      </c>
      <c r="S37" s="90"/>
    </row>
    <row r="38" spans="1:19" ht="15" thickBot="1" x14ac:dyDescent="0.35">
      <c r="A38" s="91" t="s">
        <v>29</v>
      </c>
      <c r="B38" s="92"/>
      <c r="C38" s="92"/>
      <c r="D38" s="93">
        <f>MAX(D8:D34)</f>
        <v>11.619899999999999</v>
      </c>
      <c r="E38" s="92"/>
      <c r="F38" s="93">
        <f>MAX(F8:F34)</f>
        <v>16.142800000000001</v>
      </c>
      <c r="G38" s="92"/>
      <c r="H38" s="93">
        <f>MAX(H8:H34)</f>
        <v>5.0608000000000004</v>
      </c>
      <c r="I38" s="92"/>
      <c r="J38" s="93">
        <f>MAX(J8:J34)</f>
        <v>8.2103999999999999</v>
      </c>
      <c r="K38" s="92"/>
      <c r="L38" s="93">
        <f>MAX(L8:L34)</f>
        <v>7.5335999999999999</v>
      </c>
      <c r="M38" s="92"/>
      <c r="N38" s="93">
        <f>MAX(N8:N34)</f>
        <v>10.8833</v>
      </c>
      <c r="O38" s="92"/>
      <c r="P38" s="93">
        <f>MAX(P8:P34)</f>
        <v>12.753</v>
      </c>
      <c r="Q38" s="92"/>
      <c r="R38" s="93">
        <f>MAX(R8:R34)</f>
        <v>10.2788</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44358</v>
      </c>
      <c r="C8" s="65">
        <f>VLOOKUP($A8,'Return Data'!$B$7:$R$2843,4,0)</f>
        <v>294.70729999999998</v>
      </c>
      <c r="D8" s="65">
        <f>VLOOKUP($A8,'Return Data'!$B$7:$R$2843,9,0)</f>
        <v>7.8920000000000003</v>
      </c>
      <c r="E8" s="66">
        <f t="shared" ref="E8:E25" si="0">RANK(D8,D$8:D$25,0)</f>
        <v>5</v>
      </c>
      <c r="F8" s="65">
        <f>VLOOKUP($A8,'Return Data'!$B$7:$R$2843,10,0)</f>
        <v>9.4765999999999995</v>
      </c>
      <c r="G8" s="66">
        <f t="shared" ref="G8:G25" si="1">RANK(F8,F$8:F$25,0)</f>
        <v>4</v>
      </c>
      <c r="H8" s="65">
        <f>VLOOKUP($A8,'Return Data'!$B$7:$R$2843,11,0)</f>
        <v>4.1025</v>
      </c>
      <c r="I8" s="66">
        <f t="shared" ref="I8:I25" si="2">RANK(H8,H$8:H$25,0)</f>
        <v>10</v>
      </c>
      <c r="J8" s="65">
        <f>VLOOKUP($A8,'Return Data'!$B$7:$R$2843,12,0)</f>
        <v>6.3853</v>
      </c>
      <c r="K8" s="66">
        <f t="shared" ref="K8:K25" si="3">RANK(J8,J$8:J$25,0)</f>
        <v>6</v>
      </c>
      <c r="L8" s="65">
        <f>VLOOKUP($A8,'Return Data'!$B$7:$R$2843,13,0)</f>
        <v>7.5557999999999996</v>
      </c>
      <c r="M8" s="66">
        <f t="shared" ref="M8:M25" si="4">RANK(L8,L$8:L$25,0)</f>
        <v>4</v>
      </c>
      <c r="N8" s="65">
        <f>VLOOKUP($A8,'Return Data'!$B$7:$R$2843,17,0)</f>
        <v>9.2858999999999998</v>
      </c>
      <c r="O8" s="66">
        <f t="shared" ref="O8:O23" si="5">RANK(N8,N$8:N$25,0)</f>
        <v>7</v>
      </c>
      <c r="P8" s="65">
        <f>VLOOKUP($A8,'Return Data'!$B$7:$R$2843,14,0)</f>
        <v>9.4952000000000005</v>
      </c>
      <c r="Q8" s="66">
        <f t="shared" ref="Q8:Q23" si="6">RANK(P8,P$8:P$25,0)</f>
        <v>7</v>
      </c>
      <c r="R8" s="65">
        <f>VLOOKUP($A8,'Return Data'!$B$7:$R$2843,16,0)</f>
        <v>9.4494000000000007</v>
      </c>
      <c r="S8" s="67">
        <f t="shared" ref="S8:S25" si="7">RANK(R8,R$8:R$25,0)</f>
        <v>1</v>
      </c>
    </row>
    <row r="9" spans="1:19" x14ac:dyDescent="0.3">
      <c r="A9" s="82" t="s">
        <v>567</v>
      </c>
      <c r="B9" s="64">
        <f>VLOOKUP($A9,'Return Data'!$B$7:$R$2843,3,0)</f>
        <v>44358</v>
      </c>
      <c r="C9" s="65">
        <f>VLOOKUP($A9,'Return Data'!$B$7:$R$2843,4,0)</f>
        <v>2123.4877000000001</v>
      </c>
      <c r="D9" s="65">
        <f>VLOOKUP($A9,'Return Data'!$B$7:$R$2843,9,0)</f>
        <v>4.9794999999999998</v>
      </c>
      <c r="E9" s="66">
        <f t="shared" si="0"/>
        <v>16</v>
      </c>
      <c r="F9" s="65">
        <f>VLOOKUP($A9,'Return Data'!$B$7:$R$2843,10,0)</f>
        <v>6.8746</v>
      </c>
      <c r="G9" s="66">
        <f t="shared" si="1"/>
        <v>15</v>
      </c>
      <c r="H9" s="65">
        <f>VLOOKUP($A9,'Return Data'!$B$7:$R$2843,11,0)</f>
        <v>3.9436</v>
      </c>
      <c r="I9" s="66">
        <f t="shared" si="2"/>
        <v>12</v>
      </c>
      <c r="J9" s="65">
        <f>VLOOKUP($A9,'Return Data'!$B$7:$R$2843,12,0)</f>
        <v>5.5175999999999998</v>
      </c>
      <c r="K9" s="66">
        <f t="shared" si="3"/>
        <v>15</v>
      </c>
      <c r="L9" s="65">
        <f>VLOOKUP($A9,'Return Data'!$B$7:$R$2843,13,0)</f>
        <v>6.5518000000000001</v>
      </c>
      <c r="M9" s="66">
        <f t="shared" si="4"/>
        <v>14</v>
      </c>
      <c r="N9" s="65">
        <f>VLOOKUP($A9,'Return Data'!$B$7:$R$2843,17,0)</f>
        <v>8.7697000000000003</v>
      </c>
      <c r="O9" s="66">
        <f t="shared" si="5"/>
        <v>12</v>
      </c>
      <c r="P9" s="65">
        <f>VLOOKUP($A9,'Return Data'!$B$7:$R$2843,14,0)</f>
        <v>9.4298000000000002</v>
      </c>
      <c r="Q9" s="66">
        <f t="shared" si="6"/>
        <v>9</v>
      </c>
      <c r="R9" s="65">
        <f>VLOOKUP($A9,'Return Data'!$B$7:$R$2843,16,0)</f>
        <v>8.6608999999999998</v>
      </c>
      <c r="S9" s="67">
        <f t="shared" si="7"/>
        <v>12</v>
      </c>
    </row>
    <row r="10" spans="1:19" x14ac:dyDescent="0.3">
      <c r="A10" s="82" t="s">
        <v>569</v>
      </c>
      <c r="B10" s="64">
        <f>VLOOKUP($A10,'Return Data'!$B$7:$R$2843,3,0)</f>
        <v>44358</v>
      </c>
      <c r="C10" s="65">
        <f>VLOOKUP($A10,'Return Data'!$B$7:$R$2843,4,0)</f>
        <v>19.4482</v>
      </c>
      <c r="D10" s="65">
        <f>VLOOKUP($A10,'Return Data'!$B$7:$R$2843,9,0)</f>
        <v>5.8102</v>
      </c>
      <c r="E10" s="66">
        <f t="shared" si="0"/>
        <v>14</v>
      </c>
      <c r="F10" s="65">
        <f>VLOOKUP($A10,'Return Data'!$B$7:$R$2843,10,0)</f>
        <v>8.0419</v>
      </c>
      <c r="G10" s="66">
        <f t="shared" si="1"/>
        <v>12</v>
      </c>
      <c r="H10" s="65">
        <f>VLOOKUP($A10,'Return Data'!$B$7:$R$2843,11,0)</f>
        <v>3.7010000000000001</v>
      </c>
      <c r="I10" s="66">
        <f t="shared" si="2"/>
        <v>14</v>
      </c>
      <c r="J10" s="65">
        <f>VLOOKUP($A10,'Return Data'!$B$7:$R$2843,12,0)</f>
        <v>6.0526999999999997</v>
      </c>
      <c r="K10" s="66">
        <f t="shared" si="3"/>
        <v>11</v>
      </c>
      <c r="L10" s="65">
        <f>VLOOKUP($A10,'Return Data'!$B$7:$R$2843,13,0)</f>
        <v>6.4488000000000003</v>
      </c>
      <c r="M10" s="66">
        <f t="shared" si="4"/>
        <v>15</v>
      </c>
      <c r="N10" s="65">
        <f>VLOOKUP($A10,'Return Data'!$B$7:$R$2843,17,0)</f>
        <v>9.2234999999999996</v>
      </c>
      <c r="O10" s="66">
        <f t="shared" si="5"/>
        <v>8</v>
      </c>
      <c r="P10" s="65">
        <f>VLOOKUP($A10,'Return Data'!$B$7:$R$2843,14,0)</f>
        <v>9.3874999999999993</v>
      </c>
      <c r="Q10" s="66">
        <f t="shared" si="6"/>
        <v>10</v>
      </c>
      <c r="R10" s="65">
        <f>VLOOKUP($A10,'Return Data'!$B$7:$R$2843,16,0)</f>
        <v>8.9677000000000007</v>
      </c>
      <c r="S10" s="67">
        <f t="shared" si="7"/>
        <v>4</v>
      </c>
    </row>
    <row r="11" spans="1:19" x14ac:dyDescent="0.3">
      <c r="A11" s="82" t="s">
        <v>571</v>
      </c>
      <c r="B11" s="64">
        <f>VLOOKUP($A11,'Return Data'!$B$7:$R$2843,3,0)</f>
        <v>44358</v>
      </c>
      <c r="C11" s="65">
        <f>VLOOKUP($A11,'Return Data'!$B$7:$R$2843,4,0)</f>
        <v>19.926200000000001</v>
      </c>
      <c r="D11" s="65">
        <f>VLOOKUP($A11,'Return Data'!$B$7:$R$2843,9,0)</f>
        <v>14.396599999999999</v>
      </c>
      <c r="E11" s="66">
        <f t="shared" si="0"/>
        <v>1</v>
      </c>
      <c r="F11" s="65">
        <f>VLOOKUP($A11,'Return Data'!$B$7:$R$2843,10,0)</f>
        <v>18.189699999999998</v>
      </c>
      <c r="G11" s="66">
        <f t="shared" si="1"/>
        <v>1</v>
      </c>
      <c r="H11" s="65">
        <f>VLOOKUP($A11,'Return Data'!$B$7:$R$2843,11,0)</f>
        <v>5.7927999999999997</v>
      </c>
      <c r="I11" s="66">
        <f t="shared" si="2"/>
        <v>1</v>
      </c>
      <c r="J11" s="65">
        <f>VLOOKUP($A11,'Return Data'!$B$7:$R$2843,12,0)</f>
        <v>7.0560999999999998</v>
      </c>
      <c r="K11" s="66">
        <f t="shared" si="3"/>
        <v>1</v>
      </c>
      <c r="L11" s="65">
        <f>VLOOKUP($A11,'Return Data'!$B$7:$R$2843,13,0)</f>
        <v>8.0105000000000004</v>
      </c>
      <c r="M11" s="66">
        <f t="shared" si="4"/>
        <v>2</v>
      </c>
      <c r="N11" s="65">
        <f>VLOOKUP($A11,'Return Data'!$B$7:$R$2843,17,0)</f>
        <v>11.428000000000001</v>
      </c>
      <c r="O11" s="66">
        <f t="shared" si="5"/>
        <v>1</v>
      </c>
      <c r="P11" s="65">
        <f>VLOOKUP($A11,'Return Data'!$B$7:$R$2843,14,0)</f>
        <v>11.1639</v>
      </c>
      <c r="Q11" s="66">
        <f t="shared" si="6"/>
        <v>1</v>
      </c>
      <c r="R11" s="65">
        <f>VLOOKUP($A11,'Return Data'!$B$7:$R$2843,16,0)</f>
        <v>9.3064</v>
      </c>
      <c r="S11" s="67">
        <f t="shared" si="7"/>
        <v>2</v>
      </c>
    </row>
    <row r="12" spans="1:19" x14ac:dyDescent="0.3">
      <c r="A12" s="82" t="s">
        <v>574</v>
      </c>
      <c r="B12" s="64">
        <f>VLOOKUP($A12,'Return Data'!$B$7:$R$2843,3,0)</f>
        <v>44358</v>
      </c>
      <c r="C12" s="65">
        <f>VLOOKUP($A12,'Return Data'!$B$7:$R$2843,4,0)</f>
        <v>18.3079</v>
      </c>
      <c r="D12" s="65">
        <f>VLOOKUP($A12,'Return Data'!$B$7:$R$2843,9,0)</f>
        <v>6.7202000000000002</v>
      </c>
      <c r="E12" s="66">
        <f t="shared" si="0"/>
        <v>12</v>
      </c>
      <c r="F12" s="65">
        <f>VLOOKUP($A12,'Return Data'!$B$7:$R$2843,10,0)</f>
        <v>9.1051000000000002</v>
      </c>
      <c r="G12" s="66">
        <f t="shared" si="1"/>
        <v>5</v>
      </c>
      <c r="H12" s="65">
        <f>VLOOKUP($A12,'Return Data'!$B$7:$R$2843,11,0)</f>
        <v>4.4669999999999996</v>
      </c>
      <c r="I12" s="66">
        <f t="shared" si="2"/>
        <v>7</v>
      </c>
      <c r="J12" s="65">
        <f>VLOOKUP($A12,'Return Data'!$B$7:$R$2843,12,0)</f>
        <v>6.11</v>
      </c>
      <c r="K12" s="66">
        <f t="shared" si="3"/>
        <v>10</v>
      </c>
      <c r="L12" s="65">
        <f>VLOOKUP($A12,'Return Data'!$B$7:$R$2843,13,0)</f>
        <v>6.6242000000000001</v>
      </c>
      <c r="M12" s="66">
        <f t="shared" si="4"/>
        <v>13</v>
      </c>
      <c r="N12" s="65">
        <f>VLOOKUP($A12,'Return Data'!$B$7:$R$2843,17,0)</f>
        <v>8.7429000000000006</v>
      </c>
      <c r="O12" s="66">
        <f t="shared" si="5"/>
        <v>13</v>
      </c>
      <c r="P12" s="65">
        <f>VLOOKUP($A12,'Return Data'!$B$7:$R$2843,14,0)</f>
        <v>9.6622000000000003</v>
      </c>
      <c r="Q12" s="66">
        <f t="shared" si="6"/>
        <v>6</v>
      </c>
      <c r="R12" s="65">
        <f>VLOOKUP($A12,'Return Data'!$B$7:$R$2843,16,0)</f>
        <v>8.8462999999999994</v>
      </c>
      <c r="S12" s="67">
        <f t="shared" si="7"/>
        <v>8</v>
      </c>
    </row>
    <row r="13" spans="1:19" x14ac:dyDescent="0.3">
      <c r="A13" s="82" t="s">
        <v>575</v>
      </c>
      <c r="B13" s="64">
        <f>VLOOKUP($A13,'Return Data'!$B$7:$R$2843,3,0)</f>
        <v>44358</v>
      </c>
      <c r="C13" s="65">
        <f>VLOOKUP($A13,'Return Data'!$B$7:$R$2843,4,0)</f>
        <v>18.57</v>
      </c>
      <c r="D13" s="65">
        <f>VLOOKUP($A13,'Return Data'!$B$7:$R$2843,9,0)</f>
        <v>8.5065000000000008</v>
      </c>
      <c r="E13" s="66">
        <f t="shared" si="0"/>
        <v>4</v>
      </c>
      <c r="F13" s="65">
        <f>VLOOKUP($A13,'Return Data'!$B$7:$R$2843,10,0)</f>
        <v>8.8963000000000001</v>
      </c>
      <c r="G13" s="66">
        <f t="shared" si="1"/>
        <v>7</v>
      </c>
      <c r="H13" s="65">
        <f>VLOOKUP($A13,'Return Data'!$B$7:$R$2843,11,0)</f>
        <v>4.5808999999999997</v>
      </c>
      <c r="I13" s="66">
        <f t="shared" si="2"/>
        <v>4</v>
      </c>
      <c r="J13" s="65">
        <f>VLOOKUP($A13,'Return Data'!$B$7:$R$2843,12,0)</f>
        <v>6.5867000000000004</v>
      </c>
      <c r="K13" s="66">
        <f t="shared" si="3"/>
        <v>3</v>
      </c>
      <c r="L13" s="65">
        <f>VLOOKUP($A13,'Return Data'!$B$7:$R$2843,13,0)</f>
        <v>8.1152999999999995</v>
      </c>
      <c r="M13" s="66">
        <f t="shared" si="4"/>
        <v>1</v>
      </c>
      <c r="N13" s="65">
        <f>VLOOKUP($A13,'Return Data'!$B$7:$R$2843,17,0)</f>
        <v>9.4535</v>
      </c>
      <c r="O13" s="66">
        <f t="shared" si="5"/>
        <v>4</v>
      </c>
      <c r="P13" s="65">
        <f>VLOOKUP($A13,'Return Data'!$B$7:$R$2843,14,0)</f>
        <v>9.7209000000000003</v>
      </c>
      <c r="Q13" s="66">
        <f t="shared" si="6"/>
        <v>5</v>
      </c>
      <c r="R13" s="65">
        <f>VLOOKUP($A13,'Return Data'!$B$7:$R$2843,16,0)</f>
        <v>8.9557000000000002</v>
      </c>
      <c r="S13" s="67">
        <f t="shared" si="7"/>
        <v>5</v>
      </c>
    </row>
    <row r="14" spans="1:19" x14ac:dyDescent="0.3">
      <c r="A14" s="82" t="s">
        <v>578</v>
      </c>
      <c r="B14" s="64">
        <f>VLOOKUP($A14,'Return Data'!$B$7:$R$2843,3,0)</f>
        <v>44358</v>
      </c>
      <c r="C14" s="65">
        <f>VLOOKUP($A14,'Return Data'!$B$7:$R$2843,4,0)</f>
        <v>26.040299999999998</v>
      </c>
      <c r="D14" s="65">
        <f>VLOOKUP($A14,'Return Data'!$B$7:$R$2843,9,0)</f>
        <v>7.5172999999999996</v>
      </c>
      <c r="E14" s="66">
        <f t="shared" si="0"/>
        <v>7</v>
      </c>
      <c r="F14" s="65">
        <f>VLOOKUP($A14,'Return Data'!$B$7:$R$2843,10,0)</f>
        <v>7.7272999999999996</v>
      </c>
      <c r="G14" s="66">
        <f t="shared" si="1"/>
        <v>13</v>
      </c>
      <c r="H14" s="65">
        <f>VLOOKUP($A14,'Return Data'!$B$7:$R$2843,11,0)</f>
        <v>4.7927999999999997</v>
      </c>
      <c r="I14" s="66">
        <f t="shared" si="2"/>
        <v>3</v>
      </c>
      <c r="J14" s="65">
        <f>VLOOKUP($A14,'Return Data'!$B$7:$R$2843,12,0)</f>
        <v>6.5717999999999996</v>
      </c>
      <c r="K14" s="66">
        <f t="shared" si="3"/>
        <v>4</v>
      </c>
      <c r="L14" s="65">
        <f>VLOOKUP($A14,'Return Data'!$B$7:$R$2843,13,0)</f>
        <v>7.2919999999999998</v>
      </c>
      <c r="M14" s="66">
        <f t="shared" si="4"/>
        <v>7</v>
      </c>
      <c r="N14" s="65">
        <f>VLOOKUP($A14,'Return Data'!$B$7:$R$2843,17,0)</f>
        <v>8.8362999999999996</v>
      </c>
      <c r="O14" s="66">
        <f t="shared" si="5"/>
        <v>11</v>
      </c>
      <c r="P14" s="65">
        <f>VLOOKUP($A14,'Return Data'!$B$7:$R$2843,14,0)</f>
        <v>8.9743999999999993</v>
      </c>
      <c r="Q14" s="66">
        <f t="shared" si="6"/>
        <v>12</v>
      </c>
      <c r="R14" s="65">
        <f>VLOOKUP($A14,'Return Data'!$B$7:$R$2843,16,0)</f>
        <v>8.9080999999999992</v>
      </c>
      <c r="S14" s="67">
        <f t="shared" si="7"/>
        <v>6</v>
      </c>
    </row>
    <row r="15" spans="1:19" x14ac:dyDescent="0.3">
      <c r="A15" s="82" t="s">
        <v>579</v>
      </c>
      <c r="B15" s="64">
        <f>VLOOKUP($A15,'Return Data'!$B$7:$R$2843,3,0)</f>
        <v>44358</v>
      </c>
      <c r="C15" s="65">
        <f>VLOOKUP($A15,'Return Data'!$B$7:$R$2843,4,0)</f>
        <v>19.8123</v>
      </c>
      <c r="D15" s="65">
        <f>VLOOKUP($A15,'Return Data'!$B$7:$R$2843,9,0)</f>
        <v>6.3152999999999997</v>
      </c>
      <c r="E15" s="66">
        <f t="shared" si="0"/>
        <v>13</v>
      </c>
      <c r="F15" s="65">
        <f>VLOOKUP($A15,'Return Data'!$B$7:$R$2843,10,0)</f>
        <v>8.0870999999999995</v>
      </c>
      <c r="G15" s="66">
        <f t="shared" si="1"/>
        <v>11</v>
      </c>
      <c r="H15" s="65">
        <f>VLOOKUP($A15,'Return Data'!$B$7:$R$2843,11,0)</f>
        <v>4.1144999999999996</v>
      </c>
      <c r="I15" s="66">
        <f t="shared" si="2"/>
        <v>9</v>
      </c>
      <c r="J15" s="65">
        <f>VLOOKUP($A15,'Return Data'!$B$7:$R$2843,12,0)</f>
        <v>5.9637000000000002</v>
      </c>
      <c r="K15" s="66">
        <f t="shared" si="3"/>
        <v>13</v>
      </c>
      <c r="L15" s="65">
        <f>VLOOKUP($A15,'Return Data'!$B$7:$R$2843,13,0)</f>
        <v>7.0692000000000004</v>
      </c>
      <c r="M15" s="66">
        <f t="shared" si="4"/>
        <v>8</v>
      </c>
      <c r="N15" s="65">
        <f>VLOOKUP($A15,'Return Data'!$B$7:$R$2843,17,0)</f>
        <v>9.6651000000000007</v>
      </c>
      <c r="O15" s="66">
        <f t="shared" si="5"/>
        <v>3</v>
      </c>
      <c r="P15" s="65">
        <f>VLOOKUP($A15,'Return Data'!$B$7:$R$2843,14,0)</f>
        <v>10.149100000000001</v>
      </c>
      <c r="Q15" s="66">
        <f t="shared" si="6"/>
        <v>2</v>
      </c>
      <c r="R15" s="65">
        <f>VLOOKUP($A15,'Return Data'!$B$7:$R$2843,16,0)</f>
        <v>8.6204999999999998</v>
      </c>
      <c r="S15" s="67">
        <f t="shared" si="7"/>
        <v>13</v>
      </c>
    </row>
    <row r="16" spans="1:19" x14ac:dyDescent="0.3">
      <c r="A16" s="82" t="s">
        <v>584</v>
      </c>
      <c r="B16" s="64">
        <f>VLOOKUP($A16,'Return Data'!$B$7:$R$2843,3,0)</f>
        <v>44358</v>
      </c>
      <c r="C16" s="65">
        <f>VLOOKUP($A16,'Return Data'!$B$7:$R$2843,4,0)</f>
        <v>1940.1269</v>
      </c>
      <c r="D16" s="65">
        <f>VLOOKUP($A16,'Return Data'!$B$7:$R$2843,9,0)</f>
        <v>12.588900000000001</v>
      </c>
      <c r="E16" s="66">
        <f t="shared" si="0"/>
        <v>2</v>
      </c>
      <c r="F16" s="65">
        <f>VLOOKUP($A16,'Return Data'!$B$7:$R$2843,10,0)</f>
        <v>16.732299999999999</v>
      </c>
      <c r="G16" s="66">
        <f t="shared" si="1"/>
        <v>2</v>
      </c>
      <c r="H16" s="65">
        <f>VLOOKUP($A16,'Return Data'!$B$7:$R$2843,11,0)</f>
        <v>5.0289000000000001</v>
      </c>
      <c r="I16" s="66">
        <f t="shared" si="2"/>
        <v>2</v>
      </c>
      <c r="J16" s="65">
        <f>VLOOKUP($A16,'Return Data'!$B$7:$R$2843,12,0)</f>
        <v>5.9782999999999999</v>
      </c>
      <c r="K16" s="66">
        <f t="shared" si="3"/>
        <v>12</v>
      </c>
      <c r="L16" s="65">
        <f>VLOOKUP($A16,'Return Data'!$B$7:$R$2843,13,0)</f>
        <v>6.9199000000000002</v>
      </c>
      <c r="M16" s="66">
        <f t="shared" si="4"/>
        <v>10</v>
      </c>
      <c r="N16" s="65">
        <f>VLOOKUP($A16,'Return Data'!$B$7:$R$2843,17,0)</f>
        <v>8.6823999999999995</v>
      </c>
      <c r="O16" s="66">
        <f t="shared" si="5"/>
        <v>14</v>
      </c>
      <c r="P16" s="65">
        <f>VLOOKUP($A16,'Return Data'!$B$7:$R$2843,14,0)</f>
        <v>8.8707999999999991</v>
      </c>
      <c r="Q16" s="66">
        <f t="shared" si="6"/>
        <v>14</v>
      </c>
      <c r="R16" s="65">
        <f>VLOOKUP($A16,'Return Data'!$B$7:$R$2843,16,0)</f>
        <v>8.1150000000000002</v>
      </c>
      <c r="S16" s="67">
        <f t="shared" si="7"/>
        <v>15</v>
      </c>
    </row>
    <row r="17" spans="1:19" x14ac:dyDescent="0.3">
      <c r="A17" s="82" t="s">
        <v>586</v>
      </c>
      <c r="B17" s="64">
        <f>VLOOKUP($A17,'Return Data'!$B$7:$R$2843,3,0)</f>
        <v>44358</v>
      </c>
      <c r="C17" s="65">
        <f>VLOOKUP($A17,'Return Data'!$B$7:$R$2843,4,0)</f>
        <v>52.427399999999999</v>
      </c>
      <c r="D17" s="65">
        <f>VLOOKUP($A17,'Return Data'!$B$7:$R$2843,9,0)</f>
        <v>9.1024999999999991</v>
      </c>
      <c r="E17" s="66">
        <f t="shared" si="0"/>
        <v>3</v>
      </c>
      <c r="F17" s="65">
        <f>VLOOKUP($A17,'Return Data'!$B$7:$R$2843,10,0)</f>
        <v>8.7629000000000001</v>
      </c>
      <c r="G17" s="66">
        <f t="shared" si="1"/>
        <v>8</v>
      </c>
      <c r="H17" s="65">
        <f>VLOOKUP($A17,'Return Data'!$B$7:$R$2843,11,0)</f>
        <v>4.1863000000000001</v>
      </c>
      <c r="I17" s="66">
        <f t="shared" si="2"/>
        <v>8</v>
      </c>
      <c r="J17" s="65">
        <f>VLOOKUP($A17,'Return Data'!$B$7:$R$2843,12,0)</f>
        <v>6.2484999999999999</v>
      </c>
      <c r="K17" s="66">
        <f t="shared" si="3"/>
        <v>7</v>
      </c>
      <c r="L17" s="65">
        <f>VLOOKUP($A17,'Return Data'!$B$7:$R$2843,13,0)</f>
        <v>7.3335999999999997</v>
      </c>
      <c r="M17" s="66">
        <f t="shared" si="4"/>
        <v>6</v>
      </c>
      <c r="N17" s="65">
        <f>VLOOKUP($A17,'Return Data'!$B$7:$R$2843,17,0)</f>
        <v>9.3026</v>
      </c>
      <c r="O17" s="66">
        <f t="shared" si="5"/>
        <v>6</v>
      </c>
      <c r="P17" s="65">
        <f>VLOOKUP($A17,'Return Data'!$B$7:$R$2843,14,0)</f>
        <v>9.7418999999999993</v>
      </c>
      <c r="Q17" s="66">
        <f t="shared" si="6"/>
        <v>4</v>
      </c>
      <c r="R17" s="65">
        <f>VLOOKUP($A17,'Return Data'!$B$7:$R$2843,16,0)</f>
        <v>8.9940999999999995</v>
      </c>
      <c r="S17" s="67">
        <f t="shared" si="7"/>
        <v>3</v>
      </c>
    </row>
    <row r="18" spans="1:19" x14ac:dyDescent="0.3">
      <c r="A18" s="82" t="s">
        <v>587</v>
      </c>
      <c r="B18" s="64">
        <f>VLOOKUP($A18,'Return Data'!$B$7:$R$2843,3,0)</f>
        <v>44358</v>
      </c>
      <c r="C18" s="65">
        <f>VLOOKUP($A18,'Return Data'!$B$7:$R$2843,4,0)</f>
        <v>20.4314</v>
      </c>
      <c r="D18" s="65">
        <f>VLOOKUP($A18,'Return Data'!$B$7:$R$2843,9,0)</f>
        <v>7.2069999999999999</v>
      </c>
      <c r="E18" s="66">
        <f t="shared" si="0"/>
        <v>10</v>
      </c>
      <c r="F18" s="65">
        <f>VLOOKUP($A18,'Return Data'!$B$7:$R$2843,10,0)</f>
        <v>8.4154999999999998</v>
      </c>
      <c r="G18" s="66">
        <f t="shared" si="1"/>
        <v>10</v>
      </c>
      <c r="H18" s="65">
        <f>VLOOKUP($A18,'Return Data'!$B$7:$R$2843,11,0)</f>
        <v>3.9731000000000001</v>
      </c>
      <c r="I18" s="66">
        <f t="shared" si="2"/>
        <v>11</v>
      </c>
      <c r="J18" s="65">
        <f>VLOOKUP($A18,'Return Data'!$B$7:$R$2843,12,0)</f>
        <v>6.1923000000000004</v>
      </c>
      <c r="K18" s="66">
        <f t="shared" si="3"/>
        <v>8</v>
      </c>
      <c r="L18" s="65">
        <f>VLOOKUP($A18,'Return Data'!$B$7:$R$2843,13,0)</f>
        <v>6.7710999999999997</v>
      </c>
      <c r="M18" s="66">
        <f t="shared" si="4"/>
        <v>11</v>
      </c>
      <c r="N18" s="65">
        <f>VLOOKUP($A18,'Return Data'!$B$7:$R$2843,17,0)</f>
        <v>9.3263999999999996</v>
      </c>
      <c r="O18" s="66">
        <f t="shared" si="5"/>
        <v>5</v>
      </c>
      <c r="P18" s="65">
        <f>VLOOKUP($A18,'Return Data'!$B$7:$R$2843,14,0)</f>
        <v>8.9026999999999994</v>
      </c>
      <c r="Q18" s="66">
        <f t="shared" si="6"/>
        <v>13</v>
      </c>
      <c r="R18" s="65">
        <f>VLOOKUP($A18,'Return Data'!$B$7:$R$2843,16,0)</f>
        <v>8.5065000000000008</v>
      </c>
      <c r="S18" s="67">
        <f t="shared" si="7"/>
        <v>14</v>
      </c>
    </row>
    <row r="19" spans="1:19" x14ac:dyDescent="0.3">
      <c r="A19" s="82" t="s">
        <v>590</v>
      </c>
      <c r="B19" s="64">
        <f>VLOOKUP($A19,'Return Data'!$B$7:$R$2843,3,0)</f>
        <v>44358</v>
      </c>
      <c r="C19" s="65">
        <f>VLOOKUP($A19,'Return Data'!$B$7:$R$2843,4,0)</f>
        <v>29.267099999999999</v>
      </c>
      <c r="D19" s="65">
        <f>VLOOKUP($A19,'Return Data'!$B$7:$R$2843,9,0)</f>
        <v>5.6268000000000002</v>
      </c>
      <c r="E19" s="66">
        <f t="shared" si="0"/>
        <v>15</v>
      </c>
      <c r="F19" s="65">
        <f>VLOOKUP($A19,'Return Data'!$B$7:$R$2843,10,0)</f>
        <v>6.8659999999999997</v>
      </c>
      <c r="G19" s="66">
        <f t="shared" si="1"/>
        <v>16</v>
      </c>
      <c r="H19" s="65">
        <f>VLOOKUP($A19,'Return Data'!$B$7:$R$2843,11,0)</f>
        <v>3.3694999999999999</v>
      </c>
      <c r="I19" s="66">
        <f t="shared" si="2"/>
        <v>15</v>
      </c>
      <c r="J19" s="65">
        <f>VLOOKUP($A19,'Return Data'!$B$7:$R$2843,12,0)</f>
        <v>4.9878999999999998</v>
      </c>
      <c r="K19" s="66">
        <f t="shared" si="3"/>
        <v>16</v>
      </c>
      <c r="L19" s="65">
        <f>VLOOKUP($A19,'Return Data'!$B$7:$R$2843,13,0)</f>
        <v>5.6814</v>
      </c>
      <c r="M19" s="66">
        <f t="shared" si="4"/>
        <v>16</v>
      </c>
      <c r="N19" s="65">
        <f>VLOOKUP($A19,'Return Data'!$B$7:$R$2843,17,0)</f>
        <v>8.0554000000000006</v>
      </c>
      <c r="O19" s="66">
        <f t="shared" si="5"/>
        <v>15</v>
      </c>
      <c r="P19" s="65">
        <f>VLOOKUP($A19,'Return Data'!$B$7:$R$2843,14,0)</f>
        <v>8.7632999999999992</v>
      </c>
      <c r="Q19" s="66">
        <f t="shared" si="6"/>
        <v>15</v>
      </c>
      <c r="R19" s="65">
        <f>VLOOKUP($A19,'Return Data'!$B$7:$R$2843,16,0)</f>
        <v>8.0944000000000003</v>
      </c>
      <c r="S19" s="67">
        <f t="shared" si="7"/>
        <v>16</v>
      </c>
    </row>
    <row r="20" spans="1:19" x14ac:dyDescent="0.3">
      <c r="A20" s="82" t="s">
        <v>592</v>
      </c>
      <c r="B20" s="64">
        <f>VLOOKUP($A20,'Return Data'!$B$7:$R$2843,3,0)</f>
        <v>44358</v>
      </c>
      <c r="C20" s="65">
        <f>VLOOKUP($A20,'Return Data'!$B$7:$R$2843,4,0)</f>
        <v>16.692499999999999</v>
      </c>
      <c r="D20" s="65">
        <f>VLOOKUP($A20,'Return Data'!$B$7:$R$2843,9,0)</f>
        <v>7.3174000000000001</v>
      </c>
      <c r="E20" s="66">
        <f t="shared" si="0"/>
        <v>8</v>
      </c>
      <c r="F20" s="65">
        <f>VLOOKUP($A20,'Return Data'!$B$7:$R$2843,10,0)</f>
        <v>9.8158999999999992</v>
      </c>
      <c r="G20" s="66">
        <f t="shared" si="1"/>
        <v>3</v>
      </c>
      <c r="H20" s="65">
        <f>VLOOKUP($A20,'Return Data'!$B$7:$R$2843,11,0)</f>
        <v>4.57</v>
      </c>
      <c r="I20" s="66">
        <f t="shared" si="2"/>
        <v>5</v>
      </c>
      <c r="J20" s="65">
        <f>VLOOKUP($A20,'Return Data'!$B$7:$R$2843,12,0)</f>
        <v>6.3978999999999999</v>
      </c>
      <c r="K20" s="66">
        <f t="shared" si="3"/>
        <v>5</v>
      </c>
      <c r="L20" s="65">
        <f>VLOOKUP($A20,'Return Data'!$B$7:$R$2843,13,0)</f>
        <v>7.3624999999999998</v>
      </c>
      <c r="M20" s="66">
        <f t="shared" si="4"/>
        <v>5</v>
      </c>
      <c r="N20" s="65">
        <f>VLOOKUP($A20,'Return Data'!$B$7:$R$2843,17,0)</f>
        <v>9.8139000000000003</v>
      </c>
      <c r="O20" s="66">
        <f t="shared" si="5"/>
        <v>2</v>
      </c>
      <c r="P20" s="65">
        <f>VLOOKUP($A20,'Return Data'!$B$7:$R$2843,14,0)</f>
        <v>9.9228000000000005</v>
      </c>
      <c r="Q20" s="66">
        <f t="shared" si="6"/>
        <v>3</v>
      </c>
      <c r="R20" s="65">
        <f>VLOOKUP($A20,'Return Data'!$B$7:$R$2843,16,0)</f>
        <v>8.7933000000000003</v>
      </c>
      <c r="S20" s="67">
        <f t="shared" si="7"/>
        <v>10</v>
      </c>
    </row>
    <row r="21" spans="1:19" x14ac:dyDescent="0.3">
      <c r="A21" s="82" t="s">
        <v>594</v>
      </c>
      <c r="B21" s="64">
        <f>VLOOKUP($A21,'Return Data'!$B$7:$R$2843,3,0)</f>
        <v>44358</v>
      </c>
      <c r="C21" s="65">
        <f>VLOOKUP($A21,'Return Data'!$B$7:$R$2843,4,0)</f>
        <v>20.100100000000001</v>
      </c>
      <c r="D21" s="65">
        <f>VLOOKUP($A21,'Return Data'!$B$7:$R$2843,9,0)</f>
        <v>7.2256999999999998</v>
      </c>
      <c r="E21" s="66">
        <f t="shared" si="0"/>
        <v>9</v>
      </c>
      <c r="F21" s="65">
        <f>VLOOKUP($A21,'Return Data'!$B$7:$R$2843,10,0)</f>
        <v>8.6286000000000005</v>
      </c>
      <c r="G21" s="66">
        <f t="shared" si="1"/>
        <v>9</v>
      </c>
      <c r="H21" s="65">
        <f>VLOOKUP($A21,'Return Data'!$B$7:$R$2843,11,0)</f>
        <v>4.5113000000000003</v>
      </c>
      <c r="I21" s="66">
        <f t="shared" si="2"/>
        <v>6</v>
      </c>
      <c r="J21" s="65">
        <f>VLOOKUP($A21,'Return Data'!$B$7:$R$2843,12,0)</f>
        <v>6.1215000000000002</v>
      </c>
      <c r="K21" s="66">
        <f t="shared" si="3"/>
        <v>9</v>
      </c>
      <c r="L21" s="65">
        <f>VLOOKUP($A21,'Return Data'!$B$7:$R$2843,13,0)</f>
        <v>6.9768999999999997</v>
      </c>
      <c r="M21" s="66">
        <f t="shared" si="4"/>
        <v>9</v>
      </c>
      <c r="N21" s="65">
        <f>VLOOKUP($A21,'Return Data'!$B$7:$R$2843,17,0)</f>
        <v>9.1594999999999995</v>
      </c>
      <c r="O21" s="66">
        <f t="shared" si="5"/>
        <v>9</v>
      </c>
      <c r="P21" s="65">
        <f>VLOOKUP($A21,'Return Data'!$B$7:$R$2843,14,0)</f>
        <v>9.4597999999999995</v>
      </c>
      <c r="Q21" s="66">
        <f t="shared" si="6"/>
        <v>8</v>
      </c>
      <c r="R21" s="65">
        <f>VLOOKUP($A21,'Return Data'!$B$7:$R$2843,16,0)</f>
        <v>8.8131000000000004</v>
      </c>
      <c r="S21" s="67">
        <f t="shared" si="7"/>
        <v>9</v>
      </c>
    </row>
    <row r="22" spans="1:19" x14ac:dyDescent="0.3">
      <c r="A22" s="82" t="s">
        <v>595</v>
      </c>
      <c r="B22" s="64">
        <f>VLOOKUP($A22,'Return Data'!$B$7:$R$2843,3,0)</f>
        <v>44358</v>
      </c>
      <c r="C22" s="65">
        <f>VLOOKUP($A22,'Return Data'!$B$7:$R$2843,4,0)</f>
        <v>2594.3195999999998</v>
      </c>
      <c r="D22" s="65">
        <f>VLOOKUP($A22,'Return Data'!$B$7:$R$2843,9,0)</f>
        <v>7.0647000000000002</v>
      </c>
      <c r="E22" s="66">
        <f t="shared" si="0"/>
        <v>11</v>
      </c>
      <c r="F22" s="65">
        <f>VLOOKUP($A22,'Return Data'!$B$7:$R$2843,10,0)</f>
        <v>7.3968999999999996</v>
      </c>
      <c r="G22" s="66">
        <f t="shared" si="1"/>
        <v>14</v>
      </c>
      <c r="H22" s="65">
        <f>VLOOKUP($A22,'Return Data'!$B$7:$R$2843,11,0)</f>
        <v>3.1425000000000001</v>
      </c>
      <c r="I22" s="66">
        <f t="shared" si="2"/>
        <v>17</v>
      </c>
      <c r="J22" s="65">
        <f>VLOOKUP($A22,'Return Data'!$B$7:$R$2843,12,0)</f>
        <v>5.9250999999999996</v>
      </c>
      <c r="K22" s="66">
        <f t="shared" si="3"/>
        <v>14</v>
      </c>
      <c r="L22" s="65">
        <f>VLOOKUP($A22,'Return Data'!$B$7:$R$2843,13,0)</f>
        <v>6.6748000000000003</v>
      </c>
      <c r="M22" s="66">
        <f t="shared" si="4"/>
        <v>12</v>
      </c>
      <c r="N22" s="65">
        <f>VLOOKUP($A22,'Return Data'!$B$7:$R$2843,17,0)</f>
        <v>8.9792000000000005</v>
      </c>
      <c r="O22" s="66">
        <f t="shared" si="5"/>
        <v>10</v>
      </c>
      <c r="P22" s="65">
        <f>VLOOKUP($A22,'Return Data'!$B$7:$R$2843,14,0)</f>
        <v>9.1199999999999992</v>
      </c>
      <c r="Q22" s="66">
        <f t="shared" si="6"/>
        <v>11</v>
      </c>
      <c r="R22" s="65">
        <f>VLOOKUP($A22,'Return Data'!$B$7:$R$2843,16,0)</f>
        <v>8.8550000000000004</v>
      </c>
      <c r="S22" s="67">
        <f t="shared" si="7"/>
        <v>7</v>
      </c>
    </row>
    <row r="23" spans="1:19" x14ac:dyDescent="0.3">
      <c r="A23" s="82" t="s">
        <v>598</v>
      </c>
      <c r="B23" s="64">
        <f>VLOOKUP($A23,'Return Data'!$B$7:$R$2843,3,0)</f>
        <v>44358</v>
      </c>
      <c r="C23" s="65">
        <f>VLOOKUP($A23,'Return Data'!$B$7:$R$2843,4,0)</f>
        <v>34.411900000000003</v>
      </c>
      <c r="D23" s="65">
        <f>VLOOKUP($A23,'Return Data'!$B$7:$R$2843,9,0)</f>
        <v>3.3214000000000001</v>
      </c>
      <c r="E23" s="66">
        <f t="shared" si="0"/>
        <v>18</v>
      </c>
      <c r="F23" s="65">
        <f>VLOOKUP($A23,'Return Data'!$B$7:$R$2843,10,0)</f>
        <v>3.7502</v>
      </c>
      <c r="G23" s="66">
        <f t="shared" si="1"/>
        <v>18</v>
      </c>
      <c r="H23" s="65">
        <f>VLOOKUP($A23,'Return Data'!$B$7:$R$2843,11,0)</f>
        <v>3.3489</v>
      </c>
      <c r="I23" s="66">
        <f t="shared" si="2"/>
        <v>16</v>
      </c>
      <c r="J23" s="65">
        <f>VLOOKUP($A23,'Return Data'!$B$7:$R$2843,12,0)</f>
        <v>4.0678999999999998</v>
      </c>
      <c r="K23" s="66">
        <f t="shared" si="3"/>
        <v>18</v>
      </c>
      <c r="L23" s="65">
        <f>VLOOKUP($A23,'Return Data'!$B$7:$R$2843,13,0)</f>
        <v>4.8491</v>
      </c>
      <c r="M23" s="66">
        <f t="shared" si="4"/>
        <v>18</v>
      </c>
      <c r="N23" s="65">
        <f>VLOOKUP($A23,'Return Data'!$B$7:$R$2843,17,0)</f>
        <v>7.3956999999999997</v>
      </c>
      <c r="O23" s="66">
        <f t="shared" si="5"/>
        <v>16</v>
      </c>
      <c r="P23" s="65">
        <f>VLOOKUP($A23,'Return Data'!$B$7:$R$2843,14,0)</f>
        <v>8.2468000000000004</v>
      </c>
      <c r="Q23" s="66">
        <f t="shared" si="6"/>
        <v>16</v>
      </c>
      <c r="R23" s="65">
        <f>VLOOKUP($A23,'Return Data'!$B$7:$R$2843,16,0)</f>
        <v>7.8510999999999997</v>
      </c>
      <c r="S23" s="67">
        <f t="shared" si="7"/>
        <v>17</v>
      </c>
    </row>
    <row r="24" spans="1:19" x14ac:dyDescent="0.3">
      <c r="A24" s="82" t="s">
        <v>599</v>
      </c>
      <c r="B24" s="64">
        <f>VLOOKUP($A24,'Return Data'!$B$7:$R$2843,3,0)</f>
        <v>44358</v>
      </c>
      <c r="C24" s="65">
        <f>VLOOKUP($A24,'Return Data'!$B$7:$R$2843,4,0)</f>
        <v>11.4964</v>
      </c>
      <c r="D24" s="65">
        <f>VLOOKUP($A24,'Return Data'!$B$7:$R$2843,9,0)</f>
        <v>7.5449000000000002</v>
      </c>
      <c r="E24" s="66">
        <f t="shared" si="0"/>
        <v>6</v>
      </c>
      <c r="F24" s="65">
        <f>VLOOKUP($A24,'Return Data'!$B$7:$R$2843,10,0)</f>
        <v>9.0885999999999996</v>
      </c>
      <c r="G24" s="66">
        <f t="shared" si="1"/>
        <v>6</v>
      </c>
      <c r="H24" s="65">
        <f>VLOOKUP($A24,'Return Data'!$B$7:$R$2843,11,0)</f>
        <v>3.8618999999999999</v>
      </c>
      <c r="I24" s="66">
        <f t="shared" si="2"/>
        <v>13</v>
      </c>
      <c r="J24" s="65">
        <f>VLOOKUP($A24,'Return Data'!$B$7:$R$2843,12,0)</f>
        <v>6.6536</v>
      </c>
      <c r="K24" s="66">
        <f t="shared" si="3"/>
        <v>2</v>
      </c>
      <c r="L24" s="65">
        <f>VLOOKUP($A24,'Return Data'!$B$7:$R$2843,13,0)</f>
        <v>7.8541999999999996</v>
      </c>
      <c r="M24" s="66">
        <f t="shared" si="4"/>
        <v>3</v>
      </c>
      <c r="N24" s="65"/>
      <c r="O24" s="66"/>
      <c r="P24" s="65"/>
      <c r="Q24" s="66"/>
      <c r="R24" s="65">
        <f>VLOOKUP($A24,'Return Data'!$B$7:$R$2843,16,0)</f>
        <v>8.7020999999999997</v>
      </c>
      <c r="S24" s="67">
        <f t="shared" si="7"/>
        <v>11</v>
      </c>
    </row>
    <row r="25" spans="1:19" x14ac:dyDescent="0.3">
      <c r="A25" s="82" t="s">
        <v>601</v>
      </c>
      <c r="B25" s="64">
        <f>VLOOKUP($A25,'Return Data'!$B$7:$R$2843,3,0)</f>
        <v>44358</v>
      </c>
      <c r="C25" s="65">
        <f>VLOOKUP($A25,'Return Data'!$B$7:$R$2843,4,0)</f>
        <v>16.420500000000001</v>
      </c>
      <c r="D25" s="65">
        <f>VLOOKUP($A25,'Return Data'!$B$7:$R$2843,9,0)</f>
        <v>4.7877000000000001</v>
      </c>
      <c r="E25" s="66">
        <f t="shared" si="0"/>
        <v>17</v>
      </c>
      <c r="F25" s="65">
        <f>VLOOKUP($A25,'Return Data'!$B$7:$R$2843,10,0)</f>
        <v>6.0948000000000002</v>
      </c>
      <c r="G25" s="66">
        <f t="shared" si="1"/>
        <v>17</v>
      </c>
      <c r="H25" s="65">
        <f>VLOOKUP($A25,'Return Data'!$B$7:$R$2843,11,0)</f>
        <v>2.9483000000000001</v>
      </c>
      <c r="I25" s="66">
        <f t="shared" si="2"/>
        <v>18</v>
      </c>
      <c r="J25" s="65">
        <f>VLOOKUP($A25,'Return Data'!$B$7:$R$2843,12,0)</f>
        <v>4.3802000000000003</v>
      </c>
      <c r="K25" s="66">
        <f t="shared" si="3"/>
        <v>17</v>
      </c>
      <c r="L25" s="65">
        <f>VLOOKUP($A25,'Return Data'!$B$7:$R$2843,13,0)</f>
        <v>5.2374000000000001</v>
      </c>
      <c r="M25" s="66">
        <f t="shared" si="4"/>
        <v>17</v>
      </c>
      <c r="N25" s="65">
        <f>VLOOKUP($A25,'Return Data'!$B$7:$R$2843,17,0)</f>
        <v>7.024</v>
      </c>
      <c r="O25" s="66">
        <f>RANK(N25,N$8:N$25,0)</f>
        <v>17</v>
      </c>
      <c r="P25" s="65">
        <f>VLOOKUP($A25,'Return Data'!$B$7:$R$2843,14,0)</f>
        <v>4.6433</v>
      </c>
      <c r="Q25" s="66">
        <f>RANK(P25,P$8:P$25,0)</f>
        <v>17</v>
      </c>
      <c r="R25" s="65">
        <f>VLOOKUP($A25,'Return Data'!$B$7:$R$2843,16,0)</f>
        <v>6.9744000000000002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7.4402555555555567</v>
      </c>
      <c r="E27" s="88"/>
      <c r="F27" s="89">
        <f>AVERAGE(F8:F25)</f>
        <v>8.9972388888888855</v>
      </c>
      <c r="G27" s="88"/>
      <c r="H27" s="89">
        <f>AVERAGE(H8:H25)</f>
        <v>4.1353222222222232</v>
      </c>
      <c r="I27" s="88"/>
      <c r="J27" s="89">
        <f>AVERAGE(J8:J25)</f>
        <v>5.955394444444444</v>
      </c>
      <c r="K27" s="88"/>
      <c r="L27" s="89">
        <f>AVERAGE(L8:L25)</f>
        <v>6.851583333333334</v>
      </c>
      <c r="M27" s="88"/>
      <c r="N27" s="89">
        <f>AVERAGE(N8:N25)</f>
        <v>9.0084705882352942</v>
      </c>
      <c r="O27" s="88"/>
      <c r="P27" s="89">
        <f>AVERAGE(P8:P25)</f>
        <v>9.1561411764705891</v>
      </c>
      <c r="Q27" s="88"/>
      <c r="R27" s="89">
        <f>AVERAGE(R8:R25)</f>
        <v>8.6341111111111122</v>
      </c>
      <c r="S27" s="90"/>
    </row>
    <row r="28" spans="1:19" x14ac:dyDescent="0.3">
      <c r="A28" s="87" t="s">
        <v>28</v>
      </c>
      <c r="B28" s="88"/>
      <c r="C28" s="88"/>
      <c r="D28" s="89">
        <f>MIN(D8:D25)</f>
        <v>3.3214000000000001</v>
      </c>
      <c r="E28" s="88"/>
      <c r="F28" s="89">
        <f>MIN(F8:F25)</f>
        <v>3.7502</v>
      </c>
      <c r="G28" s="88"/>
      <c r="H28" s="89">
        <f>MIN(H8:H25)</f>
        <v>2.9483000000000001</v>
      </c>
      <c r="I28" s="88"/>
      <c r="J28" s="89">
        <f>MIN(J8:J25)</f>
        <v>4.0678999999999998</v>
      </c>
      <c r="K28" s="88"/>
      <c r="L28" s="89">
        <f>MIN(L8:L25)</f>
        <v>4.8491</v>
      </c>
      <c r="M28" s="88"/>
      <c r="N28" s="89">
        <f>MIN(N8:N25)</f>
        <v>7.024</v>
      </c>
      <c r="O28" s="88"/>
      <c r="P28" s="89">
        <f>MIN(P8:P25)</f>
        <v>4.6433</v>
      </c>
      <c r="Q28" s="88"/>
      <c r="R28" s="89">
        <f>MIN(R8:R25)</f>
        <v>6.9744000000000002</v>
      </c>
      <c r="S28" s="90"/>
    </row>
    <row r="29" spans="1:19" ht="15" thickBot="1" x14ac:dyDescent="0.35">
      <c r="A29" s="91" t="s">
        <v>29</v>
      </c>
      <c r="B29" s="92"/>
      <c r="C29" s="92"/>
      <c r="D29" s="93">
        <f>MAX(D8:D25)</f>
        <v>14.396599999999999</v>
      </c>
      <c r="E29" s="92"/>
      <c r="F29" s="93">
        <f>MAX(F8:F25)</f>
        <v>18.189699999999998</v>
      </c>
      <c r="G29" s="92"/>
      <c r="H29" s="93">
        <f>MAX(H8:H25)</f>
        <v>5.7927999999999997</v>
      </c>
      <c r="I29" s="92"/>
      <c r="J29" s="93">
        <f>MAX(J8:J25)</f>
        <v>7.0560999999999998</v>
      </c>
      <c r="K29" s="92"/>
      <c r="L29" s="93">
        <f>MAX(L8:L25)</f>
        <v>8.1152999999999995</v>
      </c>
      <c r="M29" s="92"/>
      <c r="N29" s="93">
        <f>MAX(N8:N25)</f>
        <v>11.428000000000001</v>
      </c>
      <c r="O29" s="92"/>
      <c r="P29" s="93">
        <f>MAX(P8:P25)</f>
        <v>11.1639</v>
      </c>
      <c r="Q29" s="92"/>
      <c r="R29" s="93">
        <f>MAX(R8:R25)</f>
        <v>9.4494000000000007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44358</v>
      </c>
      <c r="C8" s="65">
        <f>VLOOKUP($A8,'Return Data'!$B$7:$R$2843,4,0)</f>
        <v>287.91050000000001</v>
      </c>
      <c r="D8" s="65">
        <f>VLOOKUP($A8,'Return Data'!$B$7:$R$2843,9,0)</f>
        <v>7.4741</v>
      </c>
      <c r="E8" s="66">
        <f t="shared" ref="E8:E27" si="0">RANK(D8,D$8:D$27,0)</f>
        <v>6</v>
      </c>
      <c r="F8" s="65">
        <f>VLOOKUP($A8,'Return Data'!$B$7:$R$2843,10,0)</f>
        <v>9.1103000000000005</v>
      </c>
      <c r="G8" s="66">
        <f t="shared" ref="G8:G27" si="1">RANK(F8,F$8:F$27,0)</f>
        <v>5</v>
      </c>
      <c r="H8" s="65">
        <f>VLOOKUP($A8,'Return Data'!$B$7:$R$2843,11,0)</f>
        <v>3.7517</v>
      </c>
      <c r="I8" s="66">
        <f t="shared" ref="I8:I27" si="2">RANK(H8,H$8:H$27,0)</f>
        <v>12</v>
      </c>
      <c r="J8" s="65">
        <f>VLOOKUP($A8,'Return Data'!$B$7:$R$2843,12,0)</f>
        <v>6.0301</v>
      </c>
      <c r="K8" s="66">
        <f t="shared" ref="K8:K27" si="3">RANK(J8,J$8:J$27,0)</f>
        <v>7</v>
      </c>
      <c r="L8" s="65">
        <f>VLOOKUP($A8,'Return Data'!$B$7:$R$2843,13,0)</f>
        <v>7.1848000000000001</v>
      </c>
      <c r="M8" s="66">
        <f t="shared" ref="M8:M25" si="4">RANK(L8,L$8:L$27,0)</f>
        <v>6</v>
      </c>
      <c r="N8" s="65">
        <f>VLOOKUP($A8,'Return Data'!$B$7:$R$2843,17,0)</f>
        <v>8.9309999999999992</v>
      </c>
      <c r="O8" s="66">
        <f t="shared" ref="O8:O23" si="5">RANK(N8,N$8:N$27,0)</f>
        <v>5</v>
      </c>
      <c r="P8" s="65">
        <f>VLOOKUP($A8,'Return Data'!$B$7:$R$2843,14,0)</f>
        <v>9.1498000000000008</v>
      </c>
      <c r="Q8" s="66">
        <f t="shared" ref="Q8:Q23" si="6">RANK(P8,P$8:P$27,0)</f>
        <v>7</v>
      </c>
      <c r="R8" s="65">
        <f>VLOOKUP($A8,'Return Data'!$B$7:$R$2843,16,0)</f>
        <v>8.3940999999999999</v>
      </c>
      <c r="S8" s="67">
        <f t="shared" ref="S8:S27" si="7">RANK(R8,R$8:R$27,0)</f>
        <v>10</v>
      </c>
    </row>
    <row r="9" spans="1:19" x14ac:dyDescent="0.3">
      <c r="A9" s="82" t="s">
        <v>568</v>
      </c>
      <c r="B9" s="64">
        <f>VLOOKUP($A9,'Return Data'!$B$7:$R$2843,3,0)</f>
        <v>44358</v>
      </c>
      <c r="C9" s="65">
        <f>VLOOKUP($A9,'Return Data'!$B$7:$R$2843,4,0)</f>
        <v>2083.3555999999999</v>
      </c>
      <c r="D9" s="65">
        <f>VLOOKUP($A9,'Return Data'!$B$7:$R$2843,9,0)</f>
        <v>4.6681999999999997</v>
      </c>
      <c r="E9" s="66">
        <f t="shared" si="0"/>
        <v>19</v>
      </c>
      <c r="F9" s="65">
        <f>VLOOKUP($A9,'Return Data'!$B$7:$R$2843,10,0)</f>
        <v>6.5593000000000004</v>
      </c>
      <c r="G9" s="66">
        <f t="shared" si="1"/>
        <v>17</v>
      </c>
      <c r="H9" s="65">
        <f>VLOOKUP($A9,'Return Data'!$B$7:$R$2843,11,0)</f>
        <v>3.6276999999999999</v>
      </c>
      <c r="I9" s="66">
        <f t="shared" si="2"/>
        <v>13</v>
      </c>
      <c r="J9" s="65">
        <f>VLOOKUP($A9,'Return Data'!$B$7:$R$2843,12,0)</f>
        <v>5.1951999999999998</v>
      </c>
      <c r="K9" s="66">
        <f t="shared" si="3"/>
        <v>17</v>
      </c>
      <c r="L9" s="65">
        <f>VLOOKUP($A9,'Return Data'!$B$7:$R$2843,13,0)</f>
        <v>6.2220000000000004</v>
      </c>
      <c r="M9" s="66">
        <f t="shared" si="4"/>
        <v>15</v>
      </c>
      <c r="N9" s="65">
        <f>VLOOKUP($A9,'Return Data'!$B$7:$R$2843,17,0)</f>
        <v>8.4387000000000008</v>
      </c>
      <c r="O9" s="66">
        <f t="shared" si="5"/>
        <v>11</v>
      </c>
      <c r="P9" s="65">
        <f>VLOOKUP($A9,'Return Data'!$B$7:$R$2843,14,0)</f>
        <v>9.1088000000000005</v>
      </c>
      <c r="Q9" s="66">
        <f t="shared" si="6"/>
        <v>8</v>
      </c>
      <c r="R9" s="65">
        <f>VLOOKUP($A9,'Return Data'!$B$7:$R$2843,16,0)</f>
        <v>8.4837000000000007</v>
      </c>
      <c r="S9" s="67">
        <f t="shared" si="7"/>
        <v>6</v>
      </c>
    </row>
    <row r="10" spans="1:19" x14ac:dyDescent="0.3">
      <c r="A10" s="82" t="s">
        <v>570</v>
      </c>
      <c r="B10" s="64">
        <f>VLOOKUP($A10,'Return Data'!$B$7:$R$2843,3,0)</f>
        <v>44358</v>
      </c>
      <c r="C10" s="65">
        <f>VLOOKUP($A10,'Return Data'!$B$7:$R$2843,4,0)</f>
        <v>18.981100000000001</v>
      </c>
      <c r="D10" s="65">
        <f>VLOOKUP($A10,'Return Data'!$B$7:$R$2843,9,0)</f>
        <v>5.5843999999999996</v>
      </c>
      <c r="E10" s="66">
        <f t="shared" si="0"/>
        <v>16</v>
      </c>
      <c r="F10" s="65">
        <f>VLOOKUP($A10,'Return Data'!$B$7:$R$2843,10,0)</f>
        <v>7.7874999999999996</v>
      </c>
      <c r="G10" s="66">
        <f t="shared" si="1"/>
        <v>13</v>
      </c>
      <c r="H10" s="65">
        <f>VLOOKUP($A10,'Return Data'!$B$7:$R$2843,11,0)</f>
        <v>3.4237000000000002</v>
      </c>
      <c r="I10" s="66">
        <f t="shared" si="2"/>
        <v>15</v>
      </c>
      <c r="J10" s="65">
        <f>VLOOKUP($A10,'Return Data'!$B$7:$R$2843,12,0)</f>
        <v>5.7824999999999998</v>
      </c>
      <c r="K10" s="66">
        <f t="shared" si="3"/>
        <v>11</v>
      </c>
      <c r="L10" s="65">
        <f>VLOOKUP($A10,'Return Data'!$B$7:$R$2843,13,0)</f>
        <v>6.1755000000000004</v>
      </c>
      <c r="M10" s="66">
        <f t="shared" si="4"/>
        <v>16</v>
      </c>
      <c r="N10" s="65">
        <f>VLOOKUP($A10,'Return Data'!$B$7:$R$2843,17,0)</f>
        <v>8.9253</v>
      </c>
      <c r="O10" s="66">
        <f t="shared" si="5"/>
        <v>6</v>
      </c>
      <c r="P10" s="65">
        <f>VLOOKUP($A10,'Return Data'!$B$7:$R$2843,14,0)</f>
        <v>9.0663</v>
      </c>
      <c r="Q10" s="66">
        <f t="shared" si="6"/>
        <v>9</v>
      </c>
      <c r="R10" s="65">
        <f>VLOOKUP($A10,'Return Data'!$B$7:$R$2843,16,0)</f>
        <v>8.6262000000000008</v>
      </c>
      <c r="S10" s="67">
        <f t="shared" si="7"/>
        <v>4</v>
      </c>
    </row>
    <row r="11" spans="1:19" x14ac:dyDescent="0.3">
      <c r="A11" s="82" t="s">
        <v>572</v>
      </c>
      <c r="B11" s="64">
        <f>VLOOKUP($A11,'Return Data'!$B$7:$R$2843,3,0)</f>
        <v>44358</v>
      </c>
      <c r="C11" s="65">
        <f>VLOOKUP($A11,'Return Data'!$B$7:$R$2843,4,0)</f>
        <v>19.478200000000001</v>
      </c>
      <c r="D11" s="65">
        <f>VLOOKUP($A11,'Return Data'!$B$7:$R$2843,9,0)</f>
        <v>14.0816</v>
      </c>
      <c r="E11" s="66">
        <f t="shared" si="0"/>
        <v>2</v>
      </c>
      <c r="F11" s="65">
        <f>VLOOKUP($A11,'Return Data'!$B$7:$R$2843,10,0)</f>
        <v>17.862200000000001</v>
      </c>
      <c r="G11" s="66">
        <f t="shared" si="1"/>
        <v>2</v>
      </c>
      <c r="H11" s="65">
        <f>VLOOKUP($A11,'Return Data'!$B$7:$R$2843,11,0)</f>
        <v>5.4595000000000002</v>
      </c>
      <c r="I11" s="66">
        <f t="shared" si="2"/>
        <v>2</v>
      </c>
      <c r="J11" s="65">
        <f>VLOOKUP($A11,'Return Data'!$B$7:$R$2843,12,0)</f>
        <v>6.7058999999999997</v>
      </c>
      <c r="K11" s="66">
        <f t="shared" si="3"/>
        <v>2</v>
      </c>
      <c r="L11" s="65">
        <f>VLOOKUP($A11,'Return Data'!$B$7:$R$2843,13,0)</f>
        <v>7.6452999999999998</v>
      </c>
      <c r="M11" s="66">
        <f t="shared" si="4"/>
        <v>2</v>
      </c>
      <c r="N11" s="65">
        <f>VLOOKUP($A11,'Return Data'!$B$7:$R$2843,17,0)</f>
        <v>11.043900000000001</v>
      </c>
      <c r="O11" s="66">
        <f t="shared" si="5"/>
        <v>1</v>
      </c>
      <c r="P11" s="65">
        <f>VLOOKUP($A11,'Return Data'!$B$7:$R$2843,14,0)</f>
        <v>10.8344</v>
      </c>
      <c r="Q11" s="66">
        <f t="shared" si="6"/>
        <v>1</v>
      </c>
      <c r="R11" s="65">
        <f>VLOOKUP($A11,'Return Data'!$B$7:$R$2843,16,0)</f>
        <v>8.9861000000000004</v>
      </c>
      <c r="S11" s="67">
        <f t="shared" si="7"/>
        <v>3</v>
      </c>
    </row>
    <row r="12" spans="1:19" x14ac:dyDescent="0.3">
      <c r="A12" s="82" t="s">
        <v>573</v>
      </c>
      <c r="B12" s="64">
        <f>VLOOKUP($A12,'Return Data'!$B$7:$R$2843,3,0)</f>
        <v>44358</v>
      </c>
      <c r="C12" s="65">
        <f>VLOOKUP($A12,'Return Data'!$B$7:$R$2843,4,0)</f>
        <v>17.764900000000001</v>
      </c>
      <c r="D12" s="65">
        <f>VLOOKUP($A12,'Return Data'!$B$7:$R$2843,9,0)</f>
        <v>6.3905000000000003</v>
      </c>
      <c r="E12" s="66">
        <f t="shared" si="0"/>
        <v>14</v>
      </c>
      <c r="F12" s="65">
        <f>VLOOKUP($A12,'Return Data'!$B$7:$R$2843,10,0)</f>
        <v>8.7772000000000006</v>
      </c>
      <c r="G12" s="66">
        <f t="shared" si="1"/>
        <v>6</v>
      </c>
      <c r="H12" s="65">
        <f>VLOOKUP($A12,'Return Data'!$B$7:$R$2843,11,0)</f>
        <v>4.1445999999999996</v>
      </c>
      <c r="I12" s="66">
        <f t="shared" si="2"/>
        <v>6</v>
      </c>
      <c r="J12" s="65">
        <f>VLOOKUP($A12,'Return Data'!$B$7:$R$2843,12,0)</f>
        <v>5.7827000000000002</v>
      </c>
      <c r="K12" s="66">
        <f t="shared" si="3"/>
        <v>10</v>
      </c>
      <c r="L12" s="65">
        <f>VLOOKUP($A12,'Return Data'!$B$7:$R$2843,13,0)</f>
        <v>6.2888000000000002</v>
      </c>
      <c r="M12" s="66">
        <f t="shared" si="4"/>
        <v>14</v>
      </c>
      <c r="N12" s="65">
        <f>VLOOKUP($A12,'Return Data'!$B$7:$R$2843,17,0)</f>
        <v>8.3968000000000007</v>
      </c>
      <c r="O12" s="66">
        <f t="shared" si="5"/>
        <v>12</v>
      </c>
      <c r="P12" s="65">
        <f>VLOOKUP($A12,'Return Data'!$B$7:$R$2843,14,0)</f>
        <v>9.2951999999999995</v>
      </c>
      <c r="Q12" s="66">
        <f t="shared" si="6"/>
        <v>5</v>
      </c>
      <c r="R12" s="65">
        <f>VLOOKUP($A12,'Return Data'!$B$7:$R$2843,16,0)</f>
        <v>8.3879000000000001</v>
      </c>
      <c r="S12" s="67">
        <f t="shared" si="7"/>
        <v>11</v>
      </c>
    </row>
    <row r="13" spans="1:19" x14ac:dyDescent="0.3">
      <c r="A13" s="82" t="s">
        <v>576</v>
      </c>
      <c r="B13" s="64">
        <f>VLOOKUP($A13,'Return Data'!$B$7:$R$2843,3,0)</f>
        <v>44358</v>
      </c>
      <c r="C13" s="65">
        <f>VLOOKUP($A13,'Return Data'!$B$7:$R$2843,4,0)</f>
        <v>18.134599999999999</v>
      </c>
      <c r="D13" s="65">
        <f>VLOOKUP($A13,'Return Data'!$B$7:$R$2843,9,0)</f>
        <v>8.0471000000000004</v>
      </c>
      <c r="E13" s="66">
        <f t="shared" si="0"/>
        <v>5</v>
      </c>
      <c r="F13" s="65">
        <f>VLOOKUP($A13,'Return Data'!$B$7:$R$2843,10,0)</f>
        <v>8.4316999999999993</v>
      </c>
      <c r="G13" s="66">
        <f t="shared" si="1"/>
        <v>9</v>
      </c>
      <c r="H13" s="65">
        <f>VLOOKUP($A13,'Return Data'!$B$7:$R$2843,11,0)</f>
        <v>4.1147999999999998</v>
      </c>
      <c r="I13" s="66">
        <f t="shared" si="2"/>
        <v>7</v>
      </c>
      <c r="J13" s="65">
        <f>VLOOKUP($A13,'Return Data'!$B$7:$R$2843,12,0)</f>
        <v>6.1105999999999998</v>
      </c>
      <c r="K13" s="66">
        <f t="shared" si="3"/>
        <v>5</v>
      </c>
      <c r="L13" s="65">
        <f>VLOOKUP($A13,'Return Data'!$B$7:$R$2843,13,0)</f>
        <v>7.6212</v>
      </c>
      <c r="M13" s="66">
        <f t="shared" si="4"/>
        <v>3</v>
      </c>
      <c r="N13" s="65">
        <f>VLOOKUP($A13,'Return Data'!$B$7:$R$2843,17,0)</f>
        <v>8.9583999999999993</v>
      </c>
      <c r="O13" s="66">
        <f t="shared" si="5"/>
        <v>4</v>
      </c>
      <c r="P13" s="65">
        <f>VLOOKUP($A13,'Return Data'!$B$7:$R$2843,14,0)</f>
        <v>9.2253000000000007</v>
      </c>
      <c r="Q13" s="66">
        <f t="shared" si="6"/>
        <v>6</v>
      </c>
      <c r="R13" s="65">
        <f>VLOOKUP($A13,'Return Data'!$B$7:$R$2843,16,0)</f>
        <v>8.5981000000000005</v>
      </c>
      <c r="S13" s="67">
        <f t="shared" si="7"/>
        <v>5</v>
      </c>
    </row>
    <row r="14" spans="1:19" x14ac:dyDescent="0.3">
      <c r="A14" s="82" t="s">
        <v>577</v>
      </c>
      <c r="B14" s="64">
        <f>VLOOKUP($A14,'Return Data'!$B$7:$R$2843,3,0)</f>
        <v>44358</v>
      </c>
      <c r="C14" s="65">
        <f>VLOOKUP($A14,'Return Data'!$B$7:$R$2843,4,0)</f>
        <v>25.372299999999999</v>
      </c>
      <c r="D14" s="65">
        <f>VLOOKUP($A14,'Return Data'!$B$7:$R$2843,9,0)</f>
        <v>7.0632999999999999</v>
      </c>
      <c r="E14" s="66">
        <f t="shared" si="0"/>
        <v>8</v>
      </c>
      <c r="F14" s="65">
        <f>VLOOKUP($A14,'Return Data'!$B$7:$R$2843,10,0)</f>
        <v>7.2678000000000003</v>
      </c>
      <c r="G14" s="66">
        <f t="shared" si="1"/>
        <v>15</v>
      </c>
      <c r="H14" s="65">
        <f>VLOOKUP($A14,'Return Data'!$B$7:$R$2843,11,0)</f>
        <v>4.3297999999999996</v>
      </c>
      <c r="I14" s="66">
        <f t="shared" si="2"/>
        <v>5</v>
      </c>
      <c r="J14" s="65">
        <f>VLOOKUP($A14,'Return Data'!$B$7:$R$2843,12,0)</f>
        <v>6.0972</v>
      </c>
      <c r="K14" s="66">
        <f t="shared" si="3"/>
        <v>6</v>
      </c>
      <c r="L14" s="65">
        <f>VLOOKUP($A14,'Return Data'!$B$7:$R$2843,13,0)</f>
        <v>6.8064999999999998</v>
      </c>
      <c r="M14" s="66">
        <f t="shared" si="4"/>
        <v>9</v>
      </c>
      <c r="N14" s="65">
        <f>VLOOKUP($A14,'Return Data'!$B$7:$R$2843,17,0)</f>
        <v>8.3409999999999993</v>
      </c>
      <c r="O14" s="66">
        <f t="shared" si="5"/>
        <v>13</v>
      </c>
      <c r="P14" s="65">
        <f>VLOOKUP($A14,'Return Data'!$B$7:$R$2843,14,0)</f>
        <v>8.4937000000000005</v>
      </c>
      <c r="Q14" s="66">
        <f t="shared" si="6"/>
        <v>12</v>
      </c>
      <c r="R14" s="65">
        <f>VLOOKUP($A14,'Return Data'!$B$7:$R$2843,16,0)</f>
        <v>8.4718999999999998</v>
      </c>
      <c r="S14" s="67">
        <f t="shared" si="7"/>
        <v>7</v>
      </c>
    </row>
    <row r="15" spans="1:19" x14ac:dyDescent="0.3">
      <c r="A15" s="82" t="s">
        <v>580</v>
      </c>
      <c r="B15" s="64">
        <f>VLOOKUP($A15,'Return Data'!$B$7:$R$2843,3,0)</f>
        <v>44358</v>
      </c>
      <c r="C15" s="65">
        <f>VLOOKUP($A15,'Return Data'!$B$7:$R$2843,4,0)</f>
        <v>19.489899999999999</v>
      </c>
      <c r="D15" s="65">
        <f>VLOOKUP($A15,'Return Data'!$B$7:$R$2843,9,0)</f>
        <v>5.9930000000000003</v>
      </c>
      <c r="E15" s="66">
        <f t="shared" si="0"/>
        <v>15</v>
      </c>
      <c r="F15" s="65">
        <f>VLOOKUP($A15,'Return Data'!$B$7:$R$2843,10,0)</f>
        <v>7.7603</v>
      </c>
      <c r="G15" s="66">
        <f t="shared" si="1"/>
        <v>14</v>
      </c>
      <c r="H15" s="65">
        <f>VLOOKUP($A15,'Return Data'!$B$7:$R$2843,11,0)</f>
        <v>3.7837000000000001</v>
      </c>
      <c r="I15" s="66">
        <f t="shared" si="2"/>
        <v>10</v>
      </c>
      <c r="J15" s="65">
        <f>VLOOKUP($A15,'Return Data'!$B$7:$R$2843,12,0)</f>
        <v>5.6177999999999999</v>
      </c>
      <c r="K15" s="66">
        <f t="shared" si="3"/>
        <v>14</v>
      </c>
      <c r="L15" s="65">
        <f>VLOOKUP($A15,'Return Data'!$B$7:$R$2843,13,0)</f>
        <v>6.7108999999999996</v>
      </c>
      <c r="M15" s="66">
        <f t="shared" si="4"/>
        <v>10</v>
      </c>
      <c r="N15" s="65">
        <f>VLOOKUP($A15,'Return Data'!$B$7:$R$2843,17,0)</f>
        <v>9.2962000000000007</v>
      </c>
      <c r="O15" s="66">
        <f t="shared" si="5"/>
        <v>3</v>
      </c>
      <c r="P15" s="65">
        <f>VLOOKUP($A15,'Return Data'!$B$7:$R$2843,14,0)</f>
        <v>9.8134999999999994</v>
      </c>
      <c r="Q15" s="66">
        <f t="shared" si="6"/>
        <v>2</v>
      </c>
      <c r="R15" s="65">
        <f>VLOOKUP($A15,'Return Data'!$B$7:$R$2843,16,0)</f>
        <v>8.4050999999999991</v>
      </c>
      <c r="S15" s="67">
        <f t="shared" si="7"/>
        <v>9</v>
      </c>
    </row>
    <row r="16" spans="1:19" x14ac:dyDescent="0.3">
      <c r="A16" s="82" t="s">
        <v>583</v>
      </c>
      <c r="B16" s="64">
        <f>VLOOKUP($A16,'Return Data'!$B$7:$R$2843,3,0)</f>
        <v>44358</v>
      </c>
      <c r="C16" s="65">
        <f>VLOOKUP($A16,'Return Data'!$B$7:$R$2843,4,0)</f>
        <v>1839.7108000000001</v>
      </c>
      <c r="D16" s="65">
        <f>VLOOKUP($A16,'Return Data'!$B$7:$R$2843,9,0)</f>
        <v>12.174799999999999</v>
      </c>
      <c r="E16" s="66">
        <f t="shared" si="0"/>
        <v>3</v>
      </c>
      <c r="F16" s="65">
        <f>VLOOKUP($A16,'Return Data'!$B$7:$R$2843,10,0)</f>
        <v>16.298200000000001</v>
      </c>
      <c r="G16" s="66">
        <f t="shared" si="1"/>
        <v>3</v>
      </c>
      <c r="H16" s="65">
        <f>VLOOKUP($A16,'Return Data'!$B$7:$R$2843,11,0)</f>
        <v>4.5998000000000001</v>
      </c>
      <c r="I16" s="66">
        <f t="shared" si="2"/>
        <v>4</v>
      </c>
      <c r="J16" s="65">
        <f>VLOOKUP($A16,'Return Data'!$B$7:$R$2843,12,0)</f>
        <v>5.5411000000000001</v>
      </c>
      <c r="K16" s="66">
        <f t="shared" si="3"/>
        <v>15</v>
      </c>
      <c r="L16" s="65">
        <f>VLOOKUP($A16,'Return Data'!$B$7:$R$2843,13,0)</f>
        <v>6.4729999999999999</v>
      </c>
      <c r="M16" s="66">
        <f t="shared" si="4"/>
        <v>12</v>
      </c>
      <c r="N16" s="65">
        <f>VLOOKUP($A16,'Return Data'!$B$7:$R$2843,17,0)</f>
        <v>8.2042000000000002</v>
      </c>
      <c r="O16" s="66">
        <f t="shared" si="5"/>
        <v>14</v>
      </c>
      <c r="P16" s="65">
        <f>VLOOKUP($A16,'Return Data'!$B$7:$R$2843,14,0)</f>
        <v>8.4065999999999992</v>
      </c>
      <c r="Q16" s="66">
        <f t="shared" si="6"/>
        <v>14</v>
      </c>
      <c r="R16" s="65">
        <f>VLOOKUP($A16,'Return Data'!$B$7:$R$2843,16,0)</f>
        <v>7.4764999999999997</v>
      </c>
      <c r="S16" s="67">
        <f t="shared" si="7"/>
        <v>18</v>
      </c>
    </row>
    <row r="17" spans="1:19" x14ac:dyDescent="0.3">
      <c r="A17" s="82" t="s">
        <v>585</v>
      </c>
      <c r="B17" s="64">
        <f>VLOOKUP($A17,'Return Data'!$B$7:$R$2843,3,0)</f>
        <v>44358</v>
      </c>
      <c r="C17" s="65">
        <f>VLOOKUP($A17,'Return Data'!$B$7:$R$2843,4,0)</f>
        <v>51.156799999999997</v>
      </c>
      <c r="D17" s="65">
        <f>VLOOKUP($A17,'Return Data'!$B$7:$R$2843,9,0)</f>
        <v>8.6994000000000007</v>
      </c>
      <c r="E17" s="66">
        <f t="shared" si="0"/>
        <v>4</v>
      </c>
      <c r="F17" s="65">
        <f>VLOOKUP($A17,'Return Data'!$B$7:$R$2843,10,0)</f>
        <v>8.3436000000000003</v>
      </c>
      <c r="G17" s="66">
        <f t="shared" si="1"/>
        <v>10</v>
      </c>
      <c r="H17" s="65">
        <f>VLOOKUP($A17,'Return Data'!$B$7:$R$2843,11,0)</f>
        <v>3.7614000000000001</v>
      </c>
      <c r="I17" s="66">
        <f t="shared" si="2"/>
        <v>11</v>
      </c>
      <c r="J17" s="65">
        <f>VLOOKUP($A17,'Return Data'!$B$7:$R$2843,12,0)</f>
        <v>5.8137999999999996</v>
      </c>
      <c r="K17" s="66">
        <f t="shared" si="3"/>
        <v>9</v>
      </c>
      <c r="L17" s="65">
        <f>VLOOKUP($A17,'Return Data'!$B$7:$R$2843,13,0)</f>
        <v>6.8856999999999999</v>
      </c>
      <c r="M17" s="66">
        <f t="shared" si="4"/>
        <v>7</v>
      </c>
      <c r="N17" s="65">
        <f>VLOOKUP($A17,'Return Data'!$B$7:$R$2843,17,0)</f>
        <v>8.9071999999999996</v>
      </c>
      <c r="O17" s="66">
        <f t="shared" si="5"/>
        <v>7</v>
      </c>
      <c r="P17" s="65">
        <f>VLOOKUP($A17,'Return Data'!$B$7:$R$2843,14,0)</f>
        <v>9.3511000000000006</v>
      </c>
      <c r="Q17" s="66">
        <f t="shared" si="6"/>
        <v>4</v>
      </c>
      <c r="R17" s="65">
        <f>VLOOKUP($A17,'Return Data'!$B$7:$R$2843,16,0)</f>
        <v>7.5362</v>
      </c>
      <c r="S17" s="67">
        <f t="shared" si="7"/>
        <v>16</v>
      </c>
    </row>
    <row r="18" spans="1:19" x14ac:dyDescent="0.3">
      <c r="A18" s="82" t="s">
        <v>588</v>
      </c>
      <c r="B18" s="64">
        <f>VLOOKUP($A18,'Return Data'!$B$7:$R$2843,3,0)</f>
        <v>44358</v>
      </c>
      <c r="C18" s="65">
        <f>VLOOKUP($A18,'Return Data'!$B$7:$R$2843,4,0)</f>
        <v>19.697800000000001</v>
      </c>
      <c r="D18" s="65">
        <f>VLOOKUP($A18,'Return Data'!$B$7:$R$2843,9,0)</f>
        <v>6.8236999999999997</v>
      </c>
      <c r="E18" s="66">
        <f t="shared" si="0"/>
        <v>10</v>
      </c>
      <c r="F18" s="65">
        <f>VLOOKUP($A18,'Return Data'!$B$7:$R$2843,10,0)</f>
        <v>8.0229999999999997</v>
      </c>
      <c r="G18" s="66">
        <f t="shared" si="1"/>
        <v>12</v>
      </c>
      <c r="H18" s="65">
        <f>VLOOKUP($A18,'Return Data'!$B$7:$R$2843,11,0)</f>
        <v>3.5731000000000002</v>
      </c>
      <c r="I18" s="66">
        <f t="shared" si="2"/>
        <v>14</v>
      </c>
      <c r="J18" s="65">
        <f>VLOOKUP($A18,'Return Data'!$B$7:$R$2843,12,0)</f>
        <v>5.7801999999999998</v>
      </c>
      <c r="K18" s="66">
        <f t="shared" si="3"/>
        <v>12</v>
      </c>
      <c r="L18" s="65">
        <f>VLOOKUP($A18,'Return Data'!$B$7:$R$2843,13,0)</f>
        <v>6.3493000000000004</v>
      </c>
      <c r="M18" s="66">
        <f t="shared" si="4"/>
        <v>13</v>
      </c>
      <c r="N18" s="65">
        <f>VLOOKUP($A18,'Return Data'!$B$7:$R$2843,17,0)</f>
        <v>8.8952000000000009</v>
      </c>
      <c r="O18" s="66">
        <f t="shared" si="5"/>
        <v>8</v>
      </c>
      <c r="P18" s="65">
        <f>VLOOKUP($A18,'Return Data'!$B$7:$R$2843,14,0)</f>
        <v>8.4647000000000006</v>
      </c>
      <c r="Q18" s="66">
        <f t="shared" si="6"/>
        <v>13</v>
      </c>
      <c r="R18" s="65">
        <f>VLOOKUP($A18,'Return Data'!$B$7:$R$2843,16,0)</f>
        <v>5.0598000000000001</v>
      </c>
      <c r="S18" s="67">
        <f t="shared" si="7"/>
        <v>20</v>
      </c>
    </row>
    <row r="19" spans="1:19" x14ac:dyDescent="0.3">
      <c r="A19" s="82" t="s">
        <v>589</v>
      </c>
      <c r="B19" s="64">
        <f>VLOOKUP($A19,'Return Data'!$B$7:$R$2843,3,0)</f>
        <v>44358</v>
      </c>
      <c r="C19" s="65">
        <f>VLOOKUP($A19,'Return Data'!$B$7:$R$2843,4,0)</f>
        <v>27.721800000000002</v>
      </c>
      <c r="D19" s="65">
        <f>VLOOKUP($A19,'Return Data'!$B$7:$R$2843,9,0)</f>
        <v>5.0717999999999996</v>
      </c>
      <c r="E19" s="66">
        <f t="shared" si="0"/>
        <v>17</v>
      </c>
      <c r="F19" s="65">
        <f>VLOOKUP($A19,'Return Data'!$B$7:$R$2843,10,0)</f>
        <v>6.3048999999999999</v>
      </c>
      <c r="G19" s="66">
        <f t="shared" si="1"/>
        <v>18</v>
      </c>
      <c r="H19" s="65">
        <f>VLOOKUP($A19,'Return Data'!$B$7:$R$2843,11,0)</f>
        <v>2.8102999999999998</v>
      </c>
      <c r="I19" s="66">
        <f t="shared" si="2"/>
        <v>19</v>
      </c>
      <c r="J19" s="65">
        <f>VLOOKUP($A19,'Return Data'!$B$7:$R$2843,12,0)</f>
        <v>4.4276</v>
      </c>
      <c r="K19" s="66">
        <f t="shared" si="3"/>
        <v>18</v>
      </c>
      <c r="L19" s="65">
        <f>VLOOKUP($A19,'Return Data'!$B$7:$R$2843,13,0)</f>
        <v>5.1086999999999998</v>
      </c>
      <c r="M19" s="66">
        <f t="shared" si="4"/>
        <v>19</v>
      </c>
      <c r="N19" s="65">
        <f>VLOOKUP($A19,'Return Data'!$B$7:$R$2843,17,0)</f>
        <v>7.4722999999999997</v>
      </c>
      <c r="O19" s="66">
        <f t="shared" si="5"/>
        <v>15</v>
      </c>
      <c r="P19" s="65">
        <f>VLOOKUP($A19,'Return Data'!$B$7:$R$2843,14,0)</f>
        <v>8.1785999999999994</v>
      </c>
      <c r="Q19" s="66">
        <f t="shared" si="6"/>
        <v>15</v>
      </c>
      <c r="R19" s="65">
        <f>VLOOKUP($A19,'Return Data'!$B$7:$R$2843,16,0)</f>
        <v>7.5304000000000002</v>
      </c>
      <c r="S19" s="67">
        <f t="shared" si="7"/>
        <v>17</v>
      </c>
    </row>
    <row r="20" spans="1:19" x14ac:dyDescent="0.3">
      <c r="A20" s="82" t="s">
        <v>591</v>
      </c>
      <c r="B20" s="64">
        <f>VLOOKUP($A20,'Return Data'!$B$7:$R$2843,3,0)</f>
        <v>44358</v>
      </c>
      <c r="C20" s="65">
        <f>VLOOKUP($A20,'Return Data'!$B$7:$R$2843,4,0)</f>
        <v>16.366</v>
      </c>
      <c r="D20" s="65">
        <f>VLOOKUP($A20,'Return Data'!$B$7:$R$2843,9,0)</f>
        <v>6.8526999999999996</v>
      </c>
      <c r="E20" s="66">
        <f t="shared" si="0"/>
        <v>9</v>
      </c>
      <c r="F20" s="65">
        <f>VLOOKUP($A20,'Return Data'!$B$7:$R$2843,10,0)</f>
        <v>9.3445</v>
      </c>
      <c r="G20" s="66">
        <f t="shared" si="1"/>
        <v>4</v>
      </c>
      <c r="H20" s="65">
        <f>VLOOKUP($A20,'Return Data'!$B$7:$R$2843,11,0)</f>
        <v>4.0861999999999998</v>
      </c>
      <c r="I20" s="66">
        <f t="shared" si="2"/>
        <v>8</v>
      </c>
      <c r="J20" s="65">
        <f>VLOOKUP($A20,'Return Data'!$B$7:$R$2843,12,0)</f>
        <v>5.8964999999999996</v>
      </c>
      <c r="K20" s="66">
        <f t="shared" si="3"/>
        <v>8</v>
      </c>
      <c r="L20" s="65">
        <f>VLOOKUP($A20,'Return Data'!$B$7:$R$2843,13,0)</f>
        <v>6.8464999999999998</v>
      </c>
      <c r="M20" s="66">
        <f t="shared" si="4"/>
        <v>8</v>
      </c>
      <c r="N20" s="65">
        <f>VLOOKUP($A20,'Return Data'!$B$7:$R$2843,17,0)</f>
        <v>9.3034999999999997</v>
      </c>
      <c r="O20" s="66">
        <f t="shared" si="5"/>
        <v>2</v>
      </c>
      <c r="P20" s="65">
        <f>VLOOKUP($A20,'Return Data'!$B$7:$R$2843,14,0)</f>
        <v>9.4326000000000008</v>
      </c>
      <c r="Q20" s="66">
        <f t="shared" si="6"/>
        <v>3</v>
      </c>
      <c r="R20" s="65">
        <f>VLOOKUP($A20,'Return Data'!$B$7:$R$2843,16,0)</f>
        <v>8.4404000000000003</v>
      </c>
      <c r="S20" s="67">
        <f t="shared" si="7"/>
        <v>8</v>
      </c>
    </row>
    <row r="21" spans="1:19" x14ac:dyDescent="0.3">
      <c r="A21" s="82" t="s">
        <v>593</v>
      </c>
      <c r="B21" s="64">
        <f>VLOOKUP($A21,'Return Data'!$B$7:$R$2843,3,0)</f>
        <v>44358</v>
      </c>
      <c r="C21" s="65">
        <f>VLOOKUP($A21,'Return Data'!$B$7:$R$2843,4,0)</f>
        <v>19.320399999999999</v>
      </c>
      <c r="D21" s="65">
        <f>VLOOKUP($A21,'Return Data'!$B$7:$R$2843,9,0)</f>
        <v>6.7542999999999997</v>
      </c>
      <c r="E21" s="66">
        <f t="shared" si="0"/>
        <v>11</v>
      </c>
      <c r="F21" s="65">
        <f>VLOOKUP($A21,'Return Data'!$B$7:$R$2843,10,0)</f>
        <v>8.1470000000000002</v>
      </c>
      <c r="G21" s="66">
        <f t="shared" si="1"/>
        <v>11</v>
      </c>
      <c r="H21" s="65">
        <f>VLOOKUP($A21,'Return Data'!$B$7:$R$2843,11,0)</f>
        <v>4.0354999999999999</v>
      </c>
      <c r="I21" s="66">
        <f t="shared" si="2"/>
        <v>9</v>
      </c>
      <c r="J21" s="65">
        <f>VLOOKUP($A21,'Return Data'!$B$7:$R$2843,12,0)</f>
        <v>5.6375999999999999</v>
      </c>
      <c r="K21" s="66">
        <f t="shared" si="3"/>
        <v>13</v>
      </c>
      <c r="L21" s="65">
        <f>VLOOKUP($A21,'Return Data'!$B$7:$R$2843,13,0)</f>
        <v>6.4808000000000003</v>
      </c>
      <c r="M21" s="66">
        <f t="shared" si="4"/>
        <v>11</v>
      </c>
      <c r="N21" s="65">
        <f>VLOOKUP($A21,'Return Data'!$B$7:$R$2843,17,0)</f>
        <v>8.6526999999999994</v>
      </c>
      <c r="O21" s="66">
        <f t="shared" si="5"/>
        <v>9</v>
      </c>
      <c r="P21" s="65">
        <f>VLOOKUP($A21,'Return Data'!$B$7:$R$2843,14,0)</f>
        <v>8.9321000000000002</v>
      </c>
      <c r="Q21" s="66">
        <f t="shared" si="6"/>
        <v>10</v>
      </c>
      <c r="R21" s="65">
        <f>VLOOKUP($A21,'Return Data'!$B$7:$R$2843,16,0)</f>
        <v>8.2934999999999999</v>
      </c>
      <c r="S21" s="67">
        <f t="shared" si="7"/>
        <v>12</v>
      </c>
    </row>
    <row r="22" spans="1:19" x14ac:dyDescent="0.3">
      <c r="A22" s="82" t="s">
        <v>596</v>
      </c>
      <c r="B22" s="64">
        <f>VLOOKUP($A22,'Return Data'!$B$7:$R$2843,3,0)</f>
        <v>44358</v>
      </c>
      <c r="C22" s="65">
        <f>VLOOKUP($A22,'Return Data'!$B$7:$R$2843,4,0)</f>
        <v>2487.3222000000001</v>
      </c>
      <c r="D22" s="65">
        <f>VLOOKUP($A22,'Return Data'!$B$7:$R$2843,9,0)</f>
        <v>6.5917000000000003</v>
      </c>
      <c r="E22" s="66">
        <f t="shared" si="0"/>
        <v>12</v>
      </c>
      <c r="F22" s="65">
        <f>VLOOKUP($A22,'Return Data'!$B$7:$R$2843,10,0)</f>
        <v>6.9180999999999999</v>
      </c>
      <c r="G22" s="66">
        <f t="shared" si="1"/>
        <v>16</v>
      </c>
      <c r="H22" s="65">
        <f>VLOOKUP($A22,'Return Data'!$B$7:$R$2843,11,0)</f>
        <v>2.6663999999999999</v>
      </c>
      <c r="I22" s="66">
        <f t="shared" si="2"/>
        <v>20</v>
      </c>
      <c r="J22" s="65">
        <f>VLOOKUP($A22,'Return Data'!$B$7:$R$2843,12,0)</f>
        <v>5.4356</v>
      </c>
      <c r="K22" s="66">
        <f t="shared" si="3"/>
        <v>16</v>
      </c>
      <c r="L22" s="65">
        <f>VLOOKUP($A22,'Return Data'!$B$7:$R$2843,13,0)</f>
        <v>6.1744000000000003</v>
      </c>
      <c r="M22" s="66">
        <f t="shared" si="4"/>
        <v>17</v>
      </c>
      <c r="N22" s="65">
        <f>VLOOKUP($A22,'Return Data'!$B$7:$R$2843,17,0)</f>
        <v>8.4684000000000008</v>
      </c>
      <c r="O22" s="66">
        <f t="shared" si="5"/>
        <v>10</v>
      </c>
      <c r="P22" s="65">
        <f>VLOOKUP($A22,'Return Data'!$B$7:$R$2843,14,0)</f>
        <v>8.5995000000000008</v>
      </c>
      <c r="Q22" s="66">
        <f t="shared" si="6"/>
        <v>11</v>
      </c>
      <c r="R22" s="65">
        <f>VLOOKUP($A22,'Return Data'!$B$7:$R$2843,16,0)</f>
        <v>8.1142000000000003</v>
      </c>
      <c r="S22" s="67">
        <f t="shared" si="7"/>
        <v>14</v>
      </c>
    </row>
    <row r="23" spans="1:19" x14ac:dyDescent="0.3">
      <c r="A23" s="82" t="s">
        <v>597</v>
      </c>
      <c r="B23" s="64">
        <f>VLOOKUP($A23,'Return Data'!$B$7:$R$2843,3,0)</f>
        <v>44358</v>
      </c>
      <c r="C23" s="65">
        <f>VLOOKUP($A23,'Return Data'!$B$7:$R$2843,4,0)</f>
        <v>34.129600000000003</v>
      </c>
      <c r="D23" s="65">
        <f>VLOOKUP($A23,'Return Data'!$B$7:$R$2843,9,0)</f>
        <v>3.1547000000000001</v>
      </c>
      <c r="E23" s="66">
        <f t="shared" si="0"/>
        <v>20</v>
      </c>
      <c r="F23" s="65">
        <f>VLOOKUP($A23,'Return Data'!$B$7:$R$2843,10,0)</f>
        <v>3.6116000000000001</v>
      </c>
      <c r="G23" s="66">
        <f t="shared" si="1"/>
        <v>20</v>
      </c>
      <c r="H23" s="65">
        <f>VLOOKUP($A23,'Return Data'!$B$7:$R$2843,11,0)</f>
        <v>3.161</v>
      </c>
      <c r="I23" s="66">
        <f t="shared" si="2"/>
        <v>17</v>
      </c>
      <c r="J23" s="65">
        <f>VLOOKUP($A23,'Return Data'!$B$7:$R$2843,12,0)</f>
        <v>3.8965000000000001</v>
      </c>
      <c r="K23" s="66">
        <f t="shared" si="3"/>
        <v>20</v>
      </c>
      <c r="L23" s="65">
        <f>VLOOKUP($A23,'Return Data'!$B$7:$R$2843,13,0)</f>
        <v>4.6843000000000004</v>
      </c>
      <c r="M23" s="66">
        <f t="shared" si="4"/>
        <v>20</v>
      </c>
      <c r="N23" s="65">
        <f>VLOOKUP($A23,'Return Data'!$B$7:$R$2843,17,0)</f>
        <v>7.2404999999999999</v>
      </c>
      <c r="O23" s="66">
        <f t="shared" si="5"/>
        <v>16</v>
      </c>
      <c r="P23" s="65">
        <f>VLOOKUP($A23,'Return Data'!$B$7:$R$2843,14,0)</f>
        <v>8.0946999999999996</v>
      </c>
      <c r="Q23" s="66">
        <f t="shared" si="6"/>
        <v>16</v>
      </c>
      <c r="R23" s="65">
        <f>VLOOKUP($A23,'Return Data'!$B$7:$R$2843,16,0)</f>
        <v>7.7443</v>
      </c>
      <c r="S23" s="67">
        <f t="shared" si="7"/>
        <v>15</v>
      </c>
    </row>
    <row r="24" spans="1:19" x14ac:dyDescent="0.3">
      <c r="A24" s="82" t="s">
        <v>600</v>
      </c>
      <c r="B24" s="64">
        <f>VLOOKUP($A24,'Return Data'!$B$7:$R$2843,3,0)</f>
        <v>44358</v>
      </c>
      <c r="C24" s="65">
        <f>VLOOKUP($A24,'Return Data'!$B$7:$R$2843,4,0)</f>
        <v>11.3973</v>
      </c>
      <c r="D24" s="65">
        <f>VLOOKUP($A24,'Return Data'!$B$7:$R$2843,9,0)</f>
        <v>7.0879000000000003</v>
      </c>
      <c r="E24" s="66">
        <f t="shared" si="0"/>
        <v>7</v>
      </c>
      <c r="F24" s="65">
        <f>VLOOKUP($A24,'Return Data'!$B$7:$R$2843,10,0)</f>
        <v>8.6041000000000007</v>
      </c>
      <c r="G24" s="66">
        <f t="shared" si="1"/>
        <v>8</v>
      </c>
      <c r="H24" s="65">
        <f>VLOOKUP($A24,'Return Data'!$B$7:$R$2843,11,0)</f>
        <v>3.3708</v>
      </c>
      <c r="I24" s="66">
        <f t="shared" si="2"/>
        <v>16</v>
      </c>
      <c r="J24" s="65">
        <f>VLOOKUP($A24,'Return Data'!$B$7:$R$2843,12,0)</f>
        <v>6.1371000000000002</v>
      </c>
      <c r="K24" s="66">
        <f t="shared" si="3"/>
        <v>4</v>
      </c>
      <c r="L24" s="65">
        <f>VLOOKUP($A24,'Return Data'!$B$7:$R$2843,13,0)</f>
        <v>7.3243</v>
      </c>
      <c r="M24" s="66">
        <f t="shared" si="4"/>
        <v>5</v>
      </c>
      <c r="N24" s="65"/>
      <c r="O24" s="66"/>
      <c r="P24" s="65"/>
      <c r="Q24" s="66"/>
      <c r="R24" s="65">
        <f>VLOOKUP($A24,'Return Data'!$B$7:$R$2843,16,0)</f>
        <v>8.1403999999999996</v>
      </c>
      <c r="S24" s="67">
        <f t="shared" si="7"/>
        <v>13</v>
      </c>
    </row>
    <row r="25" spans="1:19" x14ac:dyDescent="0.3">
      <c r="A25" s="82" t="s">
        <v>602</v>
      </c>
      <c r="B25" s="64">
        <f>VLOOKUP($A25,'Return Data'!$B$7:$R$2843,3,0)</f>
        <v>44358</v>
      </c>
      <c r="C25" s="65">
        <f>VLOOKUP($A25,'Return Data'!$B$7:$R$2843,4,0)</f>
        <v>16.310700000000001</v>
      </c>
      <c r="D25" s="65">
        <f>VLOOKUP($A25,'Return Data'!$B$7:$R$2843,9,0)</f>
        <v>4.7035999999999998</v>
      </c>
      <c r="E25" s="66">
        <f t="shared" si="0"/>
        <v>18</v>
      </c>
      <c r="F25" s="65">
        <f>VLOOKUP($A25,'Return Data'!$B$7:$R$2843,10,0)</f>
        <v>6.0224000000000002</v>
      </c>
      <c r="G25" s="66">
        <f t="shared" si="1"/>
        <v>19</v>
      </c>
      <c r="H25" s="65">
        <f>VLOOKUP($A25,'Return Data'!$B$7:$R$2843,11,0)</f>
        <v>2.8786</v>
      </c>
      <c r="I25" s="66">
        <f t="shared" si="2"/>
        <v>18</v>
      </c>
      <c r="J25" s="65">
        <f>VLOOKUP($A25,'Return Data'!$B$7:$R$2843,12,0)</f>
        <v>4.3181000000000003</v>
      </c>
      <c r="K25" s="66">
        <f t="shared" si="3"/>
        <v>19</v>
      </c>
      <c r="L25" s="65">
        <f>VLOOKUP($A25,'Return Data'!$B$7:$R$2843,13,0)</f>
        <v>5.1835000000000004</v>
      </c>
      <c r="M25" s="66">
        <f t="shared" si="4"/>
        <v>18</v>
      </c>
      <c r="N25" s="65">
        <f>VLOOKUP($A25,'Return Data'!$B$7:$R$2843,17,0)</f>
        <v>6.9604999999999997</v>
      </c>
      <c r="O25" s="66">
        <f>RANK(N25,N$8:N$27,0)</f>
        <v>17</v>
      </c>
      <c r="P25" s="65">
        <f>VLOOKUP($A25,'Return Data'!$B$7:$R$2843,14,0)</f>
        <v>4.5651000000000002</v>
      </c>
      <c r="Q25" s="66">
        <f>RANK(P25,P$8:P$27,0)</f>
        <v>17</v>
      </c>
      <c r="R25" s="65">
        <f>VLOOKUP($A25,'Return Data'!$B$7:$R$2843,16,0)</f>
        <v>6.8768000000000002</v>
      </c>
      <c r="S25" s="67">
        <f t="shared" si="7"/>
        <v>19</v>
      </c>
    </row>
    <row r="26" spans="1:19" x14ac:dyDescent="0.3">
      <c r="A26" s="82" t="s">
        <v>714</v>
      </c>
      <c r="B26" s="64">
        <f>VLOOKUP($A26,'Return Data'!$B$7:$R$2843,3,0)</f>
        <v>44358</v>
      </c>
      <c r="C26" s="65">
        <f>VLOOKUP($A26,'Return Data'!$B$7:$R$2843,4,0)</f>
        <v>1133.9935</v>
      </c>
      <c r="D26" s="65">
        <f>VLOOKUP($A26,'Return Data'!$B$7:$R$2843,9,0)</f>
        <v>6.4420000000000002</v>
      </c>
      <c r="E26" s="66">
        <f t="shared" si="0"/>
        <v>13</v>
      </c>
      <c r="F26" s="65">
        <f>VLOOKUP($A26,'Return Data'!$B$7:$R$2843,10,0)</f>
        <v>8.7065999999999999</v>
      </c>
      <c r="G26" s="66">
        <f t="shared" si="1"/>
        <v>7</v>
      </c>
      <c r="H26" s="65">
        <f>VLOOKUP($A26,'Return Data'!$B$7:$R$2843,11,0)</f>
        <v>4.6466000000000003</v>
      </c>
      <c r="I26" s="66">
        <f t="shared" si="2"/>
        <v>3</v>
      </c>
      <c r="J26" s="65">
        <f>VLOOKUP($A26,'Return Data'!$B$7:$R$2843,12,0)</f>
        <v>6.6447000000000003</v>
      </c>
      <c r="K26" s="66">
        <f t="shared" si="3"/>
        <v>3</v>
      </c>
      <c r="L26" s="65">
        <f>VLOOKUP($A26,'Return Data'!$B$7:$R$2843,13,0)</f>
        <v>7.5804</v>
      </c>
      <c r="M26" s="66">
        <f t="shared" ref="M26:M27" si="8">RANK(L26,L$8:L$27,0)</f>
        <v>4</v>
      </c>
      <c r="N26" s="65"/>
      <c r="O26" s="66"/>
      <c r="P26" s="65"/>
      <c r="Q26" s="66"/>
      <c r="R26" s="65">
        <f>VLOOKUP($A26,'Return Data'!$B$7:$R$2843,16,0)</f>
        <v>9.0161999999999995</v>
      </c>
      <c r="S26" s="67">
        <f t="shared" si="7"/>
        <v>2</v>
      </c>
    </row>
    <row r="27" spans="1:19" x14ac:dyDescent="0.3">
      <c r="A27" s="82" t="s">
        <v>715</v>
      </c>
      <c r="B27" s="64">
        <f>VLOOKUP($A27,'Return Data'!$B$7:$R$2843,3,0)</f>
        <v>44358</v>
      </c>
      <c r="C27" s="65">
        <f>VLOOKUP($A27,'Return Data'!$B$7:$R$2843,4,0)</f>
        <v>1162.4512</v>
      </c>
      <c r="D27" s="65">
        <f>VLOOKUP($A27,'Return Data'!$B$7:$R$2843,9,0)</f>
        <v>14.3201</v>
      </c>
      <c r="E27" s="66">
        <f t="shared" si="0"/>
        <v>1</v>
      </c>
      <c r="F27" s="65">
        <f>VLOOKUP($A27,'Return Data'!$B$7:$R$2843,10,0)</f>
        <v>19.1691</v>
      </c>
      <c r="G27" s="66">
        <f t="shared" si="1"/>
        <v>1</v>
      </c>
      <c r="H27" s="65">
        <f>VLOOKUP($A27,'Return Data'!$B$7:$R$2843,11,0)</f>
        <v>6.3174000000000001</v>
      </c>
      <c r="I27" s="66">
        <f t="shared" si="2"/>
        <v>1</v>
      </c>
      <c r="J27" s="65">
        <f>VLOOKUP($A27,'Return Data'!$B$7:$R$2843,12,0)</f>
        <v>7.7504</v>
      </c>
      <c r="K27" s="66">
        <f t="shared" si="3"/>
        <v>1</v>
      </c>
      <c r="L27" s="65">
        <f>VLOOKUP($A27,'Return Data'!$B$7:$R$2843,13,0)</f>
        <v>8.9115000000000002</v>
      </c>
      <c r="M27" s="66">
        <f t="shared" si="8"/>
        <v>1</v>
      </c>
      <c r="N27" s="65"/>
      <c r="O27" s="66"/>
      <c r="P27" s="65"/>
      <c r="Q27" s="66"/>
      <c r="R27" s="65">
        <f>VLOOKUP($A27,'Return Data'!$B$7:$R$2843,16,0)</f>
        <v>10.8963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7.3989450000000003</v>
      </c>
      <c r="E29" s="88"/>
      <c r="F29" s="89">
        <f>AVERAGE(F8:F27)</f>
        <v>9.1524699999999992</v>
      </c>
      <c r="G29" s="88"/>
      <c r="H29" s="89">
        <f>AVERAGE(H8:H27)</f>
        <v>3.9271300000000009</v>
      </c>
      <c r="I29" s="88"/>
      <c r="J29" s="89">
        <f>AVERAGE(J8:J27)</f>
        <v>5.7300599999999999</v>
      </c>
      <c r="K29" s="88"/>
      <c r="L29" s="89">
        <f>AVERAGE(L8:L27)</f>
        <v>6.6328699999999996</v>
      </c>
      <c r="M29" s="88"/>
      <c r="N29" s="89">
        <f>AVERAGE(N8:N27)</f>
        <v>8.6138705882352937</v>
      </c>
      <c r="O29" s="88"/>
      <c r="P29" s="89">
        <f>AVERAGE(P8:P27)</f>
        <v>8.7654117647058829</v>
      </c>
      <c r="Q29" s="88"/>
      <c r="R29" s="89">
        <f>AVERAGE(R8:R27)</f>
        <v>8.1739049999999995</v>
      </c>
      <c r="S29" s="90"/>
    </row>
    <row r="30" spans="1:19" x14ac:dyDescent="0.3">
      <c r="A30" s="87" t="s">
        <v>28</v>
      </c>
      <c r="B30" s="88"/>
      <c r="C30" s="88"/>
      <c r="D30" s="89">
        <f>MIN(D8:D27)</f>
        <v>3.1547000000000001</v>
      </c>
      <c r="E30" s="88"/>
      <c r="F30" s="89">
        <f>MIN(F8:F27)</f>
        <v>3.6116000000000001</v>
      </c>
      <c r="G30" s="88"/>
      <c r="H30" s="89">
        <f>MIN(H8:H27)</f>
        <v>2.6663999999999999</v>
      </c>
      <c r="I30" s="88"/>
      <c r="J30" s="89">
        <f>MIN(J8:J27)</f>
        <v>3.8965000000000001</v>
      </c>
      <c r="K30" s="88"/>
      <c r="L30" s="89">
        <f>MIN(L8:L27)</f>
        <v>4.6843000000000004</v>
      </c>
      <c r="M30" s="88"/>
      <c r="N30" s="89">
        <f>MIN(N8:N27)</f>
        <v>6.9604999999999997</v>
      </c>
      <c r="O30" s="88"/>
      <c r="P30" s="89">
        <f>MIN(P8:P27)</f>
        <v>4.5651000000000002</v>
      </c>
      <c r="Q30" s="88"/>
      <c r="R30" s="89">
        <f>MIN(R8:R27)</f>
        <v>5.0598000000000001</v>
      </c>
      <c r="S30" s="90"/>
    </row>
    <row r="31" spans="1:19" ht="15" thickBot="1" x14ac:dyDescent="0.35">
      <c r="A31" s="91" t="s">
        <v>29</v>
      </c>
      <c r="B31" s="92"/>
      <c r="C31" s="92"/>
      <c r="D31" s="93">
        <f>MAX(D8:D27)</f>
        <v>14.3201</v>
      </c>
      <c r="E31" s="92"/>
      <c r="F31" s="93">
        <f>MAX(F8:F27)</f>
        <v>19.1691</v>
      </c>
      <c r="G31" s="92"/>
      <c r="H31" s="93">
        <f>MAX(H8:H27)</f>
        <v>6.3174000000000001</v>
      </c>
      <c r="I31" s="92"/>
      <c r="J31" s="93">
        <f>MAX(J8:J27)</f>
        <v>7.7504</v>
      </c>
      <c r="K31" s="92"/>
      <c r="L31" s="93">
        <f>MAX(L8:L27)</f>
        <v>8.9115000000000002</v>
      </c>
      <c r="M31" s="92"/>
      <c r="N31" s="93">
        <f>MAX(N8:N27)</f>
        <v>11.043900000000001</v>
      </c>
      <c r="O31" s="92"/>
      <c r="P31" s="93">
        <f>MAX(P8:P27)</f>
        <v>10.8344</v>
      </c>
      <c r="Q31" s="92"/>
      <c r="R31" s="93">
        <f>MAX(R8:R27)</f>
        <v>10.8963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44358</v>
      </c>
      <c r="C8" s="65">
        <f>VLOOKUP($A8,'Return Data'!$B$7:$R$2843,4,0)</f>
        <v>4502.143</v>
      </c>
      <c r="D8" s="65">
        <f>VLOOKUP($A8,'Return Data'!$B$7:$R$2843,9,0)</f>
        <v>31.156400000000001</v>
      </c>
      <c r="E8" s="66">
        <f>RANK(D8,D$8:D$18,0)</f>
        <v>3</v>
      </c>
      <c r="F8" s="65">
        <f>VLOOKUP($A8,'Return Data'!$B$7:$R$2843,10,0)</f>
        <v>40.762700000000002</v>
      </c>
      <c r="G8" s="66">
        <f>RANK(F8,F$8:F$18,0)</f>
        <v>5</v>
      </c>
      <c r="H8" s="65">
        <f>VLOOKUP($A8,'Return Data'!$B$7:$R$2843,11,0)</f>
        <v>0.61219999999999997</v>
      </c>
      <c r="I8" s="66">
        <f>RANK(H8,H$8:H$18,0)</f>
        <v>4</v>
      </c>
      <c r="J8" s="65">
        <f>VLOOKUP($A8,'Return Data'!$B$7:$R$2843,12,0)</f>
        <v>-7.2496999999999998</v>
      </c>
      <c r="K8" s="66">
        <f>RANK(J8,J$8:J$18,0)</f>
        <v>4</v>
      </c>
      <c r="L8" s="65">
        <f>VLOOKUP($A8,'Return Data'!$B$7:$R$2843,13,0)</f>
        <v>2.8611</v>
      </c>
      <c r="M8" s="66">
        <f>RANK(L8,L$8:L$18,0)</f>
        <v>3</v>
      </c>
      <c r="N8" s="65">
        <f>VLOOKUP($A8,'Return Data'!$B$7:$R$2843,17,0)</f>
        <v>22.371600000000001</v>
      </c>
      <c r="O8" s="66">
        <f>RANK(N8,N$8:N$18,0)</f>
        <v>2</v>
      </c>
      <c r="P8" s="65">
        <f>VLOOKUP($A8,'Return Data'!$B$7:$R$2843,14,0)</f>
        <v>15.888199999999999</v>
      </c>
      <c r="Q8" s="66">
        <f>RANK(P8,P$8:P$18,0)</f>
        <v>2</v>
      </c>
      <c r="R8" s="65">
        <f>VLOOKUP($A8,'Return Data'!$B$7:$R$2843,16,0)</f>
        <v>7.2186000000000003</v>
      </c>
      <c r="S8" s="67">
        <f>RANK(R8,R$8:R$18,0)</f>
        <v>10</v>
      </c>
    </row>
    <row r="9" spans="1:19" x14ac:dyDescent="0.3">
      <c r="A9" s="82" t="s">
        <v>878</v>
      </c>
      <c r="B9" s="64">
        <f>VLOOKUP($A9,'Return Data'!$B$7:$R$2843,3,0)</f>
        <v>44358</v>
      </c>
      <c r="C9" s="65">
        <f>VLOOKUP($A9,'Return Data'!$B$7:$R$2843,4,0)</f>
        <v>42.687800000000003</v>
      </c>
      <c r="D9" s="65">
        <f>VLOOKUP($A9,'Return Data'!$B$7:$R$2843,9,0)</f>
        <v>30.962700000000002</v>
      </c>
      <c r="E9" s="66">
        <f t="shared" ref="E9:E18" si="0">RANK(D9,D$8:D$18,0)</f>
        <v>6</v>
      </c>
      <c r="F9" s="65">
        <f>VLOOKUP($A9,'Return Data'!$B$7:$R$2843,10,0)</f>
        <v>40.5505</v>
      </c>
      <c r="G9" s="66">
        <f t="shared" ref="G9:G18" si="1">RANK(F9,F$8:F$18,0)</f>
        <v>9</v>
      </c>
      <c r="H9" s="65">
        <f>VLOOKUP($A9,'Return Data'!$B$7:$R$2843,11,0)</f>
        <v>0.69210000000000005</v>
      </c>
      <c r="I9" s="66">
        <f t="shared" ref="I9:I18" si="2">RANK(H9,H$8:H$18,0)</f>
        <v>2</v>
      </c>
      <c r="J9" s="65">
        <f>VLOOKUP($A9,'Return Data'!$B$7:$R$2843,12,0)</f>
        <v>-7.1082999999999998</v>
      </c>
      <c r="K9" s="66">
        <f t="shared" ref="K9:K18" si="3">RANK(J9,J$8:J$18,0)</f>
        <v>1</v>
      </c>
      <c r="L9" s="65">
        <f>VLOOKUP($A9,'Return Data'!$B$7:$R$2843,13,0)</f>
        <v>2.9722</v>
      </c>
      <c r="M9" s="66">
        <f t="shared" ref="M9:M18" si="4">RANK(L9,L$8:L$18,0)</f>
        <v>1</v>
      </c>
      <c r="N9" s="65">
        <f>VLOOKUP($A9,'Return Data'!$B$7:$R$2843,17,0)</f>
        <v>22.2852</v>
      </c>
      <c r="O9" s="66">
        <f t="shared" ref="O9:O18" si="5">RANK(N9,N$8:N$18,0)</f>
        <v>3</v>
      </c>
      <c r="P9" s="65">
        <f>VLOOKUP($A9,'Return Data'!$B$7:$R$2843,14,0)</f>
        <v>15.8774</v>
      </c>
      <c r="Q9" s="66">
        <f t="shared" ref="Q9:Q18" si="6">RANK(P9,P$8:P$18,0)</f>
        <v>3</v>
      </c>
      <c r="R9" s="65">
        <f>VLOOKUP($A9,'Return Data'!$B$7:$R$2843,16,0)</f>
        <v>7.2854999999999999</v>
      </c>
      <c r="S9" s="67">
        <f t="shared" ref="S9:S18" si="7">RANK(R9,R$8:R$18,0)</f>
        <v>9</v>
      </c>
    </row>
    <row r="10" spans="1:19" x14ac:dyDescent="0.3">
      <c r="A10" s="82" t="s">
        <v>881</v>
      </c>
      <c r="B10" s="64">
        <f>VLOOKUP($A10,'Return Data'!$B$7:$R$2843,3,0)</f>
        <v>44358</v>
      </c>
      <c r="C10" s="65">
        <f>VLOOKUP($A10,'Return Data'!$B$7:$R$2843,4,0)</f>
        <v>43.866199999999999</v>
      </c>
      <c r="D10" s="65">
        <f>VLOOKUP($A10,'Return Data'!$B$7:$R$2843,9,0)</f>
        <v>30.863900000000001</v>
      </c>
      <c r="E10" s="66">
        <f t="shared" si="0"/>
        <v>8</v>
      </c>
      <c r="F10" s="65">
        <f>VLOOKUP($A10,'Return Data'!$B$7:$R$2843,10,0)</f>
        <v>40.638199999999998</v>
      </c>
      <c r="G10" s="66">
        <f t="shared" si="1"/>
        <v>7</v>
      </c>
      <c r="H10" s="65">
        <f>VLOOKUP($A10,'Return Data'!$B$7:$R$2843,11,0)</f>
        <v>0.47949999999999998</v>
      </c>
      <c r="I10" s="66">
        <f t="shared" si="2"/>
        <v>7</v>
      </c>
      <c r="J10" s="65">
        <f>VLOOKUP($A10,'Return Data'!$B$7:$R$2843,12,0)</f>
        <v>-7.3738000000000001</v>
      </c>
      <c r="K10" s="66">
        <f t="shared" si="3"/>
        <v>7</v>
      </c>
      <c r="L10" s="65">
        <f>VLOOKUP($A10,'Return Data'!$B$7:$R$2843,13,0)</f>
        <v>2.7248000000000001</v>
      </c>
      <c r="M10" s="66">
        <f t="shared" si="4"/>
        <v>7</v>
      </c>
      <c r="N10" s="65">
        <f>VLOOKUP($A10,'Return Data'!$B$7:$R$2843,17,0)</f>
        <v>21.861999999999998</v>
      </c>
      <c r="O10" s="66">
        <f t="shared" si="5"/>
        <v>9</v>
      </c>
      <c r="P10" s="65">
        <f>VLOOKUP($A10,'Return Data'!$B$7:$R$2843,14,0)</f>
        <v>15.528600000000001</v>
      </c>
      <c r="Q10" s="66">
        <f t="shared" si="6"/>
        <v>11</v>
      </c>
      <c r="R10" s="65">
        <f>VLOOKUP($A10,'Return Data'!$B$7:$R$2843,16,0)</f>
        <v>8.5663</v>
      </c>
      <c r="S10" s="67">
        <f t="shared" si="7"/>
        <v>7</v>
      </c>
    </row>
    <row r="11" spans="1:19" x14ac:dyDescent="0.3">
      <c r="A11" s="82" t="s">
        <v>883</v>
      </c>
      <c r="B11" s="64">
        <f>VLOOKUP($A11,'Return Data'!$B$7:$R$2843,3,0)</f>
        <v>44358</v>
      </c>
      <c r="C11" s="65">
        <f>VLOOKUP($A11,'Return Data'!$B$7:$R$2843,4,0)</f>
        <v>43.7652</v>
      </c>
      <c r="D11" s="65">
        <f>VLOOKUP($A11,'Return Data'!$B$7:$R$2843,9,0)</f>
        <v>30.826499999999999</v>
      </c>
      <c r="E11" s="66">
        <f t="shared" si="0"/>
        <v>9</v>
      </c>
      <c r="F11" s="65">
        <f>VLOOKUP($A11,'Return Data'!$B$7:$R$2843,10,0)</f>
        <v>40.629199999999997</v>
      </c>
      <c r="G11" s="66">
        <f t="shared" si="1"/>
        <v>8</v>
      </c>
      <c r="H11" s="65">
        <f>VLOOKUP($A11,'Return Data'!$B$7:$R$2843,11,0)</f>
        <v>0.41</v>
      </c>
      <c r="I11" s="66">
        <f t="shared" si="2"/>
        <v>8</v>
      </c>
      <c r="J11" s="65">
        <f>VLOOKUP($A11,'Return Data'!$B$7:$R$2843,12,0)</f>
        <v>-7.3792</v>
      </c>
      <c r="K11" s="66">
        <f t="shared" si="3"/>
        <v>8</v>
      </c>
      <c r="L11" s="65">
        <f>VLOOKUP($A11,'Return Data'!$B$7:$R$2843,13,0)</f>
        <v>2.6467999999999998</v>
      </c>
      <c r="M11" s="66">
        <f t="shared" si="4"/>
        <v>8</v>
      </c>
      <c r="N11" s="65">
        <f>VLOOKUP($A11,'Return Data'!$B$7:$R$2843,17,0)</f>
        <v>21.8367</v>
      </c>
      <c r="O11" s="66">
        <f t="shared" si="5"/>
        <v>10</v>
      </c>
      <c r="P11" s="65">
        <f>VLOOKUP($A11,'Return Data'!$B$7:$R$2843,14,0)</f>
        <v>15.5947</v>
      </c>
      <c r="Q11" s="66">
        <f t="shared" si="6"/>
        <v>7</v>
      </c>
      <c r="R11" s="65">
        <f>VLOOKUP($A11,'Return Data'!$B$7:$R$2843,16,0)</f>
        <v>8.0677000000000003</v>
      </c>
      <c r="S11" s="67">
        <f t="shared" si="7"/>
        <v>8</v>
      </c>
    </row>
    <row r="12" spans="1:19" x14ac:dyDescent="0.3">
      <c r="A12" s="82" t="s">
        <v>885</v>
      </c>
      <c r="B12" s="64">
        <f>VLOOKUP($A12,'Return Data'!$B$7:$R$2843,3,0)</f>
        <v>44358</v>
      </c>
      <c r="C12" s="65">
        <f>VLOOKUP($A12,'Return Data'!$B$7:$R$2843,4,0)</f>
        <v>4545.4976999999999</v>
      </c>
      <c r="D12" s="65">
        <f>VLOOKUP($A12,'Return Data'!$B$7:$R$2843,9,0)</f>
        <v>31.571200000000001</v>
      </c>
      <c r="E12" s="66">
        <f t="shared" si="0"/>
        <v>1</v>
      </c>
      <c r="F12" s="65">
        <f>VLOOKUP($A12,'Return Data'!$B$7:$R$2843,10,0)</f>
        <v>41.598300000000002</v>
      </c>
      <c r="G12" s="66">
        <f t="shared" si="1"/>
        <v>1</v>
      </c>
      <c r="H12" s="65">
        <f>VLOOKUP($A12,'Return Data'!$B$7:$R$2843,11,0)</f>
        <v>0.82040000000000002</v>
      </c>
      <c r="I12" s="66">
        <f t="shared" si="2"/>
        <v>1</v>
      </c>
      <c r="J12" s="65">
        <f>VLOOKUP($A12,'Return Data'!$B$7:$R$2843,12,0)</f>
        <v>-7.1505999999999998</v>
      </c>
      <c r="K12" s="66">
        <f t="shared" si="3"/>
        <v>2</v>
      </c>
      <c r="L12" s="65">
        <f>VLOOKUP($A12,'Return Data'!$B$7:$R$2843,13,0)</f>
        <v>2.8258999999999999</v>
      </c>
      <c r="M12" s="66">
        <f t="shared" si="4"/>
        <v>4</v>
      </c>
      <c r="N12" s="65">
        <f>VLOOKUP($A12,'Return Data'!$B$7:$R$2843,17,0)</f>
        <v>21.911200000000001</v>
      </c>
      <c r="O12" s="66">
        <f t="shared" si="5"/>
        <v>7</v>
      </c>
      <c r="P12" s="65">
        <f>VLOOKUP($A12,'Return Data'!$B$7:$R$2843,14,0)</f>
        <v>15.817399999999999</v>
      </c>
      <c r="Q12" s="66">
        <f t="shared" si="6"/>
        <v>4</v>
      </c>
      <c r="R12" s="65">
        <f>VLOOKUP($A12,'Return Data'!$B$7:$R$2843,16,0)</f>
        <v>4.7897999999999996</v>
      </c>
      <c r="S12" s="67">
        <f t="shared" si="7"/>
        <v>11</v>
      </c>
    </row>
    <row r="13" spans="1:19" x14ac:dyDescent="0.3">
      <c r="A13" s="82" t="s">
        <v>887</v>
      </c>
      <c r="B13" s="64">
        <f>VLOOKUP($A13,'Return Data'!$B$7:$R$2843,3,0)</f>
        <v>44358</v>
      </c>
      <c r="C13" s="65">
        <f>VLOOKUP($A13,'Return Data'!$B$7:$R$2843,4,0)</f>
        <v>4443.6445000000003</v>
      </c>
      <c r="D13" s="65">
        <f>VLOOKUP($A13,'Return Data'!$B$7:$R$2843,9,0)</f>
        <v>31.2745</v>
      </c>
      <c r="E13" s="66">
        <f t="shared" si="0"/>
        <v>2</v>
      </c>
      <c r="F13" s="65">
        <f>VLOOKUP($A13,'Return Data'!$B$7:$R$2843,10,0)</f>
        <v>41.185400000000001</v>
      </c>
      <c r="G13" s="66">
        <f t="shared" si="1"/>
        <v>2</v>
      </c>
      <c r="H13" s="65">
        <f>VLOOKUP($A13,'Return Data'!$B$7:$R$2843,11,0)</f>
        <v>0.6885</v>
      </c>
      <c r="I13" s="66">
        <f t="shared" si="2"/>
        <v>3</v>
      </c>
      <c r="J13" s="65">
        <f>VLOOKUP($A13,'Return Data'!$B$7:$R$2843,12,0)</f>
        <v>-7.2083000000000004</v>
      </c>
      <c r="K13" s="66">
        <f t="shared" si="3"/>
        <v>3</v>
      </c>
      <c r="L13" s="65">
        <f>VLOOKUP($A13,'Return Data'!$B$7:$R$2843,13,0)</f>
        <v>2.8935</v>
      </c>
      <c r="M13" s="66">
        <f t="shared" si="4"/>
        <v>2</v>
      </c>
      <c r="N13" s="65">
        <f>VLOOKUP($A13,'Return Data'!$B$7:$R$2843,17,0)</f>
        <v>22.418299999999999</v>
      </c>
      <c r="O13" s="66">
        <f t="shared" si="5"/>
        <v>1</v>
      </c>
      <c r="P13" s="65">
        <f>VLOOKUP($A13,'Return Data'!$B$7:$R$2843,14,0)</f>
        <v>15.9465</v>
      </c>
      <c r="Q13" s="66">
        <f t="shared" si="6"/>
        <v>1</v>
      </c>
      <c r="R13" s="65">
        <f>VLOOKUP($A13,'Return Data'!$B$7:$R$2843,16,0)</f>
        <v>9.0068999999999999</v>
      </c>
      <c r="S13" s="67">
        <f t="shared" si="7"/>
        <v>6</v>
      </c>
    </row>
    <row r="14" spans="1:19" x14ac:dyDescent="0.3">
      <c r="A14" s="82" t="s">
        <v>889</v>
      </c>
      <c r="B14" s="64">
        <f>VLOOKUP($A14,'Return Data'!$B$7:$R$2843,3,0)</f>
        <v>44358</v>
      </c>
      <c r="C14" s="65">
        <f>VLOOKUP($A14,'Return Data'!$B$7:$R$2843,4,0)</f>
        <v>427.96379999999999</v>
      </c>
      <c r="D14" s="65">
        <f>VLOOKUP($A14,'Return Data'!$B$7:$R$2843,9,0)</f>
        <v>30.904699999999998</v>
      </c>
      <c r="E14" s="66">
        <f t="shared" si="0"/>
        <v>7</v>
      </c>
      <c r="F14" s="65">
        <f>VLOOKUP($A14,'Return Data'!$B$7:$R$2843,10,0)</f>
        <v>40.716700000000003</v>
      </c>
      <c r="G14" s="66">
        <f t="shared" si="1"/>
        <v>6</v>
      </c>
      <c r="H14" s="65">
        <f>VLOOKUP($A14,'Return Data'!$B$7:$R$2843,11,0)</f>
        <v>0.54169999999999996</v>
      </c>
      <c r="I14" s="66">
        <f t="shared" si="2"/>
        <v>6</v>
      </c>
      <c r="J14" s="65">
        <f>VLOOKUP($A14,'Return Data'!$B$7:$R$2843,12,0)</f>
        <v>-7.3276000000000003</v>
      </c>
      <c r="K14" s="66">
        <f t="shared" si="3"/>
        <v>5</v>
      </c>
      <c r="L14" s="65">
        <f>VLOOKUP($A14,'Return Data'!$B$7:$R$2843,13,0)</f>
        <v>2.7751000000000001</v>
      </c>
      <c r="M14" s="66">
        <f t="shared" si="4"/>
        <v>6</v>
      </c>
      <c r="N14" s="65">
        <f>VLOOKUP($A14,'Return Data'!$B$7:$R$2843,17,0)</f>
        <v>22.206</v>
      </c>
      <c r="O14" s="66">
        <f t="shared" si="5"/>
        <v>5</v>
      </c>
      <c r="P14" s="65">
        <f>VLOOKUP($A14,'Return Data'!$B$7:$R$2843,14,0)</f>
        <v>15.803100000000001</v>
      </c>
      <c r="Q14" s="66">
        <f t="shared" si="6"/>
        <v>5</v>
      </c>
      <c r="R14" s="65">
        <f>VLOOKUP($A14,'Return Data'!$B$7:$R$2843,16,0)</f>
        <v>12.0657</v>
      </c>
      <c r="S14" s="67">
        <f t="shared" si="7"/>
        <v>1</v>
      </c>
    </row>
    <row r="15" spans="1:19" x14ac:dyDescent="0.3">
      <c r="A15" s="82" t="s">
        <v>891</v>
      </c>
      <c r="B15" s="64">
        <f>VLOOKUP($A15,'Return Data'!$B$7:$R$2843,3,0)</f>
        <v>44358</v>
      </c>
      <c r="C15" s="65">
        <f>VLOOKUP($A15,'Return Data'!$B$7:$R$2843,4,0)</f>
        <v>42.750599999999999</v>
      </c>
      <c r="D15" s="65">
        <f>VLOOKUP($A15,'Return Data'!$B$7:$R$2843,9,0)</f>
        <v>26.2639</v>
      </c>
      <c r="E15" s="66">
        <f t="shared" si="0"/>
        <v>11</v>
      </c>
      <c r="F15" s="65">
        <f>VLOOKUP($A15,'Return Data'!$B$7:$R$2843,10,0)</f>
        <v>38.765500000000003</v>
      </c>
      <c r="G15" s="66">
        <f t="shared" si="1"/>
        <v>11</v>
      </c>
      <c r="H15" s="65">
        <f>VLOOKUP($A15,'Return Data'!$B$7:$R$2843,11,0)</f>
        <v>-0.4521</v>
      </c>
      <c r="I15" s="66">
        <f t="shared" si="2"/>
        <v>11</v>
      </c>
      <c r="J15" s="65">
        <f>VLOOKUP($A15,'Return Data'!$B$7:$R$2843,12,0)</f>
        <v>-7.6845999999999997</v>
      </c>
      <c r="K15" s="66">
        <f t="shared" si="3"/>
        <v>10</v>
      </c>
      <c r="L15" s="65">
        <f>VLOOKUP($A15,'Return Data'!$B$7:$R$2843,13,0)</f>
        <v>2.4853000000000001</v>
      </c>
      <c r="M15" s="66">
        <f t="shared" si="4"/>
        <v>10</v>
      </c>
      <c r="N15" s="65">
        <f>VLOOKUP($A15,'Return Data'!$B$7:$R$2843,17,0)</f>
        <v>21.940999999999999</v>
      </c>
      <c r="O15" s="66">
        <f t="shared" si="5"/>
        <v>6</v>
      </c>
      <c r="P15" s="65">
        <f>VLOOKUP($A15,'Return Data'!$B$7:$R$2843,14,0)</f>
        <v>15.5852</v>
      </c>
      <c r="Q15" s="66">
        <f t="shared" si="6"/>
        <v>8</v>
      </c>
      <c r="R15" s="65">
        <f>VLOOKUP($A15,'Return Data'!$B$7:$R$2843,16,0)</f>
        <v>11.1496</v>
      </c>
      <c r="S15" s="67">
        <f t="shared" si="7"/>
        <v>3</v>
      </c>
    </row>
    <row r="16" spans="1:19" x14ac:dyDescent="0.3">
      <c r="A16" s="82" t="s">
        <v>893</v>
      </c>
      <c r="B16" s="64">
        <f>VLOOKUP($A16,'Return Data'!$B$7:$R$2843,3,0)</f>
        <v>44358</v>
      </c>
      <c r="C16" s="65">
        <f>VLOOKUP($A16,'Return Data'!$B$7:$R$2843,4,0)</f>
        <v>2125.8823000000002</v>
      </c>
      <c r="D16" s="65">
        <f>VLOOKUP($A16,'Return Data'!$B$7:$R$2843,9,0)</f>
        <v>30.595700000000001</v>
      </c>
      <c r="E16" s="66">
        <f t="shared" si="0"/>
        <v>10</v>
      </c>
      <c r="F16" s="65">
        <f>VLOOKUP($A16,'Return Data'!$B$7:$R$2843,10,0)</f>
        <v>40.529899999999998</v>
      </c>
      <c r="G16" s="66">
        <f t="shared" si="1"/>
        <v>10</v>
      </c>
      <c r="H16" s="65">
        <f>VLOOKUP($A16,'Return Data'!$B$7:$R$2843,11,0)</f>
        <v>0.26719999999999999</v>
      </c>
      <c r="I16" s="66">
        <f t="shared" si="2"/>
        <v>9</v>
      </c>
      <c r="J16" s="65">
        <f>VLOOKUP($A16,'Return Data'!$B$7:$R$2843,12,0)</f>
        <v>-7.6017000000000001</v>
      </c>
      <c r="K16" s="66">
        <f t="shared" si="3"/>
        <v>9</v>
      </c>
      <c r="L16" s="65">
        <f>VLOOKUP($A16,'Return Data'!$B$7:$R$2843,13,0)</f>
        <v>2.4946000000000002</v>
      </c>
      <c r="M16" s="66">
        <f t="shared" si="4"/>
        <v>9</v>
      </c>
      <c r="N16" s="65">
        <f>VLOOKUP($A16,'Return Data'!$B$7:$R$2843,17,0)</f>
        <v>21.910799999999998</v>
      </c>
      <c r="O16" s="66">
        <f t="shared" si="5"/>
        <v>8</v>
      </c>
      <c r="P16" s="65">
        <f>VLOOKUP($A16,'Return Data'!$B$7:$R$2843,14,0)</f>
        <v>15.5717</v>
      </c>
      <c r="Q16" s="66">
        <f t="shared" si="6"/>
        <v>9</v>
      </c>
      <c r="R16" s="65">
        <f>VLOOKUP($A16,'Return Data'!$B$7:$R$2843,16,0)</f>
        <v>10.069599999999999</v>
      </c>
      <c r="S16" s="67">
        <f t="shared" si="7"/>
        <v>4</v>
      </c>
    </row>
    <row r="17" spans="1:19" x14ac:dyDescent="0.3">
      <c r="A17" s="82" t="s">
        <v>896</v>
      </c>
      <c r="B17" s="64">
        <f>VLOOKUP($A17,'Return Data'!$B$7:$R$2843,3,0)</f>
        <v>44358</v>
      </c>
      <c r="C17" s="65">
        <f>VLOOKUP($A17,'Return Data'!$B$7:$R$2843,4,0)</f>
        <v>4392.2800999999999</v>
      </c>
      <c r="D17" s="65">
        <f>VLOOKUP($A17,'Return Data'!$B$7:$R$2843,9,0)</f>
        <v>30.977499999999999</v>
      </c>
      <c r="E17" s="66">
        <f t="shared" si="0"/>
        <v>5</v>
      </c>
      <c r="F17" s="65">
        <f>VLOOKUP($A17,'Return Data'!$B$7:$R$2843,10,0)</f>
        <v>40.822299999999998</v>
      </c>
      <c r="G17" s="66">
        <f t="shared" si="1"/>
        <v>4</v>
      </c>
      <c r="H17" s="65">
        <f>VLOOKUP($A17,'Return Data'!$B$7:$R$2843,11,0)</f>
        <v>0.54679999999999995</v>
      </c>
      <c r="I17" s="66">
        <f t="shared" si="2"/>
        <v>5</v>
      </c>
      <c r="J17" s="65">
        <f>VLOOKUP($A17,'Return Data'!$B$7:$R$2843,12,0)</f>
        <v>-7.3335999999999997</v>
      </c>
      <c r="K17" s="66">
        <f t="shared" si="3"/>
        <v>6</v>
      </c>
      <c r="L17" s="65">
        <f>VLOOKUP($A17,'Return Data'!$B$7:$R$2843,13,0)</f>
        <v>2.7902</v>
      </c>
      <c r="M17" s="66">
        <f t="shared" si="4"/>
        <v>5</v>
      </c>
      <c r="N17" s="65">
        <f>VLOOKUP($A17,'Return Data'!$B$7:$R$2843,17,0)</f>
        <v>22.267399999999999</v>
      </c>
      <c r="O17" s="66">
        <f t="shared" si="5"/>
        <v>4</v>
      </c>
      <c r="P17" s="65">
        <f>VLOOKUP($A17,'Return Data'!$B$7:$R$2843,14,0)</f>
        <v>15.7967</v>
      </c>
      <c r="Q17" s="66">
        <f t="shared" si="6"/>
        <v>6</v>
      </c>
      <c r="R17" s="65">
        <f>VLOOKUP($A17,'Return Data'!$B$7:$R$2843,16,0)</f>
        <v>9.5320999999999998</v>
      </c>
      <c r="S17" s="67">
        <f t="shared" si="7"/>
        <v>5</v>
      </c>
    </row>
    <row r="18" spans="1:19" x14ac:dyDescent="0.3">
      <c r="A18" s="82" t="s">
        <v>897</v>
      </c>
      <c r="B18" s="64">
        <f>VLOOKUP($A18,'Return Data'!$B$7:$R$2843,3,0)</f>
        <v>44358</v>
      </c>
      <c r="C18" s="65">
        <f>VLOOKUP($A18,'Return Data'!$B$7:$R$2843,4,0)</f>
        <v>42.9373</v>
      </c>
      <c r="D18" s="65">
        <f>VLOOKUP($A18,'Return Data'!$B$7:$R$2843,9,0)</f>
        <v>31.0322</v>
      </c>
      <c r="E18" s="66">
        <f t="shared" si="0"/>
        <v>4</v>
      </c>
      <c r="F18" s="65">
        <f>VLOOKUP($A18,'Return Data'!$B$7:$R$2843,10,0)</f>
        <v>41.035200000000003</v>
      </c>
      <c r="G18" s="66">
        <f t="shared" si="1"/>
        <v>3</v>
      </c>
      <c r="H18" s="65">
        <f>VLOOKUP($A18,'Return Data'!$B$7:$R$2843,11,0)</f>
        <v>7.3000000000000001E-3</v>
      </c>
      <c r="I18" s="66">
        <f t="shared" si="2"/>
        <v>10</v>
      </c>
      <c r="J18" s="65">
        <f>VLOOKUP($A18,'Return Data'!$B$7:$R$2843,12,0)</f>
        <v>-7.9753999999999996</v>
      </c>
      <c r="K18" s="66">
        <f t="shared" si="3"/>
        <v>11</v>
      </c>
      <c r="L18" s="65">
        <f>VLOOKUP($A18,'Return Data'!$B$7:$R$2843,13,0)</f>
        <v>2.2216</v>
      </c>
      <c r="M18" s="66">
        <f t="shared" si="4"/>
        <v>11</v>
      </c>
      <c r="N18" s="65">
        <f>VLOOKUP($A18,'Return Data'!$B$7:$R$2843,17,0)</f>
        <v>21.734200000000001</v>
      </c>
      <c r="O18" s="66">
        <f t="shared" si="5"/>
        <v>11</v>
      </c>
      <c r="P18" s="65">
        <f>VLOOKUP($A18,'Return Data'!$B$7:$R$2843,14,0)</f>
        <v>15.5383</v>
      </c>
      <c r="Q18" s="66">
        <f t="shared" si="6"/>
        <v>10</v>
      </c>
      <c r="R18" s="65">
        <f>VLOOKUP($A18,'Return Data'!$B$7:$R$2843,16,0)</f>
        <v>11.2654</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30.584472727272725</v>
      </c>
      <c r="E20" s="88"/>
      <c r="F20" s="89">
        <f>AVERAGE(F8:F18)</f>
        <v>40.657627272727268</v>
      </c>
      <c r="G20" s="88"/>
      <c r="H20" s="89">
        <f>AVERAGE(H8:H18)</f>
        <v>0.4194181818181818</v>
      </c>
      <c r="I20" s="88"/>
      <c r="J20" s="89">
        <f>AVERAGE(J8:J18)</f>
        <v>-7.399345454545454</v>
      </c>
      <c r="K20" s="88"/>
      <c r="L20" s="89">
        <f>AVERAGE(L8:L18)</f>
        <v>2.6991909090909085</v>
      </c>
      <c r="M20" s="88"/>
      <c r="N20" s="89">
        <f>AVERAGE(N8:N18)</f>
        <v>22.067672727272726</v>
      </c>
      <c r="O20" s="88"/>
      <c r="P20" s="89">
        <f>AVERAGE(P8:P18)</f>
        <v>15.72252727272727</v>
      </c>
      <c r="Q20" s="88"/>
      <c r="R20" s="89">
        <f>AVERAGE(R8:R18)</f>
        <v>9.0015636363636364</v>
      </c>
      <c r="S20" s="90"/>
    </row>
    <row r="21" spans="1:19" x14ac:dyDescent="0.3">
      <c r="A21" s="87" t="s">
        <v>28</v>
      </c>
      <c r="B21" s="88"/>
      <c r="C21" s="88"/>
      <c r="D21" s="89">
        <f>MIN(D8:D18)</f>
        <v>26.2639</v>
      </c>
      <c r="E21" s="88"/>
      <c r="F21" s="89">
        <f>MIN(F8:F18)</f>
        <v>38.765500000000003</v>
      </c>
      <c r="G21" s="88"/>
      <c r="H21" s="89">
        <f>MIN(H8:H18)</f>
        <v>-0.4521</v>
      </c>
      <c r="I21" s="88"/>
      <c r="J21" s="89">
        <f>MIN(J8:J18)</f>
        <v>-7.9753999999999996</v>
      </c>
      <c r="K21" s="88"/>
      <c r="L21" s="89">
        <f>MIN(L8:L18)</f>
        <v>2.2216</v>
      </c>
      <c r="M21" s="88"/>
      <c r="N21" s="89">
        <f>MIN(N8:N18)</f>
        <v>21.734200000000001</v>
      </c>
      <c r="O21" s="88"/>
      <c r="P21" s="89">
        <f>MIN(P8:P18)</f>
        <v>15.528600000000001</v>
      </c>
      <c r="Q21" s="88"/>
      <c r="R21" s="89">
        <f>MIN(R8:R18)</f>
        <v>4.7897999999999996</v>
      </c>
      <c r="S21" s="90"/>
    </row>
    <row r="22" spans="1:19" ht="15" thickBot="1" x14ac:dyDescent="0.35">
      <c r="A22" s="91" t="s">
        <v>29</v>
      </c>
      <c r="B22" s="92"/>
      <c r="C22" s="92"/>
      <c r="D22" s="93">
        <f>MAX(D8:D18)</f>
        <v>31.571200000000001</v>
      </c>
      <c r="E22" s="92"/>
      <c r="F22" s="93">
        <f>MAX(F8:F18)</f>
        <v>41.598300000000002</v>
      </c>
      <c r="G22" s="92"/>
      <c r="H22" s="93">
        <f>MAX(H8:H18)</f>
        <v>0.82040000000000002</v>
      </c>
      <c r="I22" s="92"/>
      <c r="J22" s="93">
        <f>MAX(J8:J18)</f>
        <v>-7.1082999999999998</v>
      </c>
      <c r="K22" s="92"/>
      <c r="L22" s="93">
        <f>MAX(L8:L18)</f>
        <v>2.9722</v>
      </c>
      <c r="M22" s="92"/>
      <c r="N22" s="93">
        <f>MAX(N8:N18)</f>
        <v>22.418299999999999</v>
      </c>
      <c r="O22" s="92"/>
      <c r="P22" s="93">
        <f>MAX(P8:P18)</f>
        <v>15.9465</v>
      </c>
      <c r="Q22" s="92"/>
      <c r="R22" s="93">
        <f>MAX(R8:R18)</f>
        <v>12.0657</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44358</v>
      </c>
      <c r="C8" s="65">
        <f>VLOOKUP($A8,'Return Data'!$B$7:$R$2843,4,0)</f>
        <v>15.1595</v>
      </c>
      <c r="D8" s="65">
        <f>VLOOKUP($A8,'Return Data'!$B$7:$R$2843,9,0)</f>
        <v>34.183300000000003</v>
      </c>
      <c r="E8" s="66">
        <f>RANK(D8,D$8:D$18,0)</f>
        <v>2</v>
      </c>
      <c r="F8" s="65">
        <f>VLOOKUP($A8,'Return Data'!$B$7:$R$2843,10,0)</f>
        <v>36.429600000000001</v>
      </c>
      <c r="G8" s="66">
        <f>RANK(F8,F$8:F$18,0)</f>
        <v>7</v>
      </c>
      <c r="H8" s="65">
        <f>VLOOKUP($A8,'Return Data'!$B$7:$R$2843,11,0)</f>
        <v>-1.0226999999999999</v>
      </c>
      <c r="I8" s="66">
        <f>RANK(H8,H$8:H$18,0)</f>
        <v>8</v>
      </c>
      <c r="J8" s="65">
        <f>VLOOKUP($A8,'Return Data'!$B$7:$R$2843,12,0)</f>
        <v>-6.5067000000000004</v>
      </c>
      <c r="K8" s="66">
        <f>RANK(J8,J$8:J$18,0)</f>
        <v>1</v>
      </c>
      <c r="L8" s="65">
        <f>VLOOKUP($A8,'Return Data'!$B$7:$R$2843,13,0)</f>
        <v>2.6093000000000002</v>
      </c>
      <c r="M8" s="66">
        <f>RANK(L8,L$8:L$18,0)</f>
        <v>3</v>
      </c>
      <c r="N8" s="65">
        <f>VLOOKUP($A8,'Return Data'!$B$7:$R$2843,17,0)</f>
        <v>21.6464</v>
      </c>
      <c r="O8" s="66">
        <f>RANK(N8,N$8:N$18,0)</f>
        <v>6</v>
      </c>
      <c r="P8" s="65">
        <f>VLOOKUP($A8,'Return Data'!$B$7:$R$2843,14,0)</f>
        <v>14.8413</v>
      </c>
      <c r="Q8" s="66">
        <f>RANK(P8,P$8:P$18,0)</f>
        <v>10</v>
      </c>
      <c r="R8" s="65">
        <f>VLOOKUP($A8,'Return Data'!$B$7:$R$2843,16,0)</f>
        <v>4.6092000000000004</v>
      </c>
      <c r="S8" s="67">
        <f>RANK(R8,R$8:R$18,0)</f>
        <v>7</v>
      </c>
    </row>
    <row r="9" spans="1:19" x14ac:dyDescent="0.3">
      <c r="A9" s="82" t="s">
        <v>879</v>
      </c>
      <c r="B9" s="64">
        <f>VLOOKUP($A9,'Return Data'!$B$7:$R$2843,3,0)</f>
        <v>44358</v>
      </c>
      <c r="C9" s="65">
        <f>VLOOKUP($A9,'Return Data'!$B$7:$R$2843,4,0)</f>
        <v>15.092000000000001</v>
      </c>
      <c r="D9" s="65">
        <f>VLOOKUP($A9,'Return Data'!$B$7:$R$2843,9,0)</f>
        <v>31.578800000000001</v>
      </c>
      <c r="E9" s="66">
        <f t="shared" ref="E9:E18" si="0">RANK(D9,D$8:D$18,0)</f>
        <v>8</v>
      </c>
      <c r="F9" s="65">
        <f>VLOOKUP($A9,'Return Data'!$B$7:$R$2843,10,0)</f>
        <v>34.960500000000003</v>
      </c>
      <c r="G9" s="66">
        <f t="shared" ref="G9:G18" si="1">RANK(F9,F$8:F$18,0)</f>
        <v>11</v>
      </c>
      <c r="H9" s="65">
        <f>VLOOKUP($A9,'Return Data'!$B$7:$R$2843,11,0)</f>
        <v>-0.49580000000000002</v>
      </c>
      <c r="I9" s="66">
        <f t="shared" ref="I9:I18" si="2">RANK(H9,H$8:H$18,0)</f>
        <v>2</v>
      </c>
      <c r="J9" s="65">
        <f>VLOOKUP($A9,'Return Data'!$B$7:$R$2843,12,0)</f>
        <v>-6.5848000000000004</v>
      </c>
      <c r="K9" s="66">
        <f t="shared" ref="K9:K18" si="3">RANK(J9,J$8:J$18,0)</f>
        <v>2</v>
      </c>
      <c r="L9" s="65">
        <f>VLOOKUP($A9,'Return Data'!$B$7:$R$2843,13,0)</f>
        <v>2.7141999999999999</v>
      </c>
      <c r="M9" s="66">
        <f t="shared" ref="M9:M18" si="4">RANK(L9,L$8:L$18,0)</f>
        <v>2</v>
      </c>
      <c r="N9" s="65">
        <f>VLOOKUP($A9,'Return Data'!$B$7:$R$2843,17,0)</f>
        <v>21.648800000000001</v>
      </c>
      <c r="O9" s="66">
        <f t="shared" ref="O9:O18" si="5">RANK(N9,N$8:N$18,0)</f>
        <v>5</v>
      </c>
      <c r="P9" s="65">
        <f>VLOOKUP($A9,'Return Data'!$B$7:$R$2843,14,0)</f>
        <v>15.166600000000001</v>
      </c>
      <c r="Q9" s="66">
        <f t="shared" ref="Q9:Q18" si="6">RANK(P9,P$8:P$18,0)</f>
        <v>6</v>
      </c>
      <c r="R9" s="65">
        <f>VLOOKUP($A9,'Return Data'!$B$7:$R$2843,16,0)</f>
        <v>4.3577000000000004</v>
      </c>
      <c r="S9" s="67">
        <f t="shared" ref="S9:S18" si="7">RANK(R9,R$8:R$18,0)</f>
        <v>8</v>
      </c>
    </row>
    <row r="10" spans="1:19" x14ac:dyDescent="0.3">
      <c r="A10" s="82" t="s">
        <v>880</v>
      </c>
      <c r="B10" s="64">
        <f>VLOOKUP($A10,'Return Data'!$B$7:$R$2843,3,0)</f>
        <v>44358</v>
      </c>
      <c r="C10" s="65">
        <f>VLOOKUP($A10,'Return Data'!$B$7:$R$2843,4,0)</f>
        <v>19.857299999999999</v>
      </c>
      <c r="D10" s="65">
        <f>VLOOKUP($A10,'Return Data'!$B$7:$R$2843,9,0)</f>
        <v>30.674900000000001</v>
      </c>
      <c r="E10" s="66">
        <f t="shared" si="0"/>
        <v>10</v>
      </c>
      <c r="F10" s="65">
        <f>VLOOKUP($A10,'Return Data'!$B$7:$R$2843,10,0)</f>
        <v>61.434399999999997</v>
      </c>
      <c r="G10" s="66">
        <f t="shared" si="1"/>
        <v>1</v>
      </c>
      <c r="H10" s="65">
        <f>VLOOKUP($A10,'Return Data'!$B$7:$R$2843,11,0)</f>
        <v>12.0761</v>
      </c>
      <c r="I10" s="66">
        <f t="shared" si="2"/>
        <v>1</v>
      </c>
      <c r="J10" s="65">
        <f>VLOOKUP($A10,'Return Data'!$B$7:$R$2843,12,0)</f>
        <v>-12.600099999999999</v>
      </c>
      <c r="K10" s="66">
        <f t="shared" si="3"/>
        <v>11</v>
      </c>
      <c r="L10" s="65">
        <f>VLOOKUP($A10,'Return Data'!$B$7:$R$2843,13,0)</f>
        <v>7.1155999999999997</v>
      </c>
      <c r="M10" s="66">
        <f t="shared" si="4"/>
        <v>1</v>
      </c>
      <c r="N10" s="65">
        <f>VLOOKUP($A10,'Return Data'!$B$7:$R$2843,17,0)</f>
        <v>30.7193</v>
      </c>
      <c r="O10" s="66">
        <f t="shared" si="5"/>
        <v>1</v>
      </c>
      <c r="P10" s="65">
        <f>VLOOKUP($A10,'Return Data'!$B$7:$R$2843,14,0)</f>
        <v>20.7075</v>
      </c>
      <c r="Q10" s="66">
        <f t="shared" si="6"/>
        <v>1</v>
      </c>
      <c r="R10" s="65">
        <f>VLOOKUP($A10,'Return Data'!$B$7:$R$2843,16,0)</f>
        <v>5.1153000000000004</v>
      </c>
      <c r="S10" s="67">
        <f t="shared" si="7"/>
        <v>4</v>
      </c>
    </row>
    <row r="11" spans="1:19" x14ac:dyDescent="0.3">
      <c r="A11" s="82" t="s">
        <v>882</v>
      </c>
      <c r="B11" s="64">
        <f>VLOOKUP($A11,'Return Data'!$B$7:$R$2843,3,0)</f>
        <v>44358</v>
      </c>
      <c r="C11" s="65">
        <f>VLOOKUP($A11,'Return Data'!$B$7:$R$2843,4,0)</f>
        <v>15.5603</v>
      </c>
      <c r="D11" s="65">
        <f>VLOOKUP($A11,'Return Data'!$B$7:$R$2843,9,0)</f>
        <v>33.718200000000003</v>
      </c>
      <c r="E11" s="66">
        <f t="shared" si="0"/>
        <v>3</v>
      </c>
      <c r="F11" s="65">
        <f>VLOOKUP($A11,'Return Data'!$B$7:$R$2843,10,0)</f>
        <v>36.208599999999997</v>
      </c>
      <c r="G11" s="66">
        <f t="shared" si="1"/>
        <v>8</v>
      </c>
      <c r="H11" s="65">
        <f>VLOOKUP($A11,'Return Data'!$B$7:$R$2843,11,0)</f>
        <v>-0.78439999999999999</v>
      </c>
      <c r="I11" s="66">
        <f t="shared" si="2"/>
        <v>5</v>
      </c>
      <c r="J11" s="65">
        <f>VLOOKUP($A11,'Return Data'!$B$7:$R$2843,12,0)</f>
        <v>-7.6502999999999997</v>
      </c>
      <c r="K11" s="66">
        <f t="shared" si="3"/>
        <v>6</v>
      </c>
      <c r="L11" s="65">
        <f>VLOOKUP($A11,'Return Data'!$B$7:$R$2843,13,0)</f>
        <v>2.0882999999999998</v>
      </c>
      <c r="M11" s="66">
        <f t="shared" si="4"/>
        <v>5</v>
      </c>
      <c r="N11" s="65">
        <f>VLOOKUP($A11,'Return Data'!$B$7:$R$2843,17,0)</f>
        <v>21.610600000000002</v>
      </c>
      <c r="O11" s="66">
        <f t="shared" si="5"/>
        <v>8</v>
      </c>
      <c r="P11" s="65">
        <f>VLOOKUP($A11,'Return Data'!$B$7:$R$2843,14,0)</f>
        <v>15.164999999999999</v>
      </c>
      <c r="Q11" s="66">
        <f t="shared" si="6"/>
        <v>7</v>
      </c>
      <c r="R11" s="65">
        <f>VLOOKUP($A11,'Return Data'!$B$7:$R$2843,16,0)</f>
        <v>4.7050999999999998</v>
      </c>
      <c r="S11" s="67">
        <f t="shared" si="7"/>
        <v>6</v>
      </c>
    </row>
    <row r="12" spans="1:19" x14ac:dyDescent="0.3">
      <c r="A12" s="82" t="s">
        <v>884</v>
      </c>
      <c r="B12" s="64">
        <f>VLOOKUP($A12,'Return Data'!$B$7:$R$2843,3,0)</f>
        <v>44358</v>
      </c>
      <c r="C12" s="65">
        <f>VLOOKUP($A12,'Return Data'!$B$7:$R$2843,4,0)</f>
        <v>16.058</v>
      </c>
      <c r="D12" s="65">
        <f>VLOOKUP($A12,'Return Data'!$B$7:$R$2843,9,0)</f>
        <v>33.465600000000002</v>
      </c>
      <c r="E12" s="66">
        <f t="shared" si="0"/>
        <v>4</v>
      </c>
      <c r="F12" s="65">
        <f>VLOOKUP($A12,'Return Data'!$B$7:$R$2843,10,0)</f>
        <v>35.203800000000001</v>
      </c>
      <c r="G12" s="66">
        <f t="shared" si="1"/>
        <v>10</v>
      </c>
      <c r="H12" s="65">
        <f>VLOOKUP($A12,'Return Data'!$B$7:$R$2843,11,0)</f>
        <v>-1.6486000000000001</v>
      </c>
      <c r="I12" s="66">
        <f t="shared" si="2"/>
        <v>10</v>
      </c>
      <c r="J12" s="65">
        <f>VLOOKUP($A12,'Return Data'!$B$7:$R$2843,12,0)</f>
        <v>-7.9912000000000001</v>
      </c>
      <c r="K12" s="66">
        <f t="shared" si="3"/>
        <v>10</v>
      </c>
      <c r="L12" s="65">
        <f>VLOOKUP($A12,'Return Data'!$B$7:$R$2843,13,0)</f>
        <v>1.6027</v>
      </c>
      <c r="M12" s="66">
        <f t="shared" si="4"/>
        <v>10</v>
      </c>
      <c r="N12" s="65">
        <f>VLOOKUP($A12,'Return Data'!$B$7:$R$2843,17,0)</f>
        <v>20.9389</v>
      </c>
      <c r="O12" s="66">
        <f t="shared" si="5"/>
        <v>10</v>
      </c>
      <c r="P12" s="65">
        <f>VLOOKUP($A12,'Return Data'!$B$7:$R$2843,14,0)</f>
        <v>14.963900000000001</v>
      </c>
      <c r="Q12" s="66">
        <f t="shared" si="6"/>
        <v>9</v>
      </c>
      <c r="R12" s="65">
        <f>VLOOKUP($A12,'Return Data'!$B$7:$R$2843,16,0)</f>
        <v>5.0176999999999996</v>
      </c>
      <c r="S12" s="67">
        <f t="shared" si="7"/>
        <v>5</v>
      </c>
    </row>
    <row r="13" spans="1:19" x14ac:dyDescent="0.3">
      <c r="A13" s="82" t="s">
        <v>886</v>
      </c>
      <c r="B13" s="64">
        <f>VLOOKUP($A13,'Return Data'!$B$7:$R$2843,3,0)</f>
        <v>44358</v>
      </c>
      <c r="C13" s="65">
        <f>VLOOKUP($A13,'Return Data'!$B$7:$R$2843,4,0)</f>
        <v>13.3956</v>
      </c>
      <c r="D13" s="65">
        <f>VLOOKUP($A13,'Return Data'!$B$7:$R$2843,9,0)</f>
        <v>29.461200000000002</v>
      </c>
      <c r="E13" s="66">
        <f t="shared" si="0"/>
        <v>11</v>
      </c>
      <c r="F13" s="65">
        <f>VLOOKUP($A13,'Return Data'!$B$7:$R$2843,10,0)</f>
        <v>37.996600000000001</v>
      </c>
      <c r="G13" s="66">
        <f t="shared" si="1"/>
        <v>2</v>
      </c>
      <c r="H13" s="65">
        <f>VLOOKUP($A13,'Return Data'!$B$7:$R$2843,11,0)</f>
        <v>-1.8864000000000001</v>
      </c>
      <c r="I13" s="66">
        <f t="shared" si="2"/>
        <v>11</v>
      </c>
      <c r="J13" s="65">
        <f>VLOOKUP($A13,'Return Data'!$B$7:$R$2843,12,0)</f>
        <v>-7.1852999999999998</v>
      </c>
      <c r="K13" s="66">
        <f t="shared" si="3"/>
        <v>3</v>
      </c>
      <c r="L13" s="65">
        <f>VLOOKUP($A13,'Return Data'!$B$7:$R$2843,13,0)</f>
        <v>-1.4079999999999999</v>
      </c>
      <c r="M13" s="66">
        <f t="shared" si="4"/>
        <v>11</v>
      </c>
      <c r="N13" s="65">
        <f>VLOOKUP($A13,'Return Data'!$B$7:$R$2843,17,0)</f>
        <v>20.479399999999998</v>
      </c>
      <c r="O13" s="66">
        <f t="shared" si="5"/>
        <v>11</v>
      </c>
      <c r="P13" s="65">
        <f>VLOOKUP($A13,'Return Data'!$B$7:$R$2843,14,0)</f>
        <v>14.4095</v>
      </c>
      <c r="Q13" s="66">
        <f t="shared" si="6"/>
        <v>11</v>
      </c>
      <c r="R13" s="65">
        <f>VLOOKUP($A13,'Return Data'!$B$7:$R$2843,16,0)</f>
        <v>3.3660999999999999</v>
      </c>
      <c r="S13" s="67">
        <f t="shared" si="7"/>
        <v>11</v>
      </c>
    </row>
    <row r="14" spans="1:19" x14ac:dyDescent="0.3">
      <c r="A14" s="82" t="s">
        <v>888</v>
      </c>
      <c r="B14" s="64">
        <f>VLOOKUP($A14,'Return Data'!$B$7:$R$2843,3,0)</f>
        <v>44358</v>
      </c>
      <c r="C14" s="65">
        <f>VLOOKUP($A14,'Return Data'!$B$7:$R$2843,4,0)</f>
        <v>14.7424</v>
      </c>
      <c r="D14" s="65">
        <f>VLOOKUP($A14,'Return Data'!$B$7:$R$2843,9,0)</f>
        <v>31.0932</v>
      </c>
      <c r="E14" s="66">
        <f t="shared" si="0"/>
        <v>9</v>
      </c>
      <c r="F14" s="65">
        <f>VLOOKUP($A14,'Return Data'!$B$7:$R$2843,10,0)</f>
        <v>36.691400000000002</v>
      </c>
      <c r="G14" s="66">
        <f t="shared" si="1"/>
        <v>4</v>
      </c>
      <c r="H14" s="65">
        <f>VLOOKUP($A14,'Return Data'!$B$7:$R$2843,11,0)</f>
        <v>-0.68459999999999999</v>
      </c>
      <c r="I14" s="66">
        <f t="shared" si="2"/>
        <v>3</v>
      </c>
      <c r="J14" s="65">
        <f>VLOOKUP($A14,'Return Data'!$B$7:$R$2843,12,0)</f>
        <v>-7.359</v>
      </c>
      <c r="K14" s="66">
        <f t="shared" si="3"/>
        <v>4</v>
      </c>
      <c r="L14" s="65">
        <f>VLOOKUP($A14,'Return Data'!$B$7:$R$2843,13,0)</f>
        <v>1.8269</v>
      </c>
      <c r="M14" s="66">
        <f t="shared" si="4"/>
        <v>8</v>
      </c>
      <c r="N14" s="65">
        <f>VLOOKUP($A14,'Return Data'!$B$7:$R$2843,17,0)</f>
        <v>21.497699999999998</v>
      </c>
      <c r="O14" s="66">
        <f t="shared" si="5"/>
        <v>9</v>
      </c>
      <c r="P14" s="65">
        <f>VLOOKUP($A14,'Return Data'!$B$7:$R$2843,14,0)</f>
        <v>15.2013</v>
      </c>
      <c r="Q14" s="66">
        <f t="shared" si="6"/>
        <v>5</v>
      </c>
      <c r="R14" s="65">
        <f>VLOOKUP($A14,'Return Data'!$B$7:$R$2843,16,0)</f>
        <v>4.1599000000000004</v>
      </c>
      <c r="S14" s="67">
        <f t="shared" si="7"/>
        <v>10</v>
      </c>
    </row>
    <row r="15" spans="1:19" x14ac:dyDescent="0.3">
      <c r="A15" s="82" t="s">
        <v>890</v>
      </c>
      <c r="B15" s="64">
        <f>VLOOKUP($A15,'Return Data'!$B$7:$R$2843,3,0)</f>
        <v>44358</v>
      </c>
      <c r="C15" s="65">
        <f>VLOOKUP($A15,'Return Data'!$B$7:$R$2843,4,0)</f>
        <v>20.1631</v>
      </c>
      <c r="D15" s="65">
        <f>VLOOKUP($A15,'Return Data'!$B$7:$R$2843,9,0)</f>
        <v>32.820300000000003</v>
      </c>
      <c r="E15" s="66">
        <f t="shared" si="0"/>
        <v>5</v>
      </c>
      <c r="F15" s="65">
        <f>VLOOKUP($A15,'Return Data'!$B$7:$R$2843,10,0)</f>
        <v>36.785800000000002</v>
      </c>
      <c r="G15" s="66">
        <f t="shared" si="1"/>
        <v>3</v>
      </c>
      <c r="H15" s="65">
        <f>VLOOKUP($A15,'Return Data'!$B$7:$R$2843,11,0)</f>
        <v>-0.88129999999999997</v>
      </c>
      <c r="I15" s="66">
        <f t="shared" si="2"/>
        <v>7</v>
      </c>
      <c r="J15" s="65">
        <f>VLOOKUP($A15,'Return Data'!$B$7:$R$2843,12,0)</f>
        <v>-7.9151999999999996</v>
      </c>
      <c r="K15" s="66">
        <f t="shared" si="3"/>
        <v>9</v>
      </c>
      <c r="L15" s="65">
        <f>VLOOKUP($A15,'Return Data'!$B$7:$R$2843,13,0)</f>
        <v>2.1806000000000001</v>
      </c>
      <c r="M15" s="66">
        <f t="shared" si="4"/>
        <v>4</v>
      </c>
      <c r="N15" s="65">
        <f>VLOOKUP($A15,'Return Data'!$B$7:$R$2843,17,0)</f>
        <v>22.6387</v>
      </c>
      <c r="O15" s="66">
        <f t="shared" si="5"/>
        <v>2</v>
      </c>
      <c r="P15" s="65">
        <f>VLOOKUP($A15,'Return Data'!$B$7:$R$2843,14,0)</f>
        <v>16.0899</v>
      </c>
      <c r="Q15" s="66">
        <f t="shared" si="6"/>
        <v>2</v>
      </c>
      <c r="R15" s="65">
        <f>VLOOKUP($A15,'Return Data'!$B$7:$R$2843,16,0)</f>
        <v>7.1012000000000004</v>
      </c>
      <c r="S15" s="67">
        <f t="shared" si="7"/>
        <v>1</v>
      </c>
    </row>
    <row r="16" spans="1:19" x14ac:dyDescent="0.3">
      <c r="A16" s="82" t="s">
        <v>892</v>
      </c>
      <c r="B16" s="64">
        <f>VLOOKUP($A16,'Return Data'!$B$7:$R$2843,3,0)</f>
        <v>44358</v>
      </c>
      <c r="C16" s="65">
        <f>VLOOKUP($A16,'Return Data'!$B$7:$R$2843,4,0)</f>
        <v>19.983000000000001</v>
      </c>
      <c r="D16" s="65">
        <f>VLOOKUP($A16,'Return Data'!$B$7:$R$2843,9,0)</f>
        <v>34.5274</v>
      </c>
      <c r="E16" s="66">
        <f t="shared" si="0"/>
        <v>1</v>
      </c>
      <c r="F16" s="65">
        <f>VLOOKUP($A16,'Return Data'!$B$7:$R$2843,10,0)</f>
        <v>36.589399999999998</v>
      </c>
      <c r="G16" s="66">
        <f t="shared" si="1"/>
        <v>5</v>
      </c>
      <c r="H16" s="65">
        <f>VLOOKUP($A16,'Return Data'!$B$7:$R$2843,11,0)</f>
        <v>-0.74790000000000001</v>
      </c>
      <c r="I16" s="66">
        <f t="shared" si="2"/>
        <v>4</v>
      </c>
      <c r="J16" s="65">
        <f>VLOOKUP($A16,'Return Data'!$B$7:$R$2843,12,0)</f>
        <v>-7.8627000000000002</v>
      </c>
      <c r="K16" s="66">
        <f t="shared" si="3"/>
        <v>8</v>
      </c>
      <c r="L16" s="65">
        <f>VLOOKUP($A16,'Return Data'!$B$7:$R$2843,13,0)</f>
        <v>1.7884</v>
      </c>
      <c r="M16" s="66">
        <f t="shared" si="4"/>
        <v>9</v>
      </c>
      <c r="N16" s="65">
        <f>VLOOKUP($A16,'Return Data'!$B$7:$R$2843,17,0)</f>
        <v>21.6768</v>
      </c>
      <c r="O16" s="66">
        <f t="shared" si="5"/>
        <v>4</v>
      </c>
      <c r="P16" s="65">
        <f>VLOOKUP($A16,'Return Data'!$B$7:$R$2843,14,0)</f>
        <v>15.1629</v>
      </c>
      <c r="Q16" s="66">
        <f t="shared" si="6"/>
        <v>8</v>
      </c>
      <c r="R16" s="65">
        <f>VLOOKUP($A16,'Return Data'!$B$7:$R$2843,16,0)</f>
        <v>6.9725000000000001</v>
      </c>
      <c r="S16" s="67">
        <f t="shared" si="7"/>
        <v>2</v>
      </c>
    </row>
    <row r="17" spans="1:19" x14ac:dyDescent="0.3">
      <c r="A17" s="82" t="s">
        <v>894</v>
      </c>
      <c r="B17" s="64">
        <f>VLOOKUP($A17,'Return Data'!$B$7:$R$2843,3,0)</f>
        <v>44358</v>
      </c>
      <c r="C17" s="65">
        <f>VLOOKUP($A17,'Return Data'!$B$7:$R$2843,4,0)</f>
        <v>19.6569</v>
      </c>
      <c r="D17" s="65">
        <f>VLOOKUP($A17,'Return Data'!$B$7:$R$2843,9,0)</f>
        <v>32.442500000000003</v>
      </c>
      <c r="E17" s="66">
        <f t="shared" si="0"/>
        <v>7</v>
      </c>
      <c r="F17" s="65">
        <f>VLOOKUP($A17,'Return Data'!$B$7:$R$2843,10,0)</f>
        <v>36.463200000000001</v>
      </c>
      <c r="G17" s="66">
        <f t="shared" si="1"/>
        <v>6</v>
      </c>
      <c r="H17" s="65">
        <f>VLOOKUP($A17,'Return Data'!$B$7:$R$2843,11,0)</f>
        <v>-0.82499999999999996</v>
      </c>
      <c r="I17" s="66">
        <f t="shared" si="2"/>
        <v>6</v>
      </c>
      <c r="J17" s="65">
        <f>VLOOKUP($A17,'Return Data'!$B$7:$R$2843,12,0)</f>
        <v>-7.7998000000000003</v>
      </c>
      <c r="K17" s="66">
        <f t="shared" si="3"/>
        <v>7</v>
      </c>
      <c r="L17" s="65">
        <f>VLOOKUP($A17,'Return Data'!$B$7:$R$2843,13,0)</f>
        <v>1.8952</v>
      </c>
      <c r="M17" s="66">
        <f t="shared" si="4"/>
        <v>7</v>
      </c>
      <c r="N17" s="65">
        <f>VLOOKUP($A17,'Return Data'!$B$7:$R$2843,17,0)</f>
        <v>21.64</v>
      </c>
      <c r="O17" s="66">
        <f t="shared" si="5"/>
        <v>7</v>
      </c>
      <c r="P17" s="65">
        <f>VLOOKUP($A17,'Return Data'!$B$7:$R$2843,14,0)</f>
        <v>15.2121</v>
      </c>
      <c r="Q17" s="66">
        <f t="shared" si="6"/>
        <v>4</v>
      </c>
      <c r="R17" s="65">
        <f>VLOOKUP($A17,'Return Data'!$B$7:$R$2843,16,0)</f>
        <v>6.9409000000000001</v>
      </c>
      <c r="S17" s="67">
        <f t="shared" si="7"/>
        <v>3</v>
      </c>
    </row>
    <row r="18" spans="1:19" x14ac:dyDescent="0.3">
      <c r="A18" s="82" t="s">
        <v>895</v>
      </c>
      <c r="B18" s="64">
        <f>VLOOKUP($A18,'Return Data'!$B$7:$R$2843,3,0)</f>
        <v>44358</v>
      </c>
      <c r="C18" s="65">
        <f>VLOOKUP($A18,'Return Data'!$B$7:$R$2843,4,0)</f>
        <v>15.129799999999999</v>
      </c>
      <c r="D18" s="65">
        <f>VLOOKUP($A18,'Return Data'!$B$7:$R$2843,9,0)</f>
        <v>32.696800000000003</v>
      </c>
      <c r="E18" s="66">
        <f t="shared" si="0"/>
        <v>6</v>
      </c>
      <c r="F18" s="65">
        <f>VLOOKUP($A18,'Return Data'!$B$7:$R$2843,10,0)</f>
        <v>35.898200000000003</v>
      </c>
      <c r="G18" s="66">
        <f t="shared" si="1"/>
        <v>9</v>
      </c>
      <c r="H18" s="65">
        <f>VLOOKUP($A18,'Return Data'!$B$7:$R$2843,11,0)</f>
        <v>-1.1204000000000001</v>
      </c>
      <c r="I18" s="66">
        <f t="shared" si="2"/>
        <v>9</v>
      </c>
      <c r="J18" s="65">
        <f>VLOOKUP($A18,'Return Data'!$B$7:$R$2843,12,0)</f>
        <v>-7.6097000000000001</v>
      </c>
      <c r="K18" s="66">
        <f t="shared" si="3"/>
        <v>5</v>
      </c>
      <c r="L18" s="65">
        <f>VLOOKUP($A18,'Return Data'!$B$7:$R$2843,13,0)</f>
        <v>1.9453</v>
      </c>
      <c r="M18" s="66">
        <f t="shared" si="4"/>
        <v>6</v>
      </c>
      <c r="N18" s="65">
        <f>VLOOKUP($A18,'Return Data'!$B$7:$R$2843,17,0)</f>
        <v>22.1478</v>
      </c>
      <c r="O18" s="66">
        <f t="shared" si="5"/>
        <v>3</v>
      </c>
      <c r="P18" s="65">
        <f>VLOOKUP($A18,'Return Data'!$B$7:$R$2843,14,0)</f>
        <v>15.363899999999999</v>
      </c>
      <c r="Q18" s="66">
        <f t="shared" si="6"/>
        <v>3</v>
      </c>
      <c r="R18" s="65">
        <f>VLOOKUP($A18,'Return Data'!$B$7:$R$2843,16,0)</f>
        <v>4.3369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32.423836363636362</v>
      </c>
      <c r="E20" s="88"/>
      <c r="F20" s="89">
        <f>AVERAGE(F8:F18)</f>
        <v>38.6055909090909</v>
      </c>
      <c r="G20" s="88"/>
      <c r="H20" s="89">
        <f>AVERAGE(H8:H18)</f>
        <v>0.17990909090909107</v>
      </c>
      <c r="I20" s="88"/>
      <c r="J20" s="89">
        <f>AVERAGE(J8:J18)</f>
        <v>-7.9149818181818183</v>
      </c>
      <c r="K20" s="88"/>
      <c r="L20" s="89">
        <f>AVERAGE(L8:L18)</f>
        <v>2.2144090909090903</v>
      </c>
      <c r="M20" s="88"/>
      <c r="N20" s="89">
        <f>AVERAGE(N8:N18)</f>
        <v>22.422218181818181</v>
      </c>
      <c r="O20" s="88"/>
      <c r="P20" s="89">
        <f>AVERAGE(P8:P18)</f>
        <v>15.662172727272726</v>
      </c>
      <c r="Q20" s="88"/>
      <c r="R20" s="89">
        <f>AVERAGE(R8:R18)</f>
        <v>5.1529545454545458</v>
      </c>
      <c r="S20" s="90"/>
    </row>
    <row r="21" spans="1:19" x14ac:dyDescent="0.3">
      <c r="A21" s="87" t="s">
        <v>28</v>
      </c>
      <c r="B21" s="88"/>
      <c r="C21" s="88"/>
      <c r="D21" s="89">
        <f>MIN(D8:D18)</f>
        <v>29.461200000000002</v>
      </c>
      <c r="E21" s="88"/>
      <c r="F21" s="89">
        <f>MIN(F8:F18)</f>
        <v>34.960500000000003</v>
      </c>
      <c r="G21" s="88"/>
      <c r="H21" s="89">
        <f>MIN(H8:H18)</f>
        <v>-1.8864000000000001</v>
      </c>
      <c r="I21" s="88"/>
      <c r="J21" s="89">
        <f>MIN(J8:J18)</f>
        <v>-12.600099999999999</v>
      </c>
      <c r="K21" s="88"/>
      <c r="L21" s="89">
        <f>MIN(L8:L18)</f>
        <v>-1.4079999999999999</v>
      </c>
      <c r="M21" s="88"/>
      <c r="N21" s="89">
        <f>MIN(N8:N18)</f>
        <v>20.479399999999998</v>
      </c>
      <c r="O21" s="88"/>
      <c r="P21" s="89">
        <f>MIN(P8:P18)</f>
        <v>14.4095</v>
      </c>
      <c r="Q21" s="88"/>
      <c r="R21" s="89">
        <f>MIN(R8:R18)</f>
        <v>3.3660999999999999</v>
      </c>
      <c r="S21" s="90"/>
    </row>
    <row r="22" spans="1:19" ht="15" thickBot="1" x14ac:dyDescent="0.35">
      <c r="A22" s="91" t="s">
        <v>29</v>
      </c>
      <c r="B22" s="92"/>
      <c r="C22" s="92"/>
      <c r="D22" s="93">
        <f>MAX(D8:D18)</f>
        <v>34.5274</v>
      </c>
      <c r="E22" s="92"/>
      <c r="F22" s="93">
        <f>MAX(F8:F18)</f>
        <v>61.434399999999997</v>
      </c>
      <c r="G22" s="92"/>
      <c r="H22" s="93">
        <f>MAX(H8:H18)</f>
        <v>12.0761</v>
      </c>
      <c r="I22" s="92"/>
      <c r="J22" s="93">
        <f>MAX(J8:J18)</f>
        <v>-6.5067000000000004</v>
      </c>
      <c r="K22" s="92"/>
      <c r="L22" s="93">
        <f>MAX(L8:L18)</f>
        <v>7.1155999999999997</v>
      </c>
      <c r="M22" s="92"/>
      <c r="N22" s="93">
        <f>MAX(N8:N18)</f>
        <v>30.7193</v>
      </c>
      <c r="O22" s="92"/>
      <c r="P22" s="93">
        <f>MAX(P8:P18)</f>
        <v>20.7075</v>
      </c>
      <c r="Q22" s="92"/>
      <c r="R22" s="93">
        <f>MAX(R8:R18)</f>
        <v>7.1012000000000004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44358</v>
      </c>
      <c r="C8" s="65">
        <f>VLOOKUP($A8,'Return Data'!$B$7:$R$2843,4,0)</f>
        <v>16.520399999999999</v>
      </c>
      <c r="D8" s="65">
        <f>VLOOKUP($A8,'Return Data'!$B$7:$R$2843,9,0)</f>
        <v>11.638400000000001</v>
      </c>
      <c r="E8" s="66">
        <f t="shared" ref="E8:E27" si="0">RANK(D8,D$8:D$27,0)</f>
        <v>4</v>
      </c>
      <c r="F8" s="65">
        <f>VLOOKUP($A8,'Return Data'!$B$7:$R$2843,10,0)</f>
        <v>10.068199999999999</v>
      </c>
      <c r="G8" s="66">
        <f t="shared" ref="G8:G27" si="1">RANK(F8,F$8:F$27,0)</f>
        <v>10</v>
      </c>
      <c r="H8" s="65">
        <f>VLOOKUP($A8,'Return Data'!$B$7:$R$2843,11,0)</f>
        <v>9.3592999999999993</v>
      </c>
      <c r="I8" s="66">
        <f t="shared" ref="I8:I27" si="2">RANK(H8,H$8:H$27,0)</f>
        <v>5</v>
      </c>
      <c r="J8" s="65">
        <f>VLOOKUP($A8,'Return Data'!$B$7:$R$2843,12,0)</f>
        <v>10.3613</v>
      </c>
      <c r="K8" s="66">
        <f t="shared" ref="K8:K27" si="3">RANK(J8,J$8:J$27,0)</f>
        <v>7</v>
      </c>
      <c r="L8" s="65">
        <f>VLOOKUP($A8,'Return Data'!$B$7:$R$2843,13,0)</f>
        <v>12.6373</v>
      </c>
      <c r="M8" s="66">
        <f t="shared" ref="M8:M27" si="4">RANK(L8,L$8:L$27,0)</f>
        <v>5</v>
      </c>
      <c r="N8" s="65">
        <f>VLOOKUP($A8,'Return Data'!$B$7:$R$2843,17,0)</f>
        <v>7.4455999999999998</v>
      </c>
      <c r="O8" s="66">
        <f>RANK(N8,N$8:N$27,0)</f>
        <v>7</v>
      </c>
      <c r="P8" s="65">
        <f>VLOOKUP($A8,'Return Data'!$B$7:$R$2843,14,0)</f>
        <v>7.3409000000000004</v>
      </c>
      <c r="Q8" s="66">
        <f>RANK(P8,P$8:P$27,0)</f>
        <v>7</v>
      </c>
      <c r="R8" s="65">
        <f>VLOOKUP($A8,'Return Data'!$B$7:$R$2843,16,0)</f>
        <v>8.4839000000000002</v>
      </c>
      <c r="S8" s="67">
        <f t="shared" ref="S8:S27" si="5">RANK(R8,R$8:R$27,0)</f>
        <v>7</v>
      </c>
    </row>
    <row r="9" spans="1:19" x14ac:dyDescent="0.3">
      <c r="A9" s="82" t="s">
        <v>654</v>
      </c>
      <c r="B9" s="64">
        <f>VLOOKUP($A9,'Return Data'!$B$7:$R$2843,3,0)</f>
        <v>44358</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-16.2258</v>
      </c>
      <c r="S9" s="67">
        <f t="shared" si="5"/>
        <v>19</v>
      </c>
    </row>
    <row r="10" spans="1:19" x14ac:dyDescent="0.3">
      <c r="A10" s="82" t="s">
        <v>656</v>
      </c>
      <c r="B10" s="64">
        <f>VLOOKUP($A10,'Return Data'!$B$7:$R$2843,3,0)</f>
        <v>44358</v>
      </c>
      <c r="C10" s="65">
        <f>VLOOKUP($A10,'Return Data'!$B$7:$R$2843,4,0)</f>
        <v>17.942499999999999</v>
      </c>
      <c r="D10" s="65">
        <f>VLOOKUP($A10,'Return Data'!$B$7:$R$2843,9,0)</f>
        <v>9.3392999999999997</v>
      </c>
      <c r="E10" s="66">
        <f t="shared" si="0"/>
        <v>11</v>
      </c>
      <c r="F10" s="65">
        <f>VLOOKUP($A10,'Return Data'!$B$7:$R$2843,10,0)</f>
        <v>10.5204</v>
      </c>
      <c r="G10" s="66">
        <f t="shared" si="1"/>
        <v>9</v>
      </c>
      <c r="H10" s="65">
        <f>VLOOKUP($A10,'Return Data'!$B$7:$R$2843,11,0)</f>
        <v>8.3138000000000005</v>
      </c>
      <c r="I10" s="66">
        <f t="shared" si="2"/>
        <v>8</v>
      </c>
      <c r="J10" s="65">
        <f>VLOOKUP($A10,'Return Data'!$B$7:$R$2843,12,0)</f>
        <v>9.4185999999999996</v>
      </c>
      <c r="K10" s="66">
        <f t="shared" si="3"/>
        <v>9</v>
      </c>
      <c r="L10" s="65">
        <f>VLOOKUP($A10,'Return Data'!$B$7:$R$2843,13,0)</f>
        <v>10.258599999999999</v>
      </c>
      <c r="M10" s="66">
        <f t="shared" si="4"/>
        <v>11</v>
      </c>
      <c r="N10" s="65">
        <f>VLOOKUP($A10,'Return Data'!$B$7:$R$2843,17,0)</f>
        <v>9.3305000000000007</v>
      </c>
      <c r="O10" s="66">
        <f t="shared" ref="O10:O22" si="6">RANK(N10,N$8:N$27,0)</f>
        <v>3</v>
      </c>
      <c r="P10" s="65">
        <f>VLOOKUP($A10,'Return Data'!$B$7:$R$2843,14,0)</f>
        <v>7.9557000000000002</v>
      </c>
      <c r="Q10" s="66">
        <f t="shared" ref="Q10:Q22" si="7">RANK(P10,P$8:P$27,0)</f>
        <v>6</v>
      </c>
      <c r="R10" s="65">
        <f>VLOOKUP($A10,'Return Data'!$B$7:$R$2843,16,0)</f>
        <v>8.8251000000000008</v>
      </c>
      <c r="S10" s="67">
        <f t="shared" si="5"/>
        <v>5</v>
      </c>
    </row>
    <row r="11" spans="1:19" x14ac:dyDescent="0.3">
      <c r="A11" s="82" t="s">
        <v>660</v>
      </c>
      <c r="B11" s="64">
        <f>VLOOKUP($A11,'Return Data'!$B$7:$R$2843,3,0)</f>
        <v>44358</v>
      </c>
      <c r="C11" s="65">
        <f>VLOOKUP($A11,'Return Data'!$B$7:$R$2843,4,0)</f>
        <v>16.779900000000001</v>
      </c>
      <c r="D11" s="65">
        <f>VLOOKUP($A11,'Return Data'!$B$7:$R$2843,9,0)</f>
        <v>6.6898</v>
      </c>
      <c r="E11" s="66">
        <f t="shared" si="0"/>
        <v>16</v>
      </c>
      <c r="F11" s="65">
        <f>VLOOKUP($A11,'Return Data'!$B$7:$R$2843,10,0)</f>
        <v>22.994499999999999</v>
      </c>
      <c r="G11" s="66">
        <f t="shared" si="1"/>
        <v>2</v>
      </c>
      <c r="H11" s="65">
        <f>VLOOKUP($A11,'Return Data'!$B$7:$R$2843,11,0)</f>
        <v>16.473400000000002</v>
      </c>
      <c r="I11" s="66">
        <f t="shared" si="2"/>
        <v>2</v>
      </c>
      <c r="J11" s="65">
        <f>VLOOKUP($A11,'Return Data'!$B$7:$R$2843,12,0)</f>
        <v>15.5534</v>
      </c>
      <c r="K11" s="66">
        <f t="shared" si="3"/>
        <v>2</v>
      </c>
      <c r="L11" s="65">
        <f>VLOOKUP($A11,'Return Data'!$B$7:$R$2843,13,0)</f>
        <v>16.598299999999998</v>
      </c>
      <c r="M11" s="66">
        <f t="shared" si="4"/>
        <v>1</v>
      </c>
      <c r="N11" s="65">
        <f>VLOOKUP($A11,'Return Data'!$B$7:$R$2843,17,0)</f>
        <v>6.5975999999999999</v>
      </c>
      <c r="O11" s="66">
        <f t="shared" si="6"/>
        <v>8</v>
      </c>
      <c r="P11" s="65">
        <f>VLOOKUP($A11,'Return Data'!$B$7:$R$2843,14,0)</f>
        <v>6.1553000000000004</v>
      </c>
      <c r="Q11" s="66">
        <f t="shared" si="7"/>
        <v>9</v>
      </c>
      <c r="R11" s="65">
        <f>VLOOKUP($A11,'Return Data'!$B$7:$R$2843,16,0)</f>
        <v>8.4422999999999995</v>
      </c>
      <c r="S11" s="67">
        <f t="shared" si="5"/>
        <v>8</v>
      </c>
    </row>
    <row r="12" spans="1:19" x14ac:dyDescent="0.3">
      <c r="A12" s="82" t="s">
        <v>662</v>
      </c>
      <c r="B12" s="64">
        <f>VLOOKUP($A12,'Return Data'!$B$7:$R$2843,3,0)</f>
        <v>44358</v>
      </c>
      <c r="C12" s="65">
        <f>VLOOKUP($A12,'Return Data'!$B$7:$R$2843,4,0)</f>
        <v>4.2946</v>
      </c>
      <c r="D12" s="65">
        <f>VLOOKUP($A12,'Return Data'!$B$7:$R$2843,9,0)</f>
        <v>14.4031</v>
      </c>
      <c r="E12" s="66">
        <f t="shared" si="0"/>
        <v>2</v>
      </c>
      <c r="F12" s="65">
        <f>VLOOKUP($A12,'Return Data'!$B$7:$R$2843,10,0)</f>
        <v>24.5581</v>
      </c>
      <c r="G12" s="66">
        <f t="shared" si="1"/>
        <v>1</v>
      </c>
      <c r="H12" s="65">
        <f>VLOOKUP($A12,'Return Data'!$B$7:$R$2843,11,0)</f>
        <v>15.104699999999999</v>
      </c>
      <c r="I12" s="66">
        <f t="shared" si="2"/>
        <v>3</v>
      </c>
      <c r="J12" s="65">
        <f>VLOOKUP($A12,'Return Data'!$B$7:$R$2843,12,0)</f>
        <v>12.236700000000001</v>
      </c>
      <c r="K12" s="66">
        <f t="shared" si="3"/>
        <v>3</v>
      </c>
      <c r="L12" s="65">
        <f>VLOOKUP($A12,'Return Data'!$B$7:$R$2843,13,0)</f>
        <v>15.0627</v>
      </c>
      <c r="M12" s="66">
        <f t="shared" si="4"/>
        <v>3</v>
      </c>
      <c r="N12" s="65">
        <f>VLOOKUP($A12,'Return Data'!$B$7:$R$2843,17,0)</f>
        <v>-40.398099999999999</v>
      </c>
      <c r="O12" s="66">
        <f t="shared" si="6"/>
        <v>17</v>
      </c>
      <c r="P12" s="65">
        <f>VLOOKUP($A12,'Return Data'!$B$7:$R$2843,14,0)</f>
        <v>-31.723500000000001</v>
      </c>
      <c r="Q12" s="66">
        <f t="shared" si="7"/>
        <v>17</v>
      </c>
      <c r="R12" s="65">
        <f>VLOOKUP($A12,'Return Data'!$B$7:$R$2843,16,0)</f>
        <v>-12.5731</v>
      </c>
      <c r="S12" s="67">
        <f t="shared" si="5"/>
        <v>17</v>
      </c>
    </row>
    <row r="13" spans="1:19" x14ac:dyDescent="0.3">
      <c r="A13" s="82" t="s">
        <v>664</v>
      </c>
      <c r="B13" s="64">
        <f>VLOOKUP($A13,'Return Data'!$B$7:$R$2843,3,0)</f>
        <v>44358</v>
      </c>
      <c r="C13" s="65">
        <f>VLOOKUP($A13,'Return Data'!$B$7:$R$2843,4,0)</f>
        <v>32.270099999999999</v>
      </c>
      <c r="D13" s="65">
        <f>VLOOKUP($A13,'Return Data'!$B$7:$R$2843,9,0)</f>
        <v>3.7370999999999999</v>
      </c>
      <c r="E13" s="66">
        <f t="shared" si="0"/>
        <v>19</v>
      </c>
      <c r="F13" s="65">
        <f>VLOOKUP($A13,'Return Data'!$B$7:$R$2843,10,0)</f>
        <v>5.5879000000000003</v>
      </c>
      <c r="G13" s="66">
        <f t="shared" si="1"/>
        <v>19</v>
      </c>
      <c r="H13" s="65">
        <f>VLOOKUP($A13,'Return Data'!$B$7:$R$2843,11,0)</f>
        <v>4.9786000000000001</v>
      </c>
      <c r="I13" s="66">
        <f t="shared" si="2"/>
        <v>16</v>
      </c>
      <c r="J13" s="65">
        <f>VLOOKUP($A13,'Return Data'!$B$7:$R$2843,12,0)</f>
        <v>7.1176000000000004</v>
      </c>
      <c r="K13" s="66">
        <f t="shared" si="3"/>
        <v>16</v>
      </c>
      <c r="L13" s="65">
        <f>VLOOKUP($A13,'Return Data'!$B$7:$R$2843,13,0)</f>
        <v>7.6036000000000001</v>
      </c>
      <c r="M13" s="66">
        <f t="shared" si="4"/>
        <v>15</v>
      </c>
      <c r="N13" s="65">
        <f>VLOOKUP($A13,'Return Data'!$B$7:$R$2843,17,0)</f>
        <v>5.2591000000000001</v>
      </c>
      <c r="O13" s="66">
        <f t="shared" si="6"/>
        <v>11</v>
      </c>
      <c r="P13" s="65">
        <f>VLOOKUP($A13,'Return Data'!$B$7:$R$2843,14,0)</f>
        <v>3.0926999999999998</v>
      </c>
      <c r="Q13" s="66">
        <f t="shared" si="7"/>
        <v>13</v>
      </c>
      <c r="R13" s="65">
        <f>VLOOKUP($A13,'Return Data'!$B$7:$R$2843,16,0)</f>
        <v>7.0149999999999997</v>
      </c>
      <c r="S13" s="67">
        <f t="shared" si="5"/>
        <v>12</v>
      </c>
    </row>
    <row r="14" spans="1:19" x14ac:dyDescent="0.3">
      <c r="A14" s="82" t="s">
        <v>667</v>
      </c>
      <c r="B14" s="64">
        <f>VLOOKUP($A14,'Return Data'!$B$7:$R$2843,3,0)</f>
        <v>44358</v>
      </c>
      <c r="C14" s="65">
        <f>VLOOKUP($A14,'Return Data'!$B$7:$R$2843,4,0)</f>
        <v>22.753399999999999</v>
      </c>
      <c r="D14" s="65">
        <f>VLOOKUP($A14,'Return Data'!$B$7:$R$2843,9,0)</f>
        <v>7.8188000000000004</v>
      </c>
      <c r="E14" s="66">
        <f t="shared" si="0"/>
        <v>13</v>
      </c>
      <c r="F14" s="65">
        <f>VLOOKUP($A14,'Return Data'!$B$7:$R$2843,10,0)</f>
        <v>18.904299999999999</v>
      </c>
      <c r="G14" s="66">
        <f t="shared" si="1"/>
        <v>3</v>
      </c>
      <c r="H14" s="65">
        <f>VLOOKUP($A14,'Return Data'!$B$7:$R$2843,11,0)</f>
        <v>17.956099999999999</v>
      </c>
      <c r="I14" s="66">
        <f t="shared" si="2"/>
        <v>1</v>
      </c>
      <c r="J14" s="65">
        <f>VLOOKUP($A14,'Return Data'!$B$7:$R$2843,12,0)</f>
        <v>20.484100000000002</v>
      </c>
      <c r="K14" s="66">
        <f t="shared" si="3"/>
        <v>1</v>
      </c>
      <c r="L14" s="65">
        <f>VLOOKUP($A14,'Return Data'!$B$7:$R$2843,13,0)</f>
        <v>15.8659</v>
      </c>
      <c r="M14" s="66">
        <f t="shared" si="4"/>
        <v>2</v>
      </c>
      <c r="N14" s="65">
        <f>VLOOKUP($A14,'Return Data'!$B$7:$R$2843,17,0)</f>
        <v>5.0202</v>
      </c>
      <c r="O14" s="66">
        <f t="shared" si="6"/>
        <v>12</v>
      </c>
      <c r="P14" s="65">
        <f>VLOOKUP($A14,'Return Data'!$B$7:$R$2843,14,0)</f>
        <v>6.3617999999999997</v>
      </c>
      <c r="Q14" s="66">
        <f t="shared" si="7"/>
        <v>8</v>
      </c>
      <c r="R14" s="65">
        <f>VLOOKUP($A14,'Return Data'!$B$7:$R$2843,16,0)</f>
        <v>8.6146999999999991</v>
      </c>
      <c r="S14" s="67">
        <f t="shared" si="5"/>
        <v>6</v>
      </c>
    </row>
    <row r="15" spans="1:19" x14ac:dyDescent="0.3">
      <c r="A15" s="82" t="s">
        <v>675</v>
      </c>
      <c r="B15" s="64">
        <f>VLOOKUP($A15,'Return Data'!$B$7:$R$2843,3,0)</f>
        <v>44358</v>
      </c>
      <c r="C15" s="65">
        <f>VLOOKUP($A15,'Return Data'!$B$7:$R$2843,4,0)</f>
        <v>19.680199999999999</v>
      </c>
      <c r="D15" s="65">
        <f>VLOOKUP($A15,'Return Data'!$B$7:$R$2843,9,0)</f>
        <v>13.653600000000001</v>
      </c>
      <c r="E15" s="66">
        <f t="shared" si="0"/>
        <v>3</v>
      </c>
      <c r="F15" s="65">
        <f>VLOOKUP($A15,'Return Data'!$B$7:$R$2843,10,0)</f>
        <v>12.8155</v>
      </c>
      <c r="G15" s="66">
        <f t="shared" si="1"/>
        <v>4</v>
      </c>
      <c r="H15" s="65">
        <f>VLOOKUP($A15,'Return Data'!$B$7:$R$2843,11,0)</f>
        <v>8.8826999999999998</v>
      </c>
      <c r="I15" s="66">
        <f t="shared" si="2"/>
        <v>7</v>
      </c>
      <c r="J15" s="65">
        <f>VLOOKUP($A15,'Return Data'!$B$7:$R$2843,12,0)</f>
        <v>11.4984</v>
      </c>
      <c r="K15" s="66">
        <f t="shared" si="3"/>
        <v>5</v>
      </c>
      <c r="L15" s="65">
        <f>VLOOKUP($A15,'Return Data'!$B$7:$R$2843,13,0)</f>
        <v>13.355399999999999</v>
      </c>
      <c r="M15" s="66">
        <f t="shared" si="4"/>
        <v>4</v>
      </c>
      <c r="N15" s="65">
        <f>VLOOKUP($A15,'Return Data'!$B$7:$R$2843,17,0)</f>
        <v>10.3604</v>
      </c>
      <c r="O15" s="66">
        <f t="shared" si="6"/>
        <v>1</v>
      </c>
      <c r="P15" s="65">
        <f>VLOOKUP($A15,'Return Data'!$B$7:$R$2843,14,0)</f>
        <v>9.8210999999999995</v>
      </c>
      <c r="Q15" s="66">
        <f t="shared" si="7"/>
        <v>1</v>
      </c>
      <c r="R15" s="65">
        <f>VLOOKUP($A15,'Return Data'!$B$7:$R$2843,16,0)</f>
        <v>9.8320000000000007</v>
      </c>
      <c r="S15" s="67">
        <f t="shared" si="5"/>
        <v>1</v>
      </c>
    </row>
    <row r="16" spans="1:19" x14ac:dyDescent="0.3">
      <c r="A16" s="82" t="s">
        <v>677</v>
      </c>
      <c r="B16" s="64">
        <f>VLOOKUP($A16,'Return Data'!$B$7:$R$2843,3,0)</f>
        <v>44358</v>
      </c>
      <c r="C16" s="65">
        <f>VLOOKUP($A16,'Return Data'!$B$7:$R$2843,4,0)</f>
        <v>25.899699999999999</v>
      </c>
      <c r="D16" s="65">
        <f>VLOOKUP($A16,'Return Data'!$B$7:$R$2843,9,0)</f>
        <v>16.115200000000002</v>
      </c>
      <c r="E16" s="66">
        <f t="shared" si="0"/>
        <v>1</v>
      </c>
      <c r="F16" s="65">
        <f>VLOOKUP($A16,'Return Data'!$B$7:$R$2843,10,0)</f>
        <v>11.5916</v>
      </c>
      <c r="G16" s="66">
        <f t="shared" si="1"/>
        <v>5</v>
      </c>
      <c r="H16" s="65">
        <f>VLOOKUP($A16,'Return Data'!$B$7:$R$2843,11,0)</f>
        <v>7.9897999999999998</v>
      </c>
      <c r="I16" s="66">
        <f t="shared" si="2"/>
        <v>9</v>
      </c>
      <c r="J16" s="65">
        <f>VLOOKUP($A16,'Return Data'!$B$7:$R$2843,12,0)</f>
        <v>9.5515000000000008</v>
      </c>
      <c r="K16" s="66">
        <f t="shared" si="3"/>
        <v>8</v>
      </c>
      <c r="L16" s="65">
        <f>VLOOKUP($A16,'Return Data'!$B$7:$R$2843,13,0)</f>
        <v>10.996499999999999</v>
      </c>
      <c r="M16" s="66">
        <f t="shared" si="4"/>
        <v>7</v>
      </c>
      <c r="N16" s="65">
        <f>VLOOKUP($A16,'Return Data'!$B$7:$R$2843,17,0)</f>
        <v>10.1655</v>
      </c>
      <c r="O16" s="66">
        <f t="shared" si="6"/>
        <v>2</v>
      </c>
      <c r="P16" s="65">
        <f>VLOOKUP($A16,'Return Data'!$B$7:$R$2843,14,0)</f>
        <v>9.7431000000000001</v>
      </c>
      <c r="Q16" s="66">
        <f t="shared" si="7"/>
        <v>2</v>
      </c>
      <c r="R16" s="65">
        <f>VLOOKUP($A16,'Return Data'!$B$7:$R$2843,16,0)</f>
        <v>9.5455000000000005</v>
      </c>
      <c r="S16" s="67">
        <f t="shared" si="5"/>
        <v>2</v>
      </c>
    </row>
    <row r="17" spans="1:19" x14ac:dyDescent="0.3">
      <c r="A17" s="82" t="s">
        <v>679</v>
      </c>
      <c r="B17" s="64">
        <f>VLOOKUP($A17,'Return Data'!$B$7:$R$2843,3,0)</f>
        <v>44358</v>
      </c>
      <c r="C17" s="65">
        <f>VLOOKUP($A17,'Return Data'!$B$7:$R$2843,4,0)</f>
        <v>14.2493</v>
      </c>
      <c r="D17" s="65">
        <f>VLOOKUP($A17,'Return Data'!$B$7:$R$2843,9,0)</f>
        <v>5.8376999999999999</v>
      </c>
      <c r="E17" s="66">
        <f t="shared" si="0"/>
        <v>18</v>
      </c>
      <c r="F17" s="65">
        <f>VLOOKUP($A17,'Return Data'!$B$7:$R$2843,10,0)</f>
        <v>7.4372999999999996</v>
      </c>
      <c r="G17" s="66">
        <f t="shared" si="1"/>
        <v>18</v>
      </c>
      <c r="H17" s="65">
        <f>VLOOKUP($A17,'Return Data'!$B$7:$R$2843,11,0)</f>
        <v>6.7563000000000004</v>
      </c>
      <c r="I17" s="66">
        <f t="shared" si="2"/>
        <v>11</v>
      </c>
      <c r="J17" s="65">
        <f>VLOOKUP($A17,'Return Data'!$B$7:$R$2843,12,0)</f>
        <v>9.1552000000000007</v>
      </c>
      <c r="K17" s="66">
        <f t="shared" si="3"/>
        <v>10</v>
      </c>
      <c r="L17" s="65">
        <f>VLOOKUP($A17,'Return Data'!$B$7:$R$2843,13,0)</f>
        <v>10.9871</v>
      </c>
      <c r="M17" s="66">
        <f t="shared" si="4"/>
        <v>8</v>
      </c>
      <c r="N17" s="65">
        <f>VLOOKUP($A17,'Return Data'!$B$7:$R$2843,17,0)</f>
        <v>-0.59009999999999996</v>
      </c>
      <c r="O17" s="66">
        <f t="shared" si="6"/>
        <v>15</v>
      </c>
      <c r="P17" s="65">
        <f>VLOOKUP($A17,'Return Data'!$B$7:$R$2843,14,0)</f>
        <v>-0.2041</v>
      </c>
      <c r="Q17" s="66">
        <f t="shared" si="7"/>
        <v>15</v>
      </c>
      <c r="R17" s="65">
        <f>VLOOKUP($A17,'Return Data'!$B$7:$R$2843,16,0)</f>
        <v>4.9850000000000003</v>
      </c>
      <c r="S17" s="67">
        <f t="shared" si="5"/>
        <v>15</v>
      </c>
    </row>
    <row r="18" spans="1:19" x14ac:dyDescent="0.3">
      <c r="A18" s="82" t="s">
        <v>680</v>
      </c>
      <c r="B18" s="64">
        <f>VLOOKUP($A18,'Return Data'!$B$7:$R$2843,3,0)</f>
        <v>44358</v>
      </c>
      <c r="C18" s="65">
        <f>VLOOKUP($A18,'Return Data'!$B$7:$R$2843,4,0)</f>
        <v>13.811</v>
      </c>
      <c r="D18" s="65">
        <f>VLOOKUP($A18,'Return Data'!$B$7:$R$2843,9,0)</f>
        <v>9.6003000000000007</v>
      </c>
      <c r="E18" s="66">
        <f t="shared" si="0"/>
        <v>9</v>
      </c>
      <c r="F18" s="65">
        <f>VLOOKUP($A18,'Return Data'!$B$7:$R$2843,10,0)</f>
        <v>9.9207000000000001</v>
      </c>
      <c r="G18" s="66">
        <f t="shared" si="1"/>
        <v>12</v>
      </c>
      <c r="H18" s="65">
        <f>VLOOKUP($A18,'Return Data'!$B$7:$R$2843,11,0)</f>
        <v>5.8047000000000004</v>
      </c>
      <c r="I18" s="66">
        <f t="shared" si="2"/>
        <v>13</v>
      </c>
      <c r="J18" s="65">
        <f>VLOOKUP($A18,'Return Data'!$B$7:$R$2843,12,0)</f>
        <v>7.4839000000000002</v>
      </c>
      <c r="K18" s="66">
        <f t="shared" si="3"/>
        <v>14</v>
      </c>
      <c r="L18" s="65">
        <f>VLOOKUP($A18,'Return Data'!$B$7:$R$2843,13,0)</f>
        <v>8.2883999999999993</v>
      </c>
      <c r="M18" s="66">
        <f t="shared" si="4"/>
        <v>14</v>
      </c>
      <c r="N18" s="65">
        <f>VLOOKUP($A18,'Return Data'!$B$7:$R$2843,17,0)</f>
        <v>8.1951000000000001</v>
      </c>
      <c r="O18" s="66">
        <f t="shared" si="6"/>
        <v>6</v>
      </c>
      <c r="P18" s="65">
        <f>VLOOKUP($A18,'Return Data'!$B$7:$R$2843,14,0)</f>
        <v>8.4610000000000003</v>
      </c>
      <c r="Q18" s="66">
        <f t="shared" si="7"/>
        <v>4</v>
      </c>
      <c r="R18" s="65">
        <f>VLOOKUP($A18,'Return Data'!$B$7:$R$2843,16,0)</f>
        <v>7.8419999999999996</v>
      </c>
      <c r="S18" s="67">
        <f t="shared" si="5"/>
        <v>9</v>
      </c>
    </row>
    <row r="19" spans="1:19" x14ac:dyDescent="0.3">
      <c r="A19" s="82" t="s">
        <v>683</v>
      </c>
      <c r="B19" s="64">
        <f>VLOOKUP($A19,'Return Data'!$B$7:$R$2843,3,0)</f>
        <v>44358</v>
      </c>
      <c r="C19" s="65">
        <f>VLOOKUP($A19,'Return Data'!$B$7:$R$2843,4,0)</f>
        <v>1550.9248</v>
      </c>
      <c r="D19" s="65">
        <f>VLOOKUP($A19,'Return Data'!$B$7:$R$2843,9,0)</f>
        <v>6.7468000000000004</v>
      </c>
      <c r="E19" s="66">
        <f t="shared" si="0"/>
        <v>15</v>
      </c>
      <c r="F19" s="65">
        <f>VLOOKUP($A19,'Return Data'!$B$7:$R$2843,10,0)</f>
        <v>8.9388000000000005</v>
      </c>
      <c r="G19" s="66">
        <f t="shared" si="1"/>
        <v>15</v>
      </c>
      <c r="H19" s="65">
        <f>VLOOKUP($A19,'Return Data'!$B$7:$R$2843,11,0)</f>
        <v>4.1090999999999998</v>
      </c>
      <c r="I19" s="66">
        <f t="shared" si="2"/>
        <v>17</v>
      </c>
      <c r="J19" s="65">
        <f>VLOOKUP($A19,'Return Data'!$B$7:$R$2843,12,0)</f>
        <v>5.2196999999999996</v>
      </c>
      <c r="K19" s="66">
        <f t="shared" si="3"/>
        <v>17</v>
      </c>
      <c r="L19" s="65">
        <f>VLOOKUP($A19,'Return Data'!$B$7:$R$2843,13,0)</f>
        <v>6.5957999999999997</v>
      </c>
      <c r="M19" s="66">
        <f t="shared" si="4"/>
        <v>16</v>
      </c>
      <c r="N19" s="65">
        <f>VLOOKUP($A19,'Return Data'!$B$7:$R$2843,17,0)</f>
        <v>5.5178000000000003</v>
      </c>
      <c r="O19" s="66">
        <f t="shared" si="6"/>
        <v>9</v>
      </c>
      <c r="P19" s="65">
        <f>VLOOKUP($A19,'Return Data'!$B$7:$R$2843,14,0)</f>
        <v>3.2429000000000001</v>
      </c>
      <c r="Q19" s="66">
        <f t="shared" si="7"/>
        <v>12</v>
      </c>
      <c r="R19" s="65">
        <f>VLOOKUP($A19,'Return Data'!$B$7:$R$2843,16,0)</f>
        <v>6.6943999999999999</v>
      </c>
      <c r="S19" s="67">
        <f t="shared" si="5"/>
        <v>14</v>
      </c>
    </row>
    <row r="20" spans="1:19" x14ac:dyDescent="0.3">
      <c r="A20" s="82" t="s">
        <v>685</v>
      </c>
      <c r="B20" s="64">
        <f>VLOOKUP($A20,'Return Data'!$B$7:$R$2843,3,0)</f>
        <v>44358</v>
      </c>
      <c r="C20" s="65">
        <f>VLOOKUP($A20,'Return Data'!$B$7:$R$2843,4,0)</f>
        <v>25.729800000000001</v>
      </c>
      <c r="D20" s="65">
        <f>VLOOKUP($A20,'Return Data'!$B$7:$R$2843,9,0)</f>
        <v>9.5540000000000003</v>
      </c>
      <c r="E20" s="66">
        <f t="shared" si="0"/>
        <v>10</v>
      </c>
      <c r="F20" s="65">
        <f>VLOOKUP($A20,'Return Data'!$B$7:$R$2843,10,0)</f>
        <v>10.774800000000001</v>
      </c>
      <c r="G20" s="66">
        <f t="shared" si="1"/>
        <v>8</v>
      </c>
      <c r="H20" s="65">
        <f>VLOOKUP($A20,'Return Data'!$B$7:$R$2843,11,0)</f>
        <v>7.4737</v>
      </c>
      <c r="I20" s="66">
        <f t="shared" si="2"/>
        <v>10</v>
      </c>
      <c r="J20" s="65">
        <f>VLOOKUP($A20,'Return Data'!$B$7:$R$2843,12,0)</f>
        <v>7.7853000000000003</v>
      </c>
      <c r="K20" s="66">
        <f t="shared" si="3"/>
        <v>12</v>
      </c>
      <c r="L20" s="65">
        <f>VLOOKUP($A20,'Return Data'!$B$7:$R$2843,13,0)</f>
        <v>10.2674</v>
      </c>
      <c r="M20" s="66">
        <f t="shared" si="4"/>
        <v>10</v>
      </c>
      <c r="N20" s="65">
        <f>VLOOKUP($A20,'Return Data'!$B$7:$R$2843,17,0)</f>
        <v>8.4495000000000005</v>
      </c>
      <c r="O20" s="66">
        <f t="shared" si="6"/>
        <v>5</v>
      </c>
      <c r="P20" s="65">
        <f>VLOOKUP($A20,'Return Data'!$B$7:$R$2843,14,0)</f>
        <v>8.5608000000000004</v>
      </c>
      <c r="Q20" s="66">
        <f t="shared" si="7"/>
        <v>3</v>
      </c>
      <c r="R20" s="65">
        <f>VLOOKUP($A20,'Return Data'!$B$7:$R$2843,16,0)</f>
        <v>9.1640999999999995</v>
      </c>
      <c r="S20" s="67">
        <f t="shared" si="5"/>
        <v>4</v>
      </c>
    </row>
    <row r="21" spans="1:19" x14ac:dyDescent="0.3">
      <c r="A21" s="82" t="s">
        <v>687</v>
      </c>
      <c r="B21" s="64">
        <f>VLOOKUP($A21,'Return Data'!$B$7:$R$2843,3,0)</f>
        <v>44358</v>
      </c>
      <c r="C21" s="65">
        <f>VLOOKUP($A21,'Return Data'!$B$7:$R$2843,4,0)</f>
        <v>23.7271</v>
      </c>
      <c r="D21" s="65">
        <f>VLOOKUP($A21,'Return Data'!$B$7:$R$2843,9,0)</f>
        <v>7.9433999999999996</v>
      </c>
      <c r="E21" s="66">
        <f t="shared" si="0"/>
        <v>12</v>
      </c>
      <c r="F21" s="65">
        <f>VLOOKUP($A21,'Return Data'!$B$7:$R$2843,10,0)</f>
        <v>8.5884999999999998</v>
      </c>
      <c r="G21" s="66">
        <f t="shared" si="1"/>
        <v>16</v>
      </c>
      <c r="H21" s="65">
        <f>VLOOKUP($A21,'Return Data'!$B$7:$R$2843,11,0)</f>
        <v>5.3285</v>
      </c>
      <c r="I21" s="66">
        <f t="shared" si="2"/>
        <v>15</v>
      </c>
      <c r="J21" s="65">
        <f>VLOOKUP($A21,'Return Data'!$B$7:$R$2843,12,0)</f>
        <v>7.4836999999999998</v>
      </c>
      <c r="K21" s="66">
        <f t="shared" si="3"/>
        <v>15</v>
      </c>
      <c r="L21" s="65">
        <f>VLOOKUP($A21,'Return Data'!$B$7:$R$2843,13,0)</f>
        <v>11.114699999999999</v>
      </c>
      <c r="M21" s="66">
        <f t="shared" si="4"/>
        <v>6</v>
      </c>
      <c r="N21" s="65">
        <f>VLOOKUP($A21,'Return Data'!$B$7:$R$2843,17,0)</f>
        <v>5.4095000000000004</v>
      </c>
      <c r="O21" s="66">
        <f t="shared" si="6"/>
        <v>10</v>
      </c>
      <c r="P21" s="65">
        <f>VLOOKUP($A21,'Return Data'!$B$7:$R$2843,14,0)</f>
        <v>5.1738</v>
      </c>
      <c r="Q21" s="66">
        <f t="shared" si="7"/>
        <v>10</v>
      </c>
      <c r="R21" s="65">
        <f>VLOOKUP($A21,'Return Data'!$B$7:$R$2843,16,0)</f>
        <v>7.5155000000000003</v>
      </c>
      <c r="S21" s="67">
        <f t="shared" si="5"/>
        <v>10</v>
      </c>
    </row>
    <row r="22" spans="1:19" x14ac:dyDescent="0.3">
      <c r="A22" s="82" t="s">
        <v>689</v>
      </c>
      <c r="B22" s="64">
        <f>VLOOKUP($A22,'Return Data'!$B$7:$R$2843,3,0)</f>
        <v>44358</v>
      </c>
      <c r="C22" s="65">
        <f>VLOOKUP($A22,'Return Data'!$B$7:$R$2843,4,0)</f>
        <v>26.819600000000001</v>
      </c>
      <c r="D22" s="65">
        <f>VLOOKUP($A22,'Return Data'!$B$7:$R$2843,9,0)</f>
        <v>11.199400000000001</v>
      </c>
      <c r="E22" s="66">
        <f t="shared" si="0"/>
        <v>6</v>
      </c>
      <c r="F22" s="65">
        <f>VLOOKUP($A22,'Return Data'!$B$7:$R$2843,10,0)</f>
        <v>9.9665999999999997</v>
      </c>
      <c r="G22" s="66">
        <f t="shared" si="1"/>
        <v>11</v>
      </c>
      <c r="H22" s="65">
        <f>VLOOKUP($A22,'Return Data'!$B$7:$R$2843,11,0)</f>
        <v>8.9535999999999998</v>
      </c>
      <c r="I22" s="66">
        <f t="shared" si="2"/>
        <v>6</v>
      </c>
      <c r="J22" s="65">
        <f>VLOOKUP($A22,'Return Data'!$B$7:$R$2843,12,0)</f>
        <v>10.4131</v>
      </c>
      <c r="K22" s="66">
        <f t="shared" si="3"/>
        <v>6</v>
      </c>
      <c r="L22" s="65">
        <f>VLOOKUP($A22,'Return Data'!$B$7:$R$2843,13,0)</f>
        <v>10.748799999999999</v>
      </c>
      <c r="M22" s="66">
        <f t="shared" si="4"/>
        <v>9</v>
      </c>
      <c r="N22" s="65">
        <f>VLOOKUP($A22,'Return Data'!$B$7:$R$2843,17,0)</f>
        <v>2.6100000000000002E-2</v>
      </c>
      <c r="O22" s="66">
        <f t="shared" si="6"/>
        <v>14</v>
      </c>
      <c r="P22" s="65">
        <f>VLOOKUP($A22,'Return Data'!$B$7:$R$2843,14,0)</f>
        <v>1.9134</v>
      </c>
      <c r="Q22" s="66">
        <f t="shared" si="7"/>
        <v>14</v>
      </c>
      <c r="R22" s="65">
        <f>VLOOKUP($A22,'Return Data'!$B$7:$R$2843,16,0)</f>
        <v>6.7049000000000003</v>
      </c>
      <c r="S22" s="67">
        <f t="shared" si="5"/>
        <v>13</v>
      </c>
    </row>
    <row r="23" spans="1:19" x14ac:dyDescent="0.3">
      <c r="A23" s="82" t="s">
        <v>691</v>
      </c>
      <c r="B23" s="64">
        <f>VLOOKUP($A23,'Return Data'!$B$7:$R$2843,3,0)</f>
        <v>44358</v>
      </c>
      <c r="C23" s="65">
        <f>VLOOKUP($A23,'Return Data'!$B$7:$R$2843,4,0)</f>
        <v>0.12659999999999999</v>
      </c>
      <c r="D23" s="65">
        <f>VLOOKUP($A23,'Return Data'!$B$7:$R$2843,9,0)</f>
        <v>11.267200000000001</v>
      </c>
      <c r="E23" s="66">
        <f t="shared" si="0"/>
        <v>5</v>
      </c>
      <c r="F23" s="65">
        <f>VLOOKUP($A23,'Return Data'!$B$7:$R$2843,10,0)</f>
        <v>11.487</v>
      </c>
      <c r="G23" s="66">
        <f t="shared" si="1"/>
        <v>6</v>
      </c>
      <c r="H23" s="65">
        <f>VLOOKUP($A23,'Return Data'!$B$7:$R$2843,11,0)</f>
        <v>-41.267400000000002</v>
      </c>
      <c r="I23" s="66">
        <f t="shared" si="2"/>
        <v>20</v>
      </c>
      <c r="J23" s="65">
        <f>VLOOKUP($A23,'Return Data'!$B$7:$R$2843,12,0)</f>
        <v>-29.793099999999999</v>
      </c>
      <c r="K23" s="66">
        <f t="shared" si="3"/>
        <v>20</v>
      </c>
      <c r="L23" s="65">
        <f>VLOOKUP($A23,'Return Data'!$B$7:$R$2843,13,0)</f>
        <v>-20.5273</v>
      </c>
      <c r="M23" s="66">
        <f t="shared" si="4"/>
        <v>19</v>
      </c>
      <c r="N23" s="65"/>
      <c r="O23" s="66"/>
      <c r="P23" s="65"/>
      <c r="Q23" s="66"/>
      <c r="R23" s="65">
        <f>VLOOKUP($A23,'Return Data'!$B$7:$R$2843,16,0)</f>
        <v>-14.1381</v>
      </c>
      <c r="S23" s="67">
        <f t="shared" si="5"/>
        <v>18</v>
      </c>
    </row>
    <row r="24" spans="1:19" x14ac:dyDescent="0.3">
      <c r="A24" s="82" t="s">
        <v>694</v>
      </c>
      <c r="B24" s="64">
        <f>VLOOKUP($A24,'Return Data'!$B$7:$R$2843,3,0)</f>
        <v>44358</v>
      </c>
      <c r="C24" s="65">
        <f>VLOOKUP($A24,'Return Data'!$B$7:$R$2843,4,0)</f>
        <v>15.972899999999999</v>
      </c>
      <c r="D24" s="65">
        <f>VLOOKUP($A24,'Return Data'!$B$7:$R$2843,9,0)</f>
        <v>6.0160999999999998</v>
      </c>
      <c r="E24" s="66">
        <f t="shared" si="0"/>
        <v>17</v>
      </c>
      <c r="F24" s="65">
        <f>VLOOKUP($A24,'Return Data'!$B$7:$R$2843,10,0)</f>
        <v>9.0342000000000002</v>
      </c>
      <c r="G24" s="66">
        <f t="shared" si="1"/>
        <v>14</v>
      </c>
      <c r="H24" s="65">
        <f>VLOOKUP($A24,'Return Data'!$B$7:$R$2843,11,0)</f>
        <v>10.9086</v>
      </c>
      <c r="I24" s="66">
        <f t="shared" si="2"/>
        <v>4</v>
      </c>
      <c r="J24" s="65">
        <f>VLOOKUP($A24,'Return Data'!$B$7:$R$2843,12,0)</f>
        <v>11.878399999999999</v>
      </c>
      <c r="K24" s="66">
        <f t="shared" si="3"/>
        <v>4</v>
      </c>
      <c r="L24" s="65">
        <f>VLOOKUP($A24,'Return Data'!$B$7:$R$2843,13,0)</f>
        <v>9.8443000000000005</v>
      </c>
      <c r="M24" s="66">
        <f t="shared" si="4"/>
        <v>12</v>
      </c>
      <c r="N24" s="65">
        <f>VLOOKUP($A24,'Return Data'!$B$7:$R$2843,17,0)</f>
        <v>4.6101000000000001</v>
      </c>
      <c r="O24" s="66">
        <f>RANK(N24,N$8:N$27,0)</f>
        <v>13</v>
      </c>
      <c r="P24" s="65">
        <f>VLOOKUP($A24,'Return Data'!$B$7:$R$2843,14,0)</f>
        <v>3.9300999999999999</v>
      </c>
      <c r="Q24" s="66">
        <f>RANK(P24,P$8:P$27,0)</f>
        <v>11</v>
      </c>
      <c r="R24" s="65">
        <f>VLOOKUP($A24,'Return Data'!$B$7:$R$2843,16,0)</f>
        <v>7.2351999999999999</v>
      </c>
      <c r="S24" s="67">
        <f t="shared" si="5"/>
        <v>11</v>
      </c>
    </row>
    <row r="25" spans="1:19" x14ac:dyDescent="0.3">
      <c r="A25" s="82" t="s">
        <v>700</v>
      </c>
      <c r="B25" s="64">
        <f>VLOOKUP($A25,'Return Data'!$B$7:$R$2843,3,0)</f>
        <v>44358</v>
      </c>
      <c r="C25" s="65">
        <f>VLOOKUP($A25,'Return Data'!$B$7:$R$2843,4,0)</f>
        <v>36.680900000000001</v>
      </c>
      <c r="D25" s="65">
        <f>VLOOKUP($A25,'Return Data'!$B$7:$R$2843,9,0)</f>
        <v>10.0518</v>
      </c>
      <c r="E25" s="66">
        <f t="shared" si="0"/>
        <v>8</v>
      </c>
      <c r="F25" s="65">
        <f>VLOOKUP($A25,'Return Data'!$B$7:$R$2843,10,0)</f>
        <v>9.1569000000000003</v>
      </c>
      <c r="G25" s="66">
        <f t="shared" si="1"/>
        <v>13</v>
      </c>
      <c r="H25" s="65">
        <f>VLOOKUP($A25,'Return Data'!$B$7:$R$2843,11,0)</f>
        <v>5.9210000000000003</v>
      </c>
      <c r="I25" s="66">
        <f t="shared" si="2"/>
        <v>12</v>
      </c>
      <c r="J25" s="65">
        <f>VLOOKUP($A25,'Return Data'!$B$7:$R$2843,12,0)</f>
        <v>8.4269999999999996</v>
      </c>
      <c r="K25" s="66">
        <f t="shared" si="3"/>
        <v>11</v>
      </c>
      <c r="L25" s="65">
        <f>VLOOKUP($A25,'Return Data'!$B$7:$R$2843,13,0)</f>
        <v>9.6910000000000007</v>
      </c>
      <c r="M25" s="66">
        <f t="shared" si="4"/>
        <v>13</v>
      </c>
      <c r="N25" s="65">
        <f>VLOOKUP($A25,'Return Data'!$B$7:$R$2843,17,0)</f>
        <v>8.6357999999999997</v>
      </c>
      <c r="O25" s="66">
        <f>RANK(N25,N$8:N$27,0)</f>
        <v>4</v>
      </c>
      <c r="P25" s="65">
        <f>VLOOKUP($A25,'Return Data'!$B$7:$R$2843,14,0)</f>
        <v>8.4329000000000001</v>
      </c>
      <c r="Q25" s="66">
        <f>RANK(P25,P$8:P$27,0)</f>
        <v>5</v>
      </c>
      <c r="R25" s="65">
        <f>VLOOKUP($A25,'Return Data'!$B$7:$R$2843,16,0)</f>
        <v>9.2269000000000005</v>
      </c>
      <c r="S25" s="67">
        <f t="shared" si="5"/>
        <v>3</v>
      </c>
    </row>
    <row r="26" spans="1:19" x14ac:dyDescent="0.3">
      <c r="A26" s="82" t="s">
        <v>708</v>
      </c>
      <c r="B26" s="64">
        <f>VLOOKUP($A26,'Return Data'!$B$7:$R$2843,3,0)</f>
        <v>44358</v>
      </c>
      <c r="C26" s="65">
        <f>VLOOKUP($A26,'Return Data'!$B$7:$R$2843,4,0)</f>
        <v>0.6371</v>
      </c>
      <c r="D26" s="65">
        <f>VLOOKUP($A26,'Return Data'!$B$7:$R$2843,9,0)</f>
        <v>11.005699999999999</v>
      </c>
      <c r="E26" s="66">
        <f t="shared" si="0"/>
        <v>7</v>
      </c>
      <c r="F26" s="65">
        <f>VLOOKUP($A26,'Return Data'!$B$7:$R$2843,10,0)</f>
        <v>11.345700000000001</v>
      </c>
      <c r="G26" s="66">
        <f t="shared" si="1"/>
        <v>7</v>
      </c>
      <c r="H26" s="65">
        <f>VLOOKUP($A26,'Return Data'!$B$7:$R$2843,11,0)</f>
        <v>-40.215600000000002</v>
      </c>
      <c r="I26" s="66">
        <f t="shared" si="2"/>
        <v>19</v>
      </c>
      <c r="J26" s="65">
        <f>VLOOKUP($A26,'Return Data'!$B$7:$R$2843,12,0)</f>
        <v>-24.522500000000001</v>
      </c>
      <c r="K26" s="66">
        <f t="shared" si="3"/>
        <v>19</v>
      </c>
      <c r="L26" s="65">
        <f>VLOOKUP($A26,'Return Data'!$B$7:$R$2843,13,0)</f>
        <v>-59.084200000000003</v>
      </c>
      <c r="M26" s="66">
        <f t="shared" si="4"/>
        <v>20</v>
      </c>
      <c r="N26" s="65"/>
      <c r="O26" s="66"/>
      <c r="P26" s="65"/>
      <c r="Q26" s="66"/>
      <c r="R26" s="65">
        <f>VLOOKUP($A26,'Return Data'!$B$7:$R$2843,16,0)</f>
        <v>-48.312800000000003</v>
      </c>
      <c r="S26" s="67">
        <f t="shared" si="5"/>
        <v>20</v>
      </c>
    </row>
    <row r="27" spans="1:19" x14ac:dyDescent="0.3">
      <c r="A27" s="82" t="s">
        <v>710</v>
      </c>
      <c r="B27" s="64">
        <f>VLOOKUP($A27,'Return Data'!$B$7:$R$2843,3,0)</f>
        <v>44358</v>
      </c>
      <c r="C27" s="65">
        <f>VLOOKUP($A27,'Return Data'!$B$7:$R$2843,4,0)</f>
        <v>12.6599</v>
      </c>
      <c r="D27" s="65">
        <f>VLOOKUP($A27,'Return Data'!$B$7:$R$2843,9,0)</f>
        <v>7.1298000000000004</v>
      </c>
      <c r="E27" s="66">
        <f t="shared" si="0"/>
        <v>14</v>
      </c>
      <c r="F27" s="65">
        <f>VLOOKUP($A27,'Return Data'!$B$7:$R$2843,10,0)</f>
        <v>8.2325999999999997</v>
      </c>
      <c r="G27" s="66">
        <f t="shared" si="1"/>
        <v>17</v>
      </c>
      <c r="H27" s="65">
        <f>VLOOKUP($A27,'Return Data'!$B$7:$R$2843,11,0)</f>
        <v>5.6569000000000003</v>
      </c>
      <c r="I27" s="66">
        <f t="shared" si="2"/>
        <v>14</v>
      </c>
      <c r="J27" s="65">
        <f>VLOOKUP($A27,'Return Data'!$B$7:$R$2843,12,0)</f>
        <v>7.6858000000000004</v>
      </c>
      <c r="K27" s="66">
        <f t="shared" si="3"/>
        <v>13</v>
      </c>
      <c r="L27" s="65">
        <f>VLOOKUP($A27,'Return Data'!$B$7:$R$2843,13,0)</f>
        <v>-2.3894000000000002</v>
      </c>
      <c r="M27" s="66">
        <f t="shared" si="4"/>
        <v>18</v>
      </c>
      <c r="N27" s="65">
        <f>VLOOKUP($A27,'Return Data'!$B$7:$R$2843,17,0)</f>
        <v>-15.018000000000001</v>
      </c>
      <c r="O27" s="66">
        <f>RANK(N27,N$8:N$27,0)</f>
        <v>16</v>
      </c>
      <c r="P27" s="65">
        <f>VLOOKUP($A27,'Return Data'!$B$7:$R$2843,14,0)</f>
        <v>-9.1877999999999993</v>
      </c>
      <c r="Q27" s="66">
        <f>RANK(P27,P$8:P$27,0)</f>
        <v>16</v>
      </c>
      <c r="R27" s="65">
        <f>VLOOKUP($A27,'Return Data'!$B$7:$R$2843,16,0)</f>
        <v>2.6833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8.9873750000000001</v>
      </c>
      <c r="E29" s="88"/>
      <c r="F29" s="89">
        <f>AVERAGE(F8:F27)</f>
        <v>11.096179999999999</v>
      </c>
      <c r="G29" s="88"/>
      <c r="H29" s="89">
        <f>AVERAGE(H8:H27)</f>
        <v>3.4243899999999998</v>
      </c>
      <c r="I29" s="88"/>
      <c r="J29" s="89">
        <f>AVERAGE(J8:J27)</f>
        <v>5.8719050000000026</v>
      </c>
      <c r="K29" s="88"/>
      <c r="L29" s="89">
        <f>AVERAGE(L8:L27)</f>
        <v>4.8957449999999998</v>
      </c>
      <c r="M29" s="88"/>
      <c r="N29" s="89">
        <f>AVERAGE(N8:N27)</f>
        <v>2.2950941176470585</v>
      </c>
      <c r="O29" s="88"/>
      <c r="P29" s="89">
        <f>AVERAGE(P8:P27)</f>
        <v>2.886476470588236</v>
      </c>
      <c r="Q29" s="88"/>
      <c r="R29" s="89">
        <f>AVERAGE(R8:R27)</f>
        <v>1.5779999999999996</v>
      </c>
      <c r="S29" s="90"/>
    </row>
    <row r="30" spans="1:19" x14ac:dyDescent="0.3">
      <c r="A30" s="87" t="s">
        <v>28</v>
      </c>
      <c r="B30" s="88"/>
      <c r="C30" s="88"/>
      <c r="D30" s="89">
        <f>MIN(D8:D27)</f>
        <v>0</v>
      </c>
      <c r="E30" s="88"/>
      <c r="F30" s="89">
        <f>MIN(F8:F27)</f>
        <v>0</v>
      </c>
      <c r="G30" s="88"/>
      <c r="H30" s="89">
        <f>MIN(H8:H27)</f>
        <v>-41.267400000000002</v>
      </c>
      <c r="I30" s="88"/>
      <c r="J30" s="89">
        <f>MIN(J8:J27)</f>
        <v>-29.793099999999999</v>
      </c>
      <c r="K30" s="88"/>
      <c r="L30" s="89">
        <f>MIN(L8:L27)</f>
        <v>-59.084200000000003</v>
      </c>
      <c r="M30" s="88"/>
      <c r="N30" s="89">
        <f>MIN(N8:N27)</f>
        <v>-40.398099999999999</v>
      </c>
      <c r="O30" s="88"/>
      <c r="P30" s="89">
        <f>MIN(P8:P27)</f>
        <v>-31.723500000000001</v>
      </c>
      <c r="Q30" s="88"/>
      <c r="R30" s="89">
        <f>MIN(R8:R27)</f>
        <v>-48.312800000000003</v>
      </c>
      <c r="S30" s="90"/>
    </row>
    <row r="31" spans="1:19" ht="15" thickBot="1" x14ac:dyDescent="0.35">
      <c r="A31" s="91" t="s">
        <v>29</v>
      </c>
      <c r="B31" s="92"/>
      <c r="C31" s="92"/>
      <c r="D31" s="93">
        <f>MAX(D8:D27)</f>
        <v>16.115200000000002</v>
      </c>
      <c r="E31" s="92"/>
      <c r="F31" s="93">
        <f>MAX(F8:F27)</f>
        <v>24.5581</v>
      </c>
      <c r="G31" s="92"/>
      <c r="H31" s="93">
        <f>MAX(H8:H27)</f>
        <v>17.956099999999999</v>
      </c>
      <c r="I31" s="92"/>
      <c r="J31" s="93">
        <f>MAX(J8:J27)</f>
        <v>20.484100000000002</v>
      </c>
      <c r="K31" s="92"/>
      <c r="L31" s="93">
        <f>MAX(L8:L27)</f>
        <v>16.598299999999998</v>
      </c>
      <c r="M31" s="92"/>
      <c r="N31" s="93">
        <f>MAX(N8:N27)</f>
        <v>10.3604</v>
      </c>
      <c r="O31" s="92"/>
      <c r="P31" s="93">
        <f>MAX(P8:P27)</f>
        <v>9.8210999999999995</v>
      </c>
      <c r="Q31" s="92"/>
      <c r="R31" s="93">
        <f>MAX(R8:R27)</f>
        <v>9.8320000000000007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44358</v>
      </c>
      <c r="C8" s="65">
        <f>VLOOKUP($A8,'Return Data'!$B$7:$R$2843,4,0)</f>
        <v>15.615399999999999</v>
      </c>
      <c r="D8" s="65">
        <f>VLOOKUP($A8,'Return Data'!$B$7:$R$2843,9,0)</f>
        <v>10.337</v>
      </c>
      <c r="E8" s="66">
        <f t="shared" ref="E8:E27" si="0">RANK(D8,D$8:D$27,0)</f>
        <v>7</v>
      </c>
      <c r="F8" s="65">
        <f>VLOOKUP($A8,'Return Data'!$B$7:$R$2843,10,0)</f>
        <v>9.0432000000000006</v>
      </c>
      <c r="G8" s="66">
        <f t="shared" ref="G8:G27" si="1">RANK(F8,F$8:F$27,0)</f>
        <v>11</v>
      </c>
      <c r="H8" s="65">
        <f>VLOOKUP($A8,'Return Data'!$B$7:$R$2843,11,0)</f>
        <v>8.4313000000000002</v>
      </c>
      <c r="I8" s="66">
        <f t="shared" ref="I8:I27" si="2">RANK(H8,H$8:H$27,0)</f>
        <v>5</v>
      </c>
      <c r="J8" s="65">
        <f>VLOOKUP($A8,'Return Data'!$B$7:$R$2843,12,0)</f>
        <v>9.4564000000000004</v>
      </c>
      <c r="K8" s="66">
        <f t="shared" ref="K8:K27" si="3">RANK(J8,J$8:J$27,0)</f>
        <v>7</v>
      </c>
      <c r="L8" s="65">
        <f>VLOOKUP($A8,'Return Data'!$B$7:$R$2843,13,0)</f>
        <v>11.7005</v>
      </c>
      <c r="M8" s="66">
        <f t="shared" ref="M8:M27" si="4">RANK(L8,L$8:L$27,0)</f>
        <v>5</v>
      </c>
      <c r="N8" s="65">
        <f>VLOOKUP($A8,'Return Data'!$B$7:$R$2843,17,0)</f>
        <v>6.5644999999999998</v>
      </c>
      <c r="O8" s="66">
        <f>RANK(N8,N$8:N$27,0)</f>
        <v>7</v>
      </c>
      <c r="P8" s="65">
        <f>VLOOKUP($A8,'Return Data'!$B$7:$R$2843,14,0)</f>
        <v>6.3941999999999997</v>
      </c>
      <c r="Q8" s="66">
        <f>RANK(P8,P$8:P$27,0)</f>
        <v>7</v>
      </c>
      <c r="R8" s="65">
        <f>VLOOKUP($A8,'Return Data'!$B$7:$R$2843,16,0)</f>
        <v>7.4955999999999996</v>
      </c>
      <c r="S8" s="67">
        <f t="shared" ref="S8:S27" si="5">RANK(R8,R$8:R$27,0)</f>
        <v>7</v>
      </c>
    </row>
    <row r="9" spans="1:19" x14ac:dyDescent="0.3">
      <c r="A9" s="82" t="s">
        <v>655</v>
      </c>
      <c r="B9" s="64">
        <f>VLOOKUP($A9,'Return Data'!$B$7:$R$2843,3,0)</f>
        <v>44358</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-16.2226</v>
      </c>
      <c r="S9" s="67">
        <f t="shared" si="5"/>
        <v>19</v>
      </c>
    </row>
    <row r="10" spans="1:19" x14ac:dyDescent="0.3">
      <c r="A10" s="82" t="s">
        <v>657</v>
      </c>
      <c r="B10" s="64">
        <f>VLOOKUP($A10,'Return Data'!$B$7:$R$2843,3,0)</f>
        <v>44358</v>
      </c>
      <c r="C10" s="65">
        <f>VLOOKUP($A10,'Return Data'!$B$7:$R$2843,4,0)</f>
        <v>16.5806</v>
      </c>
      <c r="D10" s="65">
        <f>VLOOKUP($A10,'Return Data'!$B$7:$R$2843,9,0)</f>
        <v>8.3026</v>
      </c>
      <c r="E10" s="66">
        <f t="shared" si="0"/>
        <v>11</v>
      </c>
      <c r="F10" s="65">
        <f>VLOOKUP($A10,'Return Data'!$B$7:$R$2843,10,0)</f>
        <v>9.4365000000000006</v>
      </c>
      <c r="G10" s="66">
        <f t="shared" si="1"/>
        <v>9</v>
      </c>
      <c r="H10" s="65">
        <f>VLOOKUP($A10,'Return Data'!$B$7:$R$2843,11,0)</f>
        <v>7.1969000000000003</v>
      </c>
      <c r="I10" s="66">
        <f t="shared" si="2"/>
        <v>9</v>
      </c>
      <c r="J10" s="65">
        <f>VLOOKUP($A10,'Return Data'!$B$7:$R$2843,12,0)</f>
        <v>8.2631999999999994</v>
      </c>
      <c r="K10" s="66">
        <f t="shared" si="3"/>
        <v>10</v>
      </c>
      <c r="L10" s="65">
        <f>VLOOKUP($A10,'Return Data'!$B$7:$R$2843,13,0)</f>
        <v>9.0685000000000002</v>
      </c>
      <c r="M10" s="66">
        <f t="shared" si="4"/>
        <v>11</v>
      </c>
      <c r="N10" s="65">
        <f>VLOOKUP($A10,'Return Data'!$B$7:$R$2843,17,0)</f>
        <v>8.1227</v>
      </c>
      <c r="O10" s="66">
        <f t="shared" ref="O10:O22" si="6">RANK(N10,N$8:N$27,0)</f>
        <v>3</v>
      </c>
      <c r="P10" s="65">
        <f>VLOOKUP($A10,'Return Data'!$B$7:$R$2843,14,0)</f>
        <v>6.7510000000000003</v>
      </c>
      <c r="Q10" s="66">
        <f t="shared" ref="Q10:Q22" si="7">RANK(P10,P$8:P$27,0)</f>
        <v>6</v>
      </c>
      <c r="R10" s="65">
        <f>VLOOKUP($A10,'Return Data'!$B$7:$R$2843,16,0)</f>
        <v>7.5894000000000004</v>
      </c>
      <c r="S10" s="67">
        <f t="shared" si="5"/>
        <v>6</v>
      </c>
    </row>
    <row r="11" spans="1:19" x14ac:dyDescent="0.3">
      <c r="A11" s="82" t="s">
        <v>658</v>
      </c>
      <c r="B11" s="64">
        <f>VLOOKUP($A11,'Return Data'!$B$7:$R$2843,3,0)</f>
        <v>44358</v>
      </c>
      <c r="C11" s="65">
        <f>VLOOKUP($A11,'Return Data'!$B$7:$R$2843,4,0)</f>
        <v>15.736499999999999</v>
      </c>
      <c r="D11" s="65">
        <f>VLOOKUP($A11,'Return Data'!$B$7:$R$2843,9,0)</f>
        <v>6.0011000000000001</v>
      </c>
      <c r="E11" s="66">
        <f t="shared" si="0"/>
        <v>15</v>
      </c>
      <c r="F11" s="65">
        <f>VLOOKUP($A11,'Return Data'!$B$7:$R$2843,10,0)</f>
        <v>22.2593</v>
      </c>
      <c r="G11" s="66">
        <f t="shared" si="1"/>
        <v>2</v>
      </c>
      <c r="H11" s="65">
        <f>VLOOKUP($A11,'Return Data'!$B$7:$R$2843,11,0)</f>
        <v>15.7105</v>
      </c>
      <c r="I11" s="66">
        <f t="shared" si="2"/>
        <v>2</v>
      </c>
      <c r="J11" s="65">
        <f>VLOOKUP($A11,'Return Data'!$B$7:$R$2843,12,0)</f>
        <v>14.761699999999999</v>
      </c>
      <c r="K11" s="66">
        <f t="shared" si="3"/>
        <v>2</v>
      </c>
      <c r="L11" s="65">
        <f>VLOOKUP($A11,'Return Data'!$B$7:$R$2843,13,0)</f>
        <v>15.7691</v>
      </c>
      <c r="M11" s="66">
        <f t="shared" si="4"/>
        <v>1</v>
      </c>
      <c r="N11" s="65">
        <f>VLOOKUP($A11,'Return Data'!$B$7:$R$2843,17,0)</f>
        <v>5.7690000000000001</v>
      </c>
      <c r="O11" s="66">
        <f t="shared" si="6"/>
        <v>8</v>
      </c>
      <c r="P11" s="65">
        <f>VLOOKUP($A11,'Return Data'!$B$7:$R$2843,14,0)</f>
        <v>5.2881</v>
      </c>
      <c r="Q11" s="66">
        <f t="shared" si="7"/>
        <v>9</v>
      </c>
      <c r="R11" s="65">
        <f>VLOOKUP($A11,'Return Data'!$B$7:$R$2843,16,0)</f>
        <v>7.3575999999999997</v>
      </c>
      <c r="S11" s="67">
        <f t="shared" si="5"/>
        <v>8</v>
      </c>
    </row>
    <row r="12" spans="1:19" x14ac:dyDescent="0.3">
      <c r="A12" s="82" t="s">
        <v>663</v>
      </c>
      <c r="B12" s="64">
        <f>VLOOKUP($A12,'Return Data'!$B$7:$R$2843,3,0)</f>
        <v>44358</v>
      </c>
      <c r="C12" s="65">
        <f>VLOOKUP($A12,'Return Data'!$B$7:$R$2843,4,0)</f>
        <v>4.2438000000000002</v>
      </c>
      <c r="D12" s="65">
        <f>VLOOKUP($A12,'Return Data'!$B$7:$R$2843,9,0)</f>
        <v>14.0944</v>
      </c>
      <c r="E12" s="66">
        <f t="shared" si="0"/>
        <v>2</v>
      </c>
      <c r="F12" s="65">
        <f>VLOOKUP($A12,'Return Data'!$B$7:$R$2843,10,0)</f>
        <v>24.2546</v>
      </c>
      <c r="G12" s="66">
        <f t="shared" si="1"/>
        <v>1</v>
      </c>
      <c r="H12" s="65">
        <f>VLOOKUP($A12,'Return Data'!$B$7:$R$2843,11,0)</f>
        <v>14.796900000000001</v>
      </c>
      <c r="I12" s="66">
        <f t="shared" si="2"/>
        <v>3</v>
      </c>
      <c r="J12" s="65">
        <f>VLOOKUP($A12,'Return Data'!$B$7:$R$2843,12,0)</f>
        <v>11.928000000000001</v>
      </c>
      <c r="K12" s="66">
        <f t="shared" si="3"/>
        <v>3</v>
      </c>
      <c r="L12" s="65">
        <f>VLOOKUP($A12,'Return Data'!$B$7:$R$2843,13,0)</f>
        <v>14.7407</v>
      </c>
      <c r="M12" s="66">
        <f t="shared" si="4"/>
        <v>3</v>
      </c>
      <c r="N12" s="65">
        <f>VLOOKUP($A12,'Return Data'!$B$7:$R$2843,17,0)</f>
        <v>-40.560899999999997</v>
      </c>
      <c r="O12" s="66">
        <f t="shared" si="6"/>
        <v>17</v>
      </c>
      <c r="P12" s="65">
        <f>VLOOKUP($A12,'Return Data'!$B$7:$R$2843,14,0)</f>
        <v>-31.901900000000001</v>
      </c>
      <c r="Q12" s="66">
        <f t="shared" si="7"/>
        <v>17</v>
      </c>
      <c r="R12" s="65">
        <f>VLOOKUP($A12,'Return Data'!$B$7:$R$2843,16,0)</f>
        <v>-12.7384</v>
      </c>
      <c r="S12" s="67">
        <f t="shared" si="5"/>
        <v>17</v>
      </c>
    </row>
    <row r="13" spans="1:19" x14ac:dyDescent="0.3">
      <c r="A13" s="82" t="s">
        <v>665</v>
      </c>
      <c r="B13" s="64">
        <f>VLOOKUP($A13,'Return Data'!$B$7:$R$2843,3,0)</f>
        <v>44358</v>
      </c>
      <c r="C13" s="65">
        <f>VLOOKUP($A13,'Return Data'!$B$7:$R$2843,4,0)</f>
        <v>30.5457</v>
      </c>
      <c r="D13" s="65">
        <f>VLOOKUP($A13,'Return Data'!$B$7:$R$2843,9,0)</f>
        <v>2.9367999999999999</v>
      </c>
      <c r="E13" s="66">
        <f t="shared" si="0"/>
        <v>19</v>
      </c>
      <c r="F13" s="65">
        <f>VLOOKUP($A13,'Return Data'!$B$7:$R$2843,10,0)</f>
        <v>4.7977999999999996</v>
      </c>
      <c r="G13" s="66">
        <f t="shared" si="1"/>
        <v>19</v>
      </c>
      <c r="H13" s="65">
        <f>VLOOKUP($A13,'Return Data'!$B$7:$R$2843,11,0)</f>
        <v>4.1755000000000004</v>
      </c>
      <c r="I13" s="66">
        <f t="shared" si="2"/>
        <v>16</v>
      </c>
      <c r="J13" s="65">
        <f>VLOOKUP($A13,'Return Data'!$B$7:$R$2843,12,0)</f>
        <v>6.2900999999999998</v>
      </c>
      <c r="K13" s="66">
        <f t="shared" si="3"/>
        <v>16</v>
      </c>
      <c r="L13" s="65">
        <f>VLOOKUP($A13,'Return Data'!$B$7:$R$2843,13,0)</f>
        <v>6.7382</v>
      </c>
      <c r="M13" s="66">
        <f t="shared" si="4"/>
        <v>15</v>
      </c>
      <c r="N13" s="65">
        <f>VLOOKUP($A13,'Return Data'!$B$7:$R$2843,17,0)</f>
        <v>4.4241999999999999</v>
      </c>
      <c r="O13" s="66">
        <f t="shared" si="6"/>
        <v>11</v>
      </c>
      <c r="P13" s="65">
        <f>VLOOKUP($A13,'Return Data'!$B$7:$R$2843,14,0)</f>
        <v>2.2810999999999999</v>
      </c>
      <c r="Q13" s="66">
        <f t="shared" si="7"/>
        <v>12</v>
      </c>
      <c r="R13" s="65">
        <f>VLOOKUP($A13,'Return Data'!$B$7:$R$2843,16,0)</f>
        <v>6.3659999999999997</v>
      </c>
      <c r="S13" s="67">
        <f t="shared" si="5"/>
        <v>11</v>
      </c>
    </row>
    <row r="14" spans="1:19" x14ac:dyDescent="0.3">
      <c r="A14" s="82" t="s">
        <v>666</v>
      </c>
      <c r="B14" s="64">
        <f>VLOOKUP($A14,'Return Data'!$B$7:$R$2843,3,0)</f>
        <v>44358</v>
      </c>
      <c r="C14" s="65">
        <f>VLOOKUP($A14,'Return Data'!$B$7:$R$2843,4,0)</f>
        <v>21.360499999999998</v>
      </c>
      <c r="D14" s="65">
        <f>VLOOKUP($A14,'Return Data'!$B$7:$R$2843,9,0)</f>
        <v>7.8182</v>
      </c>
      <c r="E14" s="66">
        <f t="shared" si="0"/>
        <v>12</v>
      </c>
      <c r="F14" s="65">
        <f>VLOOKUP($A14,'Return Data'!$B$7:$R$2843,10,0)</f>
        <v>18.858000000000001</v>
      </c>
      <c r="G14" s="66">
        <f t="shared" si="1"/>
        <v>3</v>
      </c>
      <c r="H14" s="65">
        <f>VLOOKUP($A14,'Return Data'!$B$7:$R$2843,11,0)</f>
        <v>17.622900000000001</v>
      </c>
      <c r="I14" s="66">
        <f t="shared" si="2"/>
        <v>1</v>
      </c>
      <c r="J14" s="65">
        <f>VLOOKUP($A14,'Return Data'!$B$7:$R$2843,12,0)</f>
        <v>20.027200000000001</v>
      </c>
      <c r="K14" s="66">
        <f t="shared" si="3"/>
        <v>1</v>
      </c>
      <c r="L14" s="65">
        <f>VLOOKUP($A14,'Return Data'!$B$7:$R$2843,13,0)</f>
        <v>15.3537</v>
      </c>
      <c r="M14" s="66">
        <f t="shared" si="4"/>
        <v>2</v>
      </c>
      <c r="N14" s="65">
        <f>VLOOKUP($A14,'Return Data'!$B$7:$R$2843,17,0)</f>
        <v>4.4424000000000001</v>
      </c>
      <c r="O14" s="66">
        <f t="shared" si="6"/>
        <v>10</v>
      </c>
      <c r="P14" s="65">
        <f>VLOOKUP($A14,'Return Data'!$B$7:$R$2843,14,0)</f>
        <v>5.7138</v>
      </c>
      <c r="Q14" s="66">
        <f t="shared" si="7"/>
        <v>8</v>
      </c>
      <c r="R14" s="65">
        <f>VLOOKUP($A14,'Return Data'!$B$7:$R$2843,16,0)</f>
        <v>8.3005999999999993</v>
      </c>
      <c r="S14" s="67">
        <f t="shared" si="5"/>
        <v>3</v>
      </c>
    </row>
    <row r="15" spans="1:19" x14ac:dyDescent="0.3">
      <c r="A15" s="82" t="s">
        <v>674</v>
      </c>
      <c r="B15" s="64">
        <f>VLOOKUP($A15,'Return Data'!$B$7:$R$2843,3,0)</f>
        <v>44358</v>
      </c>
      <c r="C15" s="65">
        <f>VLOOKUP($A15,'Return Data'!$B$7:$R$2843,4,0)</f>
        <v>18.670400000000001</v>
      </c>
      <c r="D15" s="65">
        <f>VLOOKUP($A15,'Return Data'!$B$7:$R$2843,9,0)</f>
        <v>13.1167</v>
      </c>
      <c r="E15" s="66">
        <f t="shared" si="0"/>
        <v>3</v>
      </c>
      <c r="F15" s="65">
        <f>VLOOKUP($A15,'Return Data'!$B$7:$R$2843,10,0)</f>
        <v>12.256500000000001</v>
      </c>
      <c r="G15" s="66">
        <f t="shared" si="1"/>
        <v>4</v>
      </c>
      <c r="H15" s="65">
        <f>VLOOKUP($A15,'Return Data'!$B$7:$R$2843,11,0)</f>
        <v>8.3431999999999995</v>
      </c>
      <c r="I15" s="66">
        <f t="shared" si="2"/>
        <v>6</v>
      </c>
      <c r="J15" s="65">
        <f>VLOOKUP($A15,'Return Data'!$B$7:$R$2843,12,0)</f>
        <v>10.9445</v>
      </c>
      <c r="K15" s="66">
        <f t="shared" si="3"/>
        <v>4</v>
      </c>
      <c r="L15" s="65">
        <f>VLOOKUP($A15,'Return Data'!$B$7:$R$2843,13,0)</f>
        <v>12.7903</v>
      </c>
      <c r="M15" s="66">
        <f t="shared" si="4"/>
        <v>4</v>
      </c>
      <c r="N15" s="65">
        <f>VLOOKUP($A15,'Return Data'!$B$7:$R$2843,17,0)</f>
        <v>9.8549000000000007</v>
      </c>
      <c r="O15" s="66">
        <f t="shared" si="6"/>
        <v>1</v>
      </c>
      <c r="P15" s="65">
        <f>VLOOKUP($A15,'Return Data'!$B$7:$R$2843,14,0)</f>
        <v>9.2697000000000003</v>
      </c>
      <c r="Q15" s="66">
        <f t="shared" si="7"/>
        <v>1</v>
      </c>
      <c r="R15" s="65">
        <f>VLOOKUP($A15,'Return Data'!$B$7:$R$2843,16,0)</f>
        <v>9.0335999999999999</v>
      </c>
      <c r="S15" s="67">
        <f t="shared" si="5"/>
        <v>1</v>
      </c>
    </row>
    <row r="16" spans="1:19" x14ac:dyDescent="0.3">
      <c r="A16" s="82" t="s">
        <v>676</v>
      </c>
      <c r="B16" s="64">
        <f>VLOOKUP($A16,'Return Data'!$B$7:$R$2843,3,0)</f>
        <v>44358</v>
      </c>
      <c r="C16" s="65">
        <f>VLOOKUP($A16,'Return Data'!$B$7:$R$2843,4,0)</f>
        <v>24.1402</v>
      </c>
      <c r="D16" s="65">
        <f>VLOOKUP($A16,'Return Data'!$B$7:$R$2843,9,0)</f>
        <v>15.431800000000001</v>
      </c>
      <c r="E16" s="66">
        <f t="shared" si="0"/>
        <v>1</v>
      </c>
      <c r="F16" s="65">
        <f>VLOOKUP($A16,'Return Data'!$B$7:$R$2843,10,0)</f>
        <v>10.9117</v>
      </c>
      <c r="G16" s="66">
        <f t="shared" si="1"/>
        <v>7</v>
      </c>
      <c r="H16" s="65">
        <f>VLOOKUP($A16,'Return Data'!$B$7:$R$2843,11,0)</f>
        <v>7.28</v>
      </c>
      <c r="I16" s="66">
        <f t="shared" si="2"/>
        <v>8</v>
      </c>
      <c r="J16" s="65">
        <f>VLOOKUP($A16,'Return Data'!$B$7:$R$2843,12,0)</f>
        <v>8.8115000000000006</v>
      </c>
      <c r="K16" s="66">
        <f t="shared" si="3"/>
        <v>8</v>
      </c>
      <c r="L16" s="65">
        <f>VLOOKUP($A16,'Return Data'!$B$7:$R$2843,13,0)</f>
        <v>10.242800000000001</v>
      </c>
      <c r="M16" s="66">
        <f t="shared" si="4"/>
        <v>6</v>
      </c>
      <c r="N16" s="65">
        <f>VLOOKUP($A16,'Return Data'!$B$7:$R$2843,17,0)</f>
        <v>9.4921000000000006</v>
      </c>
      <c r="O16" s="66">
        <f t="shared" si="6"/>
        <v>2</v>
      </c>
      <c r="P16" s="65">
        <f>VLOOKUP($A16,'Return Data'!$B$7:$R$2843,14,0)</f>
        <v>8.9771000000000001</v>
      </c>
      <c r="Q16" s="66">
        <f t="shared" si="7"/>
        <v>2</v>
      </c>
      <c r="R16" s="65">
        <f>VLOOKUP($A16,'Return Data'!$B$7:$R$2843,16,0)</f>
        <v>8.7306000000000008</v>
      </c>
      <c r="S16" s="67">
        <f t="shared" si="5"/>
        <v>2</v>
      </c>
    </row>
    <row r="17" spans="1:19" x14ac:dyDescent="0.3">
      <c r="A17" s="82" t="s">
        <v>678</v>
      </c>
      <c r="B17" s="64">
        <f>VLOOKUP($A17,'Return Data'!$B$7:$R$2843,3,0)</f>
        <v>44358</v>
      </c>
      <c r="C17" s="65">
        <f>VLOOKUP($A17,'Return Data'!$B$7:$R$2843,4,0)</f>
        <v>13.3947</v>
      </c>
      <c r="D17" s="65">
        <f>VLOOKUP($A17,'Return Data'!$B$7:$R$2843,9,0)</f>
        <v>5.1116000000000001</v>
      </c>
      <c r="E17" s="66">
        <f t="shared" si="0"/>
        <v>17</v>
      </c>
      <c r="F17" s="65">
        <f>VLOOKUP($A17,'Return Data'!$B$7:$R$2843,10,0)</f>
        <v>6.6932</v>
      </c>
      <c r="G17" s="66">
        <f t="shared" si="1"/>
        <v>18</v>
      </c>
      <c r="H17" s="65">
        <f>VLOOKUP($A17,'Return Data'!$B$7:$R$2843,11,0)</f>
        <v>6.0110999999999999</v>
      </c>
      <c r="I17" s="66">
        <f t="shared" si="2"/>
        <v>11</v>
      </c>
      <c r="J17" s="65">
        <f>VLOOKUP($A17,'Return Data'!$B$7:$R$2843,12,0)</f>
        <v>8.4067000000000007</v>
      </c>
      <c r="K17" s="66">
        <f t="shared" si="3"/>
        <v>9</v>
      </c>
      <c r="L17" s="65">
        <f>VLOOKUP($A17,'Return Data'!$B$7:$R$2843,13,0)</f>
        <v>10.220000000000001</v>
      </c>
      <c r="M17" s="66">
        <f t="shared" si="4"/>
        <v>7</v>
      </c>
      <c r="N17" s="65">
        <f>VLOOKUP($A17,'Return Data'!$B$7:$R$2843,17,0)</f>
        <v>-1.2408999999999999</v>
      </c>
      <c r="O17" s="66">
        <f t="shared" si="6"/>
        <v>15</v>
      </c>
      <c r="P17" s="65">
        <f>VLOOKUP($A17,'Return Data'!$B$7:$R$2843,14,0)</f>
        <v>-0.90620000000000001</v>
      </c>
      <c r="Q17" s="66">
        <f t="shared" si="7"/>
        <v>15</v>
      </c>
      <c r="R17" s="65">
        <f>VLOOKUP($A17,'Return Data'!$B$7:$R$2843,16,0)</f>
        <v>4.0967000000000002</v>
      </c>
      <c r="S17" s="67">
        <f t="shared" si="5"/>
        <v>15</v>
      </c>
    </row>
    <row r="18" spans="1:19" x14ac:dyDescent="0.3">
      <c r="A18" s="82" t="s">
        <v>681</v>
      </c>
      <c r="B18" s="64">
        <f>VLOOKUP($A18,'Return Data'!$B$7:$R$2843,3,0)</f>
        <v>44358</v>
      </c>
      <c r="C18" s="65">
        <f>VLOOKUP($A18,'Return Data'!$B$7:$R$2843,4,0)</f>
        <v>13.232799999999999</v>
      </c>
      <c r="D18" s="65">
        <f>VLOOKUP($A18,'Return Data'!$B$7:$R$2843,9,0)</f>
        <v>8.6403999999999996</v>
      </c>
      <c r="E18" s="66">
        <f t="shared" si="0"/>
        <v>9</v>
      </c>
      <c r="F18" s="65">
        <f>VLOOKUP($A18,'Return Data'!$B$7:$R$2843,10,0)</f>
        <v>8.9240999999999993</v>
      </c>
      <c r="G18" s="66">
        <f t="shared" si="1"/>
        <v>12</v>
      </c>
      <c r="H18" s="65">
        <f>VLOOKUP($A18,'Return Data'!$B$7:$R$2843,11,0)</f>
        <v>4.7521000000000004</v>
      </c>
      <c r="I18" s="66">
        <f t="shared" si="2"/>
        <v>14</v>
      </c>
      <c r="J18" s="65">
        <f>VLOOKUP($A18,'Return Data'!$B$7:$R$2843,12,0)</f>
        <v>6.4244000000000003</v>
      </c>
      <c r="K18" s="66">
        <f t="shared" si="3"/>
        <v>14</v>
      </c>
      <c r="L18" s="65">
        <f>VLOOKUP($A18,'Return Data'!$B$7:$R$2843,13,0)</f>
        <v>7.2237</v>
      </c>
      <c r="M18" s="66">
        <f t="shared" si="4"/>
        <v>14</v>
      </c>
      <c r="N18" s="65">
        <f>VLOOKUP($A18,'Return Data'!$B$7:$R$2843,17,0)</f>
        <v>7.2012</v>
      </c>
      <c r="O18" s="66">
        <f t="shared" si="6"/>
        <v>6</v>
      </c>
      <c r="P18" s="65">
        <f>VLOOKUP($A18,'Return Data'!$B$7:$R$2843,14,0)</f>
        <v>7.4358000000000004</v>
      </c>
      <c r="Q18" s="66">
        <f t="shared" si="7"/>
        <v>5</v>
      </c>
      <c r="R18" s="65">
        <f>VLOOKUP($A18,'Return Data'!$B$7:$R$2843,16,0)</f>
        <v>6.7690000000000001</v>
      </c>
      <c r="S18" s="67">
        <f t="shared" si="5"/>
        <v>10</v>
      </c>
    </row>
    <row r="19" spans="1:19" x14ac:dyDescent="0.3">
      <c r="A19" s="82" t="s">
        <v>682</v>
      </c>
      <c r="B19" s="64">
        <f>VLOOKUP($A19,'Return Data'!$B$7:$R$2843,3,0)</f>
        <v>44358</v>
      </c>
      <c r="C19" s="65">
        <f>VLOOKUP($A19,'Return Data'!$B$7:$R$2843,4,0)</f>
        <v>1461.3264999999999</v>
      </c>
      <c r="D19" s="65">
        <f>VLOOKUP($A19,'Return Data'!$B$7:$R$2843,9,0)</f>
        <v>5.5606</v>
      </c>
      <c r="E19" s="66">
        <f t="shared" si="0"/>
        <v>16</v>
      </c>
      <c r="F19" s="65">
        <f>VLOOKUP($A19,'Return Data'!$B$7:$R$2843,10,0)</f>
        <v>7.7587999999999999</v>
      </c>
      <c r="G19" s="66">
        <f t="shared" si="1"/>
        <v>16</v>
      </c>
      <c r="H19" s="65">
        <f>VLOOKUP($A19,'Return Data'!$B$7:$R$2843,11,0)</f>
        <v>2.9407999999999999</v>
      </c>
      <c r="I19" s="66">
        <f t="shared" si="2"/>
        <v>17</v>
      </c>
      <c r="J19" s="65">
        <f>VLOOKUP($A19,'Return Data'!$B$7:$R$2843,12,0)</f>
        <v>4.0347</v>
      </c>
      <c r="K19" s="66">
        <f t="shared" si="3"/>
        <v>17</v>
      </c>
      <c r="L19" s="65">
        <f>VLOOKUP($A19,'Return Data'!$B$7:$R$2843,13,0)</f>
        <v>5.3833000000000002</v>
      </c>
      <c r="M19" s="66">
        <f t="shared" si="4"/>
        <v>16</v>
      </c>
      <c r="N19" s="65">
        <f>VLOOKUP($A19,'Return Data'!$B$7:$R$2843,17,0)</f>
        <v>4.3116000000000003</v>
      </c>
      <c r="O19" s="66">
        <f t="shared" si="6"/>
        <v>12</v>
      </c>
      <c r="P19" s="65">
        <f>VLOOKUP($A19,'Return Data'!$B$7:$R$2843,14,0)</f>
        <v>2.1743000000000001</v>
      </c>
      <c r="Q19" s="66">
        <f t="shared" si="7"/>
        <v>13</v>
      </c>
      <c r="R19" s="65">
        <f>VLOOKUP($A19,'Return Data'!$B$7:$R$2843,16,0)</f>
        <v>5.7610000000000001</v>
      </c>
      <c r="S19" s="67">
        <f t="shared" si="5"/>
        <v>14</v>
      </c>
    </row>
    <row r="20" spans="1:19" x14ac:dyDescent="0.3">
      <c r="A20" s="82" t="s">
        <v>684</v>
      </c>
      <c r="B20" s="64">
        <f>VLOOKUP($A20,'Return Data'!$B$7:$R$2843,3,0)</f>
        <v>44358</v>
      </c>
      <c r="C20" s="65">
        <f>VLOOKUP($A20,'Return Data'!$B$7:$R$2843,4,0)</f>
        <v>23.779</v>
      </c>
      <c r="D20" s="65">
        <f>VLOOKUP($A20,'Return Data'!$B$7:$R$2843,9,0)</f>
        <v>8.5334000000000003</v>
      </c>
      <c r="E20" s="66">
        <f t="shared" si="0"/>
        <v>10</v>
      </c>
      <c r="F20" s="65">
        <f>VLOOKUP($A20,'Return Data'!$B$7:$R$2843,10,0)</f>
        <v>9.7186000000000003</v>
      </c>
      <c r="G20" s="66">
        <f t="shared" si="1"/>
        <v>8</v>
      </c>
      <c r="H20" s="65">
        <f>VLOOKUP($A20,'Return Data'!$B$7:$R$2843,11,0)</f>
        <v>6.3902999999999999</v>
      </c>
      <c r="I20" s="66">
        <f t="shared" si="2"/>
        <v>10</v>
      </c>
      <c r="J20" s="65">
        <f>VLOOKUP($A20,'Return Data'!$B$7:$R$2843,12,0)</f>
        <v>6.6692999999999998</v>
      </c>
      <c r="K20" s="66">
        <f t="shared" si="3"/>
        <v>13</v>
      </c>
      <c r="L20" s="65">
        <f>VLOOKUP($A20,'Return Data'!$B$7:$R$2843,13,0)</f>
        <v>9.125</v>
      </c>
      <c r="M20" s="66">
        <f t="shared" si="4"/>
        <v>10</v>
      </c>
      <c r="N20" s="65">
        <f>VLOOKUP($A20,'Return Data'!$B$7:$R$2843,17,0)</f>
        <v>7.3806000000000003</v>
      </c>
      <c r="O20" s="66">
        <f t="shared" si="6"/>
        <v>5</v>
      </c>
      <c r="P20" s="65">
        <f>VLOOKUP($A20,'Return Data'!$B$7:$R$2843,14,0)</f>
        <v>7.5195999999999996</v>
      </c>
      <c r="Q20" s="66">
        <f t="shared" si="7"/>
        <v>4</v>
      </c>
      <c r="R20" s="65">
        <f>VLOOKUP($A20,'Return Data'!$B$7:$R$2843,16,0)</f>
        <v>8.1214999999999993</v>
      </c>
      <c r="S20" s="67">
        <f t="shared" si="5"/>
        <v>4</v>
      </c>
    </row>
    <row r="21" spans="1:19" x14ac:dyDescent="0.3">
      <c r="A21" s="82" t="s">
        <v>686</v>
      </c>
      <c r="B21" s="64">
        <f>VLOOKUP($A21,'Return Data'!$B$7:$R$2843,3,0)</f>
        <v>44358</v>
      </c>
      <c r="C21" s="65">
        <f>VLOOKUP($A21,'Return Data'!$B$7:$R$2843,4,0)</f>
        <v>22.610600000000002</v>
      </c>
      <c r="D21" s="65">
        <f>VLOOKUP($A21,'Return Data'!$B$7:$R$2843,9,0)</f>
        <v>7.1406999999999998</v>
      </c>
      <c r="E21" s="66">
        <f t="shared" si="0"/>
        <v>13</v>
      </c>
      <c r="F21" s="65">
        <f>VLOOKUP($A21,'Return Data'!$B$7:$R$2843,10,0)</f>
        <v>7.7728000000000002</v>
      </c>
      <c r="G21" s="66">
        <f t="shared" si="1"/>
        <v>15</v>
      </c>
      <c r="H21" s="65">
        <f>VLOOKUP($A21,'Return Data'!$B$7:$R$2843,11,0)</f>
        <v>4.5137999999999998</v>
      </c>
      <c r="I21" s="66">
        <f t="shared" si="2"/>
        <v>15</v>
      </c>
      <c r="J21" s="65">
        <f>VLOOKUP($A21,'Return Data'!$B$7:$R$2843,12,0)</f>
        <v>6.3461999999999996</v>
      </c>
      <c r="K21" s="66">
        <f t="shared" si="3"/>
        <v>15</v>
      </c>
      <c r="L21" s="65">
        <f>VLOOKUP($A21,'Return Data'!$B$7:$R$2843,13,0)</f>
        <v>10.000500000000001</v>
      </c>
      <c r="M21" s="66">
        <f t="shared" si="4"/>
        <v>9</v>
      </c>
      <c r="N21" s="65">
        <f>VLOOKUP($A21,'Return Data'!$B$7:$R$2843,17,0)</f>
        <v>4.5019999999999998</v>
      </c>
      <c r="O21" s="66">
        <f t="shared" si="6"/>
        <v>9</v>
      </c>
      <c r="P21" s="65">
        <f>VLOOKUP($A21,'Return Data'!$B$7:$R$2843,14,0)</f>
        <v>4.3582999999999998</v>
      </c>
      <c r="Q21" s="66">
        <f t="shared" si="7"/>
        <v>10</v>
      </c>
      <c r="R21" s="65">
        <f>VLOOKUP($A21,'Return Data'!$B$7:$R$2843,16,0)</f>
        <v>7.2332000000000001</v>
      </c>
      <c r="S21" s="67">
        <f t="shared" si="5"/>
        <v>9</v>
      </c>
    </row>
    <row r="22" spans="1:19" x14ac:dyDescent="0.3">
      <c r="A22" s="82" t="s">
        <v>688</v>
      </c>
      <c r="B22" s="64">
        <f>VLOOKUP($A22,'Return Data'!$B$7:$R$2843,3,0)</f>
        <v>44358</v>
      </c>
      <c r="C22" s="65">
        <f>VLOOKUP($A22,'Return Data'!$B$7:$R$2843,4,0)</f>
        <v>25.0792</v>
      </c>
      <c r="D22" s="65">
        <f>VLOOKUP($A22,'Return Data'!$B$7:$R$2843,9,0)</f>
        <v>10.5777</v>
      </c>
      <c r="E22" s="66">
        <f t="shared" si="0"/>
        <v>6</v>
      </c>
      <c r="F22" s="65">
        <f>VLOOKUP($A22,'Return Data'!$B$7:$R$2843,10,0)</f>
        <v>9.3324999999999996</v>
      </c>
      <c r="G22" s="66">
        <f t="shared" si="1"/>
        <v>10</v>
      </c>
      <c r="H22" s="65">
        <f>VLOOKUP($A22,'Return Data'!$B$7:$R$2843,11,0)</f>
        <v>8.3096999999999994</v>
      </c>
      <c r="I22" s="66">
        <f t="shared" si="2"/>
        <v>7</v>
      </c>
      <c r="J22" s="65">
        <f>VLOOKUP($A22,'Return Data'!$B$7:$R$2843,12,0)</f>
        <v>9.7500999999999998</v>
      </c>
      <c r="K22" s="66">
        <f t="shared" si="3"/>
        <v>6</v>
      </c>
      <c r="L22" s="65">
        <f>VLOOKUP($A22,'Return Data'!$B$7:$R$2843,13,0)</f>
        <v>10.068899999999999</v>
      </c>
      <c r="M22" s="66">
        <f t="shared" si="4"/>
        <v>8</v>
      </c>
      <c r="N22" s="65">
        <f>VLOOKUP($A22,'Return Data'!$B$7:$R$2843,17,0)</f>
        <v>-0.59299999999999997</v>
      </c>
      <c r="O22" s="66">
        <f t="shared" si="6"/>
        <v>14</v>
      </c>
      <c r="P22" s="65">
        <f>VLOOKUP($A22,'Return Data'!$B$7:$R$2843,14,0)</f>
        <v>1.234</v>
      </c>
      <c r="Q22" s="66">
        <f t="shared" si="7"/>
        <v>14</v>
      </c>
      <c r="R22" s="65">
        <f>VLOOKUP($A22,'Return Data'!$B$7:$R$2843,16,0)</f>
        <v>5.8909000000000002</v>
      </c>
      <c r="S22" s="67">
        <f t="shared" si="5"/>
        <v>13</v>
      </c>
    </row>
    <row r="23" spans="1:19" x14ac:dyDescent="0.3">
      <c r="A23" s="82" t="s">
        <v>690</v>
      </c>
      <c r="B23" s="64">
        <f>VLOOKUP($A23,'Return Data'!$B$7:$R$2843,3,0)</f>
        <v>44358</v>
      </c>
      <c r="C23" s="65">
        <f>VLOOKUP($A23,'Return Data'!$B$7:$R$2843,4,0)</f>
        <v>0.1193</v>
      </c>
      <c r="D23" s="65">
        <f>VLOOKUP($A23,'Return Data'!$B$7:$R$2843,9,0)</f>
        <v>10.9574</v>
      </c>
      <c r="E23" s="66">
        <f t="shared" si="0"/>
        <v>5</v>
      </c>
      <c r="F23" s="65">
        <f>VLOOKUP($A23,'Return Data'!$B$7:$R$2843,10,0)</f>
        <v>11.1652</v>
      </c>
      <c r="G23" s="66">
        <f t="shared" si="1"/>
        <v>6</v>
      </c>
      <c r="H23" s="65">
        <f>VLOOKUP($A23,'Return Data'!$B$7:$R$2843,11,0)</f>
        <v>-41.364199999999997</v>
      </c>
      <c r="I23" s="66">
        <f t="shared" si="2"/>
        <v>20</v>
      </c>
      <c r="J23" s="65">
        <f>VLOOKUP($A23,'Return Data'!$B$7:$R$2843,12,0)</f>
        <v>-29.856100000000001</v>
      </c>
      <c r="K23" s="66">
        <f t="shared" si="3"/>
        <v>20</v>
      </c>
      <c r="L23" s="65">
        <f>VLOOKUP($A23,'Return Data'!$B$7:$R$2843,13,0)</f>
        <v>-20.572600000000001</v>
      </c>
      <c r="M23" s="66">
        <f t="shared" si="4"/>
        <v>19</v>
      </c>
      <c r="N23" s="65"/>
      <c r="O23" s="66"/>
      <c r="P23" s="65"/>
      <c r="Q23" s="66"/>
      <c r="R23" s="65">
        <f>VLOOKUP($A23,'Return Data'!$B$7:$R$2843,16,0)</f>
        <v>-14.1919</v>
      </c>
      <c r="S23" s="67">
        <f t="shared" si="5"/>
        <v>18</v>
      </c>
    </row>
    <row r="24" spans="1:19" x14ac:dyDescent="0.3">
      <c r="A24" s="82" t="s">
        <v>695</v>
      </c>
      <c r="B24" s="64">
        <f>VLOOKUP($A24,'Return Data'!$B$7:$R$2843,3,0)</f>
        <v>44358</v>
      </c>
      <c r="C24" s="65">
        <f>VLOOKUP($A24,'Return Data'!$B$7:$R$2843,4,0)</f>
        <v>14.8912</v>
      </c>
      <c r="D24" s="65">
        <f>VLOOKUP($A24,'Return Data'!$B$7:$R$2843,9,0)</f>
        <v>4.843</v>
      </c>
      <c r="E24" s="66">
        <f t="shared" si="0"/>
        <v>18</v>
      </c>
      <c r="F24" s="65">
        <f>VLOOKUP($A24,'Return Data'!$B$7:$R$2843,10,0)</f>
        <v>7.8472</v>
      </c>
      <c r="G24" s="66">
        <f t="shared" si="1"/>
        <v>14</v>
      </c>
      <c r="H24" s="65">
        <f>VLOOKUP($A24,'Return Data'!$B$7:$R$2843,11,0)</f>
        <v>9.6908999999999992</v>
      </c>
      <c r="I24" s="66">
        <f t="shared" si="2"/>
        <v>4</v>
      </c>
      <c r="J24" s="65">
        <f>VLOOKUP($A24,'Return Data'!$B$7:$R$2843,12,0)</f>
        <v>10.6577</v>
      </c>
      <c r="K24" s="66">
        <f t="shared" si="3"/>
        <v>5</v>
      </c>
      <c r="L24" s="65">
        <f>VLOOKUP($A24,'Return Data'!$B$7:$R$2843,13,0)</f>
        <v>8.5127000000000006</v>
      </c>
      <c r="M24" s="66">
        <f t="shared" si="4"/>
        <v>13</v>
      </c>
      <c r="N24" s="65">
        <f>VLOOKUP($A24,'Return Data'!$B$7:$R$2843,17,0)</f>
        <v>3.4702000000000002</v>
      </c>
      <c r="O24" s="66">
        <f>RANK(N24,N$8:N$27,0)</f>
        <v>13</v>
      </c>
      <c r="P24" s="65">
        <f>VLOOKUP($A24,'Return Data'!$B$7:$R$2843,14,0)</f>
        <v>2.8302999999999998</v>
      </c>
      <c r="Q24" s="66">
        <f>RANK(P24,P$8:P$27,0)</f>
        <v>11</v>
      </c>
      <c r="R24" s="65">
        <f>VLOOKUP($A24,'Return Data'!$B$7:$R$2843,16,0)</f>
        <v>6.1193</v>
      </c>
      <c r="S24" s="67">
        <f t="shared" si="5"/>
        <v>12</v>
      </c>
    </row>
    <row r="25" spans="1:19" x14ac:dyDescent="0.3">
      <c r="A25" s="82" t="s">
        <v>701</v>
      </c>
      <c r="B25" s="64">
        <f>VLOOKUP($A25,'Return Data'!$B$7:$R$2843,3,0)</f>
        <v>44358</v>
      </c>
      <c r="C25" s="65">
        <f>VLOOKUP($A25,'Return Data'!$B$7:$R$2843,4,0)</f>
        <v>34.859200000000001</v>
      </c>
      <c r="D25" s="65">
        <f>VLOOKUP($A25,'Return Data'!$B$7:$R$2843,9,0)</f>
        <v>9.4172999999999991</v>
      </c>
      <c r="E25" s="66">
        <f t="shared" si="0"/>
        <v>8</v>
      </c>
      <c r="F25" s="65">
        <f>VLOOKUP($A25,'Return Data'!$B$7:$R$2843,10,0)</f>
        <v>8.5157000000000007</v>
      </c>
      <c r="G25" s="66">
        <f t="shared" si="1"/>
        <v>13</v>
      </c>
      <c r="H25" s="65">
        <f>VLOOKUP($A25,'Return Data'!$B$7:$R$2843,11,0)</f>
        <v>5.2629000000000001</v>
      </c>
      <c r="I25" s="66">
        <f t="shared" si="2"/>
        <v>12</v>
      </c>
      <c r="J25" s="65">
        <f>VLOOKUP($A25,'Return Data'!$B$7:$R$2843,12,0)</f>
        <v>7.7519999999999998</v>
      </c>
      <c r="K25" s="66">
        <f t="shared" si="3"/>
        <v>11</v>
      </c>
      <c r="L25" s="65">
        <f>VLOOKUP($A25,'Return Data'!$B$7:$R$2843,13,0)</f>
        <v>8.9984000000000002</v>
      </c>
      <c r="M25" s="66">
        <f t="shared" si="4"/>
        <v>12</v>
      </c>
      <c r="N25" s="65">
        <f>VLOOKUP($A25,'Return Data'!$B$7:$R$2843,17,0)</f>
        <v>7.9646999999999997</v>
      </c>
      <c r="O25" s="66">
        <f>RANK(N25,N$8:N$27,0)</f>
        <v>4</v>
      </c>
      <c r="P25" s="65">
        <f>VLOOKUP($A25,'Return Data'!$B$7:$R$2843,14,0)</f>
        <v>7.7236000000000002</v>
      </c>
      <c r="Q25" s="66">
        <f>RANK(P25,P$8:P$27,0)</f>
        <v>3</v>
      </c>
      <c r="R25" s="65">
        <f>VLOOKUP($A25,'Return Data'!$B$7:$R$2843,16,0)</f>
        <v>7.6590999999999996</v>
      </c>
      <c r="S25" s="67">
        <f t="shared" si="5"/>
        <v>5</v>
      </c>
    </row>
    <row r="26" spans="1:19" x14ac:dyDescent="0.3">
      <c r="A26" s="82" t="s">
        <v>709</v>
      </c>
      <c r="B26" s="64">
        <f>VLOOKUP($A26,'Return Data'!$B$7:$R$2843,3,0)</f>
        <v>44358</v>
      </c>
      <c r="C26" s="65">
        <f>VLOOKUP($A26,'Return Data'!$B$7:$R$2843,4,0)</f>
        <v>0.5806</v>
      </c>
      <c r="D26" s="65">
        <f>VLOOKUP($A26,'Return Data'!$B$7:$R$2843,9,0)</f>
        <v>11.260300000000001</v>
      </c>
      <c r="E26" s="66">
        <f t="shared" si="0"/>
        <v>4</v>
      </c>
      <c r="F26" s="65">
        <f>VLOOKUP($A26,'Return Data'!$B$7:$R$2843,10,0)</f>
        <v>11.408300000000001</v>
      </c>
      <c r="G26" s="66">
        <f t="shared" si="1"/>
        <v>5</v>
      </c>
      <c r="H26" s="65">
        <f>VLOOKUP($A26,'Return Data'!$B$7:$R$2843,11,0)</f>
        <v>-40.605800000000002</v>
      </c>
      <c r="I26" s="66">
        <f t="shared" si="2"/>
        <v>19</v>
      </c>
      <c r="J26" s="65">
        <f>VLOOKUP($A26,'Return Data'!$B$7:$R$2843,12,0)</f>
        <v>-24.796700000000001</v>
      </c>
      <c r="K26" s="66">
        <f t="shared" si="3"/>
        <v>19</v>
      </c>
      <c r="L26" s="65">
        <f>VLOOKUP($A26,'Return Data'!$B$7:$R$2843,13,0)</f>
        <v>-59.523099999999999</v>
      </c>
      <c r="M26" s="66">
        <f t="shared" si="4"/>
        <v>20</v>
      </c>
      <c r="N26" s="65"/>
      <c r="O26" s="66"/>
      <c r="P26" s="65"/>
      <c r="Q26" s="66"/>
      <c r="R26" s="65">
        <f>VLOOKUP($A26,'Return Data'!$B$7:$R$2843,16,0)</f>
        <v>-48.734400000000001</v>
      </c>
      <c r="S26" s="67">
        <f t="shared" si="5"/>
        <v>20</v>
      </c>
    </row>
    <row r="27" spans="1:19" x14ac:dyDescent="0.3">
      <c r="A27" s="82" t="s">
        <v>711</v>
      </c>
      <c r="B27" s="64">
        <f>VLOOKUP($A27,'Return Data'!$B$7:$R$2843,3,0)</f>
        <v>44358</v>
      </c>
      <c r="C27" s="65">
        <f>VLOOKUP($A27,'Return Data'!$B$7:$R$2843,4,0)</f>
        <v>11.536</v>
      </c>
      <c r="D27" s="65">
        <f>VLOOKUP($A27,'Return Data'!$B$7:$R$2843,9,0)</f>
        <v>6.3003</v>
      </c>
      <c r="E27" s="66">
        <f t="shared" si="0"/>
        <v>14</v>
      </c>
      <c r="F27" s="65">
        <f>VLOOKUP($A27,'Return Data'!$B$7:$R$2843,10,0)</f>
        <v>7.4005999999999998</v>
      </c>
      <c r="G27" s="66">
        <f t="shared" si="1"/>
        <v>17</v>
      </c>
      <c r="H27" s="65">
        <f>VLOOKUP($A27,'Return Data'!$B$7:$R$2843,11,0)</f>
        <v>4.8155000000000001</v>
      </c>
      <c r="I27" s="66">
        <f t="shared" si="2"/>
        <v>13</v>
      </c>
      <c r="J27" s="65">
        <f>VLOOKUP($A27,'Return Data'!$B$7:$R$2843,12,0)</f>
        <v>6.8048000000000002</v>
      </c>
      <c r="K27" s="66">
        <f t="shared" si="3"/>
        <v>12</v>
      </c>
      <c r="L27" s="65">
        <f>VLOOKUP($A27,'Return Data'!$B$7:$R$2843,13,0)</f>
        <v>-3.2035999999999998</v>
      </c>
      <c r="M27" s="66">
        <f t="shared" si="4"/>
        <v>18</v>
      </c>
      <c r="N27" s="65">
        <f>VLOOKUP($A27,'Return Data'!$B$7:$R$2843,17,0)</f>
        <v>-15.739800000000001</v>
      </c>
      <c r="O27" s="66">
        <f>RANK(N27,N$8:N$27,0)</f>
        <v>16</v>
      </c>
      <c r="P27" s="65">
        <f>VLOOKUP($A27,'Return Data'!$B$7:$R$2843,14,0)</f>
        <v>-10.0154</v>
      </c>
      <c r="Q27" s="66">
        <f>RANK(P27,P$8:P$27,0)</f>
        <v>16</v>
      </c>
      <c r="R27" s="65">
        <f>VLOOKUP($A27,'Return Data'!$B$7:$R$2843,16,0)</f>
        <v>1.6823999999999999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8.3190649999999984</v>
      </c>
      <c r="E29" s="88"/>
      <c r="F29" s="89">
        <f>AVERAGE(F8:F27)</f>
        <v>10.417730000000001</v>
      </c>
      <c r="G29" s="88"/>
      <c r="H29" s="89">
        <f>AVERAGE(H8:H27)</f>
        <v>2.7137149999999997</v>
      </c>
      <c r="I29" s="88"/>
      <c r="J29" s="89">
        <f>AVERAGE(J8:J27)</f>
        <v>5.1337850000000005</v>
      </c>
      <c r="K29" s="88"/>
      <c r="L29" s="89">
        <f>AVERAGE(L8:L27)</f>
        <v>4.1318499999999982</v>
      </c>
      <c r="M29" s="88"/>
      <c r="N29" s="89">
        <f>AVERAGE(N8:N27)</f>
        <v>1.4920882352941178</v>
      </c>
      <c r="O29" s="88"/>
      <c r="P29" s="89">
        <f>AVERAGE(P8:P27)</f>
        <v>2.0663176470588236</v>
      </c>
      <c r="Q29" s="88"/>
      <c r="R29" s="89">
        <f>AVERAGE(R8:R27)</f>
        <v>0.81596000000000013</v>
      </c>
      <c r="S29" s="90"/>
    </row>
    <row r="30" spans="1:19" x14ac:dyDescent="0.3">
      <c r="A30" s="87" t="s">
        <v>28</v>
      </c>
      <c r="B30" s="88"/>
      <c r="C30" s="88"/>
      <c r="D30" s="89">
        <f>MIN(D8:D27)</f>
        <v>0</v>
      </c>
      <c r="E30" s="88"/>
      <c r="F30" s="89">
        <f>MIN(F8:F27)</f>
        <v>0</v>
      </c>
      <c r="G30" s="88"/>
      <c r="H30" s="89">
        <f>MIN(H8:H27)</f>
        <v>-41.364199999999997</v>
      </c>
      <c r="I30" s="88"/>
      <c r="J30" s="89">
        <f>MIN(J8:J27)</f>
        <v>-29.856100000000001</v>
      </c>
      <c r="K30" s="88"/>
      <c r="L30" s="89">
        <f>MIN(L8:L27)</f>
        <v>-59.523099999999999</v>
      </c>
      <c r="M30" s="88"/>
      <c r="N30" s="89">
        <f>MIN(N8:N27)</f>
        <v>-40.560899999999997</v>
      </c>
      <c r="O30" s="88"/>
      <c r="P30" s="89">
        <f>MIN(P8:P27)</f>
        <v>-31.901900000000001</v>
      </c>
      <c r="Q30" s="88"/>
      <c r="R30" s="89">
        <f>MIN(R8:R27)</f>
        <v>-48.734400000000001</v>
      </c>
      <c r="S30" s="90"/>
    </row>
    <row r="31" spans="1:19" ht="15" thickBot="1" x14ac:dyDescent="0.35">
      <c r="A31" s="91" t="s">
        <v>29</v>
      </c>
      <c r="B31" s="92"/>
      <c r="C31" s="92"/>
      <c r="D31" s="93">
        <f>MAX(D8:D27)</f>
        <v>15.431800000000001</v>
      </c>
      <c r="E31" s="92"/>
      <c r="F31" s="93">
        <f>MAX(F8:F27)</f>
        <v>24.2546</v>
      </c>
      <c r="G31" s="92"/>
      <c r="H31" s="93">
        <f>MAX(H8:H27)</f>
        <v>17.622900000000001</v>
      </c>
      <c r="I31" s="92"/>
      <c r="J31" s="93">
        <f>MAX(J8:J27)</f>
        <v>20.027200000000001</v>
      </c>
      <c r="K31" s="92"/>
      <c r="L31" s="93">
        <f>MAX(L8:L27)</f>
        <v>15.7691</v>
      </c>
      <c r="M31" s="92"/>
      <c r="N31" s="93">
        <f>MAX(N8:N27)</f>
        <v>9.8549000000000007</v>
      </c>
      <c r="O31" s="92"/>
      <c r="P31" s="93">
        <f>MAX(P8:P27)</f>
        <v>9.2697000000000003</v>
      </c>
      <c r="Q31" s="92"/>
      <c r="R31" s="93">
        <f>MAX(R8:R27)</f>
        <v>9.0335999999999999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44358</v>
      </c>
      <c r="C8" s="65">
        <f>VLOOKUP($A8,'Return Data'!$B$7:$R$2843,4,0)</f>
        <v>88.233900000000006</v>
      </c>
      <c r="D8" s="65">
        <f>VLOOKUP($A8,'Return Data'!$B$7:$R$2843,9,0)</f>
        <v>7.3731999999999998</v>
      </c>
      <c r="E8" s="66">
        <f>RANK(D8,D$8:D$26,0)</f>
        <v>8</v>
      </c>
      <c r="F8" s="65">
        <f>VLOOKUP($A8,'Return Data'!$B$7:$R$2843,10,0)</f>
        <v>9.9186999999999994</v>
      </c>
      <c r="G8" s="66">
        <f>RANK(F8,F$8:F$26,0)</f>
        <v>4</v>
      </c>
      <c r="H8" s="65">
        <f>VLOOKUP($A8,'Return Data'!$B$7:$R$2843,11,0)</f>
        <v>4.7823000000000002</v>
      </c>
      <c r="I8" s="66">
        <f>RANK(H8,H$8:H$26,0)</f>
        <v>5</v>
      </c>
      <c r="J8" s="65">
        <f>VLOOKUP($A8,'Return Data'!$B$7:$R$2843,12,0)</f>
        <v>6.8646000000000003</v>
      </c>
      <c r="K8" s="66">
        <f>RANK(J8,J$8:J$26,0)</f>
        <v>6</v>
      </c>
      <c r="L8" s="65">
        <f>VLOOKUP($A8,'Return Data'!$B$7:$R$2843,13,0)</f>
        <v>8.0894999999999992</v>
      </c>
      <c r="M8" s="66">
        <f>RANK(L8,L$8:L$26,0)</f>
        <v>5</v>
      </c>
      <c r="N8" s="65">
        <f>VLOOKUP($A8,'Return Data'!$B$7:$R$2843,17,0)</f>
        <v>9.5521999999999991</v>
      </c>
      <c r="O8" s="66">
        <f>RANK(N8,N$8:N$26,0)</f>
        <v>8</v>
      </c>
      <c r="P8" s="65">
        <f>VLOOKUP($A8,'Return Data'!$B$7:$R$2843,14,0)</f>
        <v>9.6720000000000006</v>
      </c>
      <c r="Q8" s="66">
        <f>RANK(P8,P$8:P$26,0)</f>
        <v>4</v>
      </c>
      <c r="R8" s="65">
        <f>VLOOKUP($A8,'Return Data'!$B$7:$R$2843,16,0)</f>
        <v>9.0274000000000001</v>
      </c>
      <c r="S8" s="67">
        <f>RANK(R8,R$8:R$26,0)</f>
        <v>5</v>
      </c>
    </row>
    <row r="9" spans="1:19" x14ac:dyDescent="0.3">
      <c r="A9" s="82" t="s">
        <v>613</v>
      </c>
      <c r="B9" s="64">
        <f>VLOOKUP($A9,'Return Data'!$B$7:$R$2843,3,0)</f>
        <v>44358</v>
      </c>
      <c r="C9" s="65">
        <f>VLOOKUP($A9,'Return Data'!$B$7:$R$2843,4,0)</f>
        <v>13.7905</v>
      </c>
      <c r="D9" s="65">
        <f>VLOOKUP($A9,'Return Data'!$B$7:$R$2843,9,0)</f>
        <v>6.9219999999999997</v>
      </c>
      <c r="E9" s="66">
        <f>RANK(D9,D$8:D$26,0)</f>
        <v>13</v>
      </c>
      <c r="F9" s="65">
        <f>VLOOKUP($A9,'Return Data'!$B$7:$R$2843,10,0)</f>
        <v>8.7128999999999994</v>
      </c>
      <c r="G9" s="66">
        <f>RANK(F9,F$8:F$26,0)</f>
        <v>11</v>
      </c>
      <c r="H9" s="65">
        <f>VLOOKUP($A9,'Return Data'!$B$7:$R$2843,11,0)</f>
        <v>4.9885000000000002</v>
      </c>
      <c r="I9" s="66">
        <f>RANK(H9,H$8:H$26,0)</f>
        <v>3</v>
      </c>
      <c r="J9" s="65">
        <f>VLOOKUP($A9,'Return Data'!$B$7:$R$2843,12,0)</f>
        <v>6.9442000000000004</v>
      </c>
      <c r="K9" s="66">
        <f>RANK(J9,J$8:J$26,0)</f>
        <v>5</v>
      </c>
      <c r="L9" s="65">
        <f>VLOOKUP($A9,'Return Data'!$B$7:$R$2843,13,0)</f>
        <v>8.9951000000000008</v>
      </c>
      <c r="M9" s="66">
        <f>RANK(L9,L$8:L$26,0)</f>
        <v>1</v>
      </c>
      <c r="N9" s="65">
        <f>VLOOKUP($A9,'Return Data'!$B$7:$R$2843,17,0)</f>
        <v>10.3348</v>
      </c>
      <c r="O9" s="66">
        <f>RANK(N9,N$8:N$26,0)</f>
        <v>2</v>
      </c>
      <c r="P9" s="65">
        <f>VLOOKUP($A9,'Return Data'!$B$7:$R$2843,14,0)</f>
        <v>8.9804999999999993</v>
      </c>
      <c r="Q9" s="66">
        <f>RANK(P9,P$8:P$26,0)</f>
        <v>10</v>
      </c>
      <c r="R9" s="65">
        <f>VLOOKUP($A9,'Return Data'!$B$7:$R$2843,16,0)</f>
        <v>8.5555000000000003</v>
      </c>
      <c r="S9" s="67">
        <f>RANK(R9,R$8:R$26,0)</f>
        <v>10</v>
      </c>
    </row>
    <row r="10" spans="1:19" x14ac:dyDescent="0.3">
      <c r="A10" s="82" t="s">
        <v>616</v>
      </c>
      <c r="B10" s="64">
        <f>VLOOKUP($A10,'Return Data'!$B$7:$R$2843,3,0)</f>
        <v>44358</v>
      </c>
      <c r="C10" s="65">
        <f>VLOOKUP($A10,'Return Data'!$B$7:$R$2843,4,0)</f>
        <v>22.925699999999999</v>
      </c>
      <c r="D10" s="65">
        <f>VLOOKUP($A10,'Return Data'!$B$7:$R$2843,9,0)</f>
        <v>5.9775</v>
      </c>
      <c r="E10" s="66">
        <f>RANK(D10,D$8:D$26,0)</f>
        <v>17</v>
      </c>
      <c r="F10" s="65">
        <f>VLOOKUP($A10,'Return Data'!$B$7:$R$2843,10,0)</f>
        <v>7.3597999999999999</v>
      </c>
      <c r="G10" s="66">
        <f>RANK(F10,F$8:F$26,0)</f>
        <v>17</v>
      </c>
      <c r="H10" s="65">
        <f>VLOOKUP($A10,'Return Data'!$B$7:$R$2843,11,0)</f>
        <v>2.7778</v>
      </c>
      <c r="I10" s="66">
        <f>RANK(H10,H$8:H$26,0)</f>
        <v>18</v>
      </c>
      <c r="J10" s="65">
        <f>VLOOKUP($A10,'Return Data'!$B$7:$R$2843,12,0)</f>
        <v>5.2342000000000004</v>
      </c>
      <c r="K10" s="66">
        <f>RANK(J10,J$8:J$26,0)</f>
        <v>17</v>
      </c>
      <c r="L10" s="65">
        <f>VLOOKUP($A10,'Return Data'!$B$7:$R$2843,13,0)</f>
        <v>6.5430000000000001</v>
      </c>
      <c r="M10" s="66">
        <f>RANK(L10,L$8:L$26,0)</f>
        <v>17</v>
      </c>
      <c r="N10" s="65">
        <f>VLOOKUP($A10,'Return Data'!$B$7:$R$2843,17,0)</f>
        <v>9.9670000000000005</v>
      </c>
      <c r="O10" s="66">
        <f>RANK(N10,N$8:N$26,0)</f>
        <v>3</v>
      </c>
      <c r="P10" s="65">
        <f>VLOOKUP($A10,'Return Data'!$B$7:$R$2843,14,0)</f>
        <v>5.8154000000000003</v>
      </c>
      <c r="Q10" s="66">
        <f>RANK(P10,P$8:P$26,0)</f>
        <v>15</v>
      </c>
      <c r="R10" s="65">
        <f>VLOOKUP($A10,'Return Data'!$B$7:$R$2843,16,0)</f>
        <v>7.5265000000000004</v>
      </c>
      <c r="S10" s="67">
        <f>RANK(R10,R$8:R$26,0)</f>
        <v>17</v>
      </c>
    </row>
    <row r="11" spans="1:19" x14ac:dyDescent="0.3">
      <c r="A11" s="82" t="s">
        <v>617</v>
      </c>
      <c r="B11" s="64">
        <f>VLOOKUP($A11,'Return Data'!$B$7:$R$2843,3,0)</f>
        <v>44358</v>
      </c>
      <c r="C11" s="65">
        <f>VLOOKUP($A11,'Return Data'!$B$7:$R$2843,4,0)</f>
        <v>18.352699999999999</v>
      </c>
      <c r="D11" s="65">
        <f>VLOOKUP($A11,'Return Data'!$B$7:$R$2843,9,0)</f>
        <v>6.0357000000000003</v>
      </c>
      <c r="E11" s="66">
        <f>RANK(D11,D$8:D$26,0)</f>
        <v>16</v>
      </c>
      <c r="F11" s="65">
        <f>VLOOKUP($A11,'Return Data'!$B$7:$R$2843,10,0)</f>
        <v>8.7804000000000002</v>
      </c>
      <c r="G11" s="66">
        <f>RANK(F11,F$8:F$26,0)</f>
        <v>9</v>
      </c>
      <c r="H11" s="65">
        <f>VLOOKUP($A11,'Return Data'!$B$7:$R$2843,11,0)</f>
        <v>3.9683000000000002</v>
      </c>
      <c r="I11" s="66">
        <f>RANK(H11,H$8:H$26,0)</f>
        <v>14</v>
      </c>
      <c r="J11" s="65">
        <f>VLOOKUP($A11,'Return Data'!$B$7:$R$2843,12,0)</f>
        <v>5.7915999999999999</v>
      </c>
      <c r="K11" s="66">
        <f>RANK(J11,J$8:J$26,0)</f>
        <v>16</v>
      </c>
      <c r="L11" s="65">
        <f>VLOOKUP($A11,'Return Data'!$B$7:$R$2843,13,0)</f>
        <v>6.5678999999999998</v>
      </c>
      <c r="M11" s="66">
        <f>RANK(L11,L$8:L$26,0)</f>
        <v>16</v>
      </c>
      <c r="N11" s="65">
        <f>VLOOKUP($A11,'Return Data'!$B$7:$R$2843,17,0)</f>
        <v>8.5619999999999994</v>
      </c>
      <c r="O11" s="66">
        <f>RANK(N11,N$8:N$26,0)</f>
        <v>16</v>
      </c>
      <c r="P11" s="65">
        <f>VLOOKUP($A11,'Return Data'!$B$7:$R$2843,14,0)</f>
        <v>8.9754000000000005</v>
      </c>
      <c r="Q11" s="66">
        <f>RANK(P11,P$8:P$26,0)</f>
        <v>11</v>
      </c>
      <c r="R11" s="65">
        <f>VLOOKUP($A11,'Return Data'!$B$7:$R$2843,16,0)</f>
        <v>8.6178000000000008</v>
      </c>
      <c r="S11" s="67">
        <f>RANK(R11,R$8:R$26,0)</f>
        <v>9</v>
      </c>
    </row>
    <row r="12" spans="1:19" x14ac:dyDescent="0.3">
      <c r="A12" s="82" t="s">
        <v>619</v>
      </c>
      <c r="B12" s="64">
        <f>VLOOKUP($A12,'Return Data'!$B$7:$R$2843,3,0)</f>
        <v>44358</v>
      </c>
      <c r="C12" s="65">
        <f>VLOOKUP($A12,'Return Data'!$B$7:$R$2843,4,0)</f>
        <v>12.9101</v>
      </c>
      <c r="D12" s="65">
        <f>VLOOKUP($A12,'Return Data'!$B$7:$R$2843,9,0)</f>
        <v>3.5859999999999999</v>
      </c>
      <c r="E12" s="66">
        <f>RANK(D12,D$8:D$26,0)</f>
        <v>18</v>
      </c>
      <c r="F12" s="65">
        <f>VLOOKUP($A12,'Return Data'!$B$7:$R$2843,10,0)</f>
        <v>5.1029</v>
      </c>
      <c r="G12" s="66">
        <f>RANK(F12,F$8:F$26,0)</f>
        <v>18</v>
      </c>
      <c r="H12" s="65">
        <f>VLOOKUP($A12,'Return Data'!$B$7:$R$2843,11,0)</f>
        <v>3.7521</v>
      </c>
      <c r="I12" s="66">
        <f>RANK(H12,H$8:H$26,0)</f>
        <v>15</v>
      </c>
      <c r="J12" s="65">
        <f>VLOOKUP($A12,'Return Data'!$B$7:$R$2843,12,0)</f>
        <v>4.99</v>
      </c>
      <c r="K12" s="66">
        <f>RANK(J12,J$8:J$26,0)</f>
        <v>18</v>
      </c>
      <c r="L12" s="65">
        <f>VLOOKUP($A12,'Return Data'!$B$7:$R$2843,13,0)</f>
        <v>6.1520000000000001</v>
      </c>
      <c r="M12" s="66">
        <f>RANK(L12,L$8:L$26,0)</f>
        <v>18</v>
      </c>
      <c r="N12" s="65">
        <f>VLOOKUP($A12,'Return Data'!$B$7:$R$2843,17,0)</f>
        <v>8.6684000000000001</v>
      </c>
      <c r="O12" s="66">
        <f>RANK(N12,N$8:N$26,0)</f>
        <v>14</v>
      </c>
      <c r="P12" s="65"/>
      <c r="Q12" s="66"/>
      <c r="R12" s="65">
        <f>VLOOKUP($A12,'Return Data'!$B$7:$R$2843,16,0)</f>
        <v>9.7204999999999995</v>
      </c>
      <c r="S12" s="67">
        <f>RANK(R12,R$8:R$26,0)</f>
        <v>1</v>
      </c>
    </row>
    <row r="13" spans="1:19" x14ac:dyDescent="0.3">
      <c r="A13" s="82" t="s">
        <v>624</v>
      </c>
      <c r="B13" s="64">
        <f>VLOOKUP($A13,'Return Data'!$B$7:$R$2843,3,0)</f>
        <v>44358</v>
      </c>
      <c r="C13" s="65">
        <f>VLOOKUP($A13,'Return Data'!$B$7:$R$2843,4,0)</f>
        <v>82.863100000000003</v>
      </c>
      <c r="D13" s="65">
        <f>VLOOKUP($A13,'Return Data'!$B$7:$R$2843,9,0)</f>
        <v>6.2050000000000001</v>
      </c>
      <c r="E13" s="66">
        <f>RANK(D13,D$8:D$26,0)</f>
        <v>15</v>
      </c>
      <c r="F13" s="65">
        <f>VLOOKUP($A13,'Return Data'!$B$7:$R$2843,10,0)</f>
        <v>8.6936</v>
      </c>
      <c r="G13" s="66">
        <f>RANK(F13,F$8:F$26,0)</f>
        <v>12</v>
      </c>
      <c r="H13" s="65">
        <f>VLOOKUP($A13,'Return Data'!$B$7:$R$2843,11,0)</f>
        <v>4.7868000000000004</v>
      </c>
      <c r="I13" s="66">
        <f>RANK(H13,H$8:H$26,0)</f>
        <v>4</v>
      </c>
      <c r="J13" s="65">
        <f>VLOOKUP($A13,'Return Data'!$B$7:$R$2843,12,0)</f>
        <v>7.4</v>
      </c>
      <c r="K13" s="66">
        <f>RANK(J13,J$8:J$26,0)</f>
        <v>1</v>
      </c>
      <c r="L13" s="65">
        <f>VLOOKUP($A13,'Return Data'!$B$7:$R$2843,13,0)</f>
        <v>8.6922999999999995</v>
      </c>
      <c r="M13" s="66">
        <f>RANK(L13,L$8:L$26,0)</f>
        <v>2</v>
      </c>
      <c r="N13" s="65">
        <f>VLOOKUP($A13,'Return Data'!$B$7:$R$2843,17,0)</f>
        <v>8.1197999999999997</v>
      </c>
      <c r="O13" s="66">
        <f>RANK(N13,N$8:N$26,0)</f>
        <v>18</v>
      </c>
      <c r="P13" s="65">
        <f>VLOOKUP($A13,'Return Data'!$B$7:$R$2843,14,0)</f>
        <v>9.2056000000000004</v>
      </c>
      <c r="Q13" s="66">
        <f>RANK(P13,P$8:P$26,0)</f>
        <v>8</v>
      </c>
      <c r="R13" s="65">
        <f>VLOOKUP($A13,'Return Data'!$B$7:$R$2843,16,0)</f>
        <v>9.3604000000000003</v>
      </c>
      <c r="S13" s="67">
        <f>RANK(R13,R$8:R$26,0)</f>
        <v>4</v>
      </c>
    </row>
    <row r="14" spans="1:19" x14ac:dyDescent="0.3">
      <c r="A14" s="82" t="s">
        <v>627</v>
      </c>
      <c r="B14" s="64">
        <f>VLOOKUP($A14,'Return Data'!$B$7:$R$2843,3,0)</f>
        <v>44358</v>
      </c>
      <c r="C14" s="65">
        <f>VLOOKUP($A14,'Return Data'!$B$7:$R$2843,4,0)</f>
        <v>25.638200000000001</v>
      </c>
      <c r="D14" s="65">
        <f>VLOOKUP($A14,'Return Data'!$B$7:$R$2843,9,0)</f>
        <v>8.8001000000000005</v>
      </c>
      <c r="E14" s="66">
        <f>RANK(D14,D$8:D$26,0)</f>
        <v>2</v>
      </c>
      <c r="F14" s="65">
        <f>VLOOKUP($A14,'Return Data'!$B$7:$R$2843,10,0)</f>
        <v>10.48</v>
      </c>
      <c r="G14" s="66">
        <f>RANK(F14,F$8:F$26,0)</f>
        <v>3</v>
      </c>
      <c r="H14" s="65">
        <f>VLOOKUP($A14,'Return Data'!$B$7:$R$2843,11,0)</f>
        <v>4.6878000000000002</v>
      </c>
      <c r="I14" s="66">
        <f>RANK(H14,H$8:H$26,0)</f>
        <v>6</v>
      </c>
      <c r="J14" s="65">
        <f>VLOOKUP($A14,'Return Data'!$B$7:$R$2843,12,0)</f>
        <v>6.8124000000000002</v>
      </c>
      <c r="K14" s="66">
        <f>RANK(J14,J$8:J$26,0)</f>
        <v>7</v>
      </c>
      <c r="L14" s="65">
        <f>VLOOKUP($A14,'Return Data'!$B$7:$R$2843,13,0)</f>
        <v>7.9734999999999996</v>
      </c>
      <c r="M14" s="66">
        <f>RANK(L14,L$8:L$26,0)</f>
        <v>7</v>
      </c>
      <c r="N14" s="65">
        <f>VLOOKUP($A14,'Return Data'!$B$7:$R$2843,17,0)</f>
        <v>9.6538000000000004</v>
      </c>
      <c r="O14" s="66">
        <f>RANK(N14,N$8:N$26,0)</f>
        <v>6</v>
      </c>
      <c r="P14" s="65">
        <f>VLOOKUP($A14,'Return Data'!$B$7:$R$2843,14,0)</f>
        <v>9.8222000000000005</v>
      </c>
      <c r="Q14" s="66">
        <f>RANK(P14,P$8:P$26,0)</f>
        <v>3</v>
      </c>
      <c r="R14" s="65">
        <f>VLOOKUP($A14,'Return Data'!$B$7:$R$2843,16,0)</f>
        <v>8.9281000000000006</v>
      </c>
      <c r="S14" s="67">
        <f>RANK(R14,R$8:R$26,0)</f>
        <v>6</v>
      </c>
    </row>
    <row r="15" spans="1:19" x14ac:dyDescent="0.3">
      <c r="A15" s="82" t="s">
        <v>629</v>
      </c>
      <c r="B15" s="64">
        <f>VLOOKUP($A15,'Return Data'!$B$7:$R$2843,3,0)</f>
        <v>44358</v>
      </c>
      <c r="C15" s="65">
        <f>VLOOKUP($A15,'Return Data'!$B$7:$R$2843,4,0)</f>
        <v>23.8323</v>
      </c>
      <c r="D15" s="65">
        <f>VLOOKUP($A15,'Return Data'!$B$7:$R$2843,9,0)</f>
        <v>7.4825999999999997</v>
      </c>
      <c r="E15" s="66">
        <f>RANK(D15,D$8:D$26,0)</f>
        <v>6</v>
      </c>
      <c r="F15" s="65">
        <f>VLOOKUP($A15,'Return Data'!$B$7:$R$2843,10,0)</f>
        <v>8.1031999999999993</v>
      </c>
      <c r="G15" s="66">
        <f>RANK(F15,F$8:F$26,0)</f>
        <v>16</v>
      </c>
      <c r="H15" s="65">
        <f>VLOOKUP($A15,'Return Data'!$B$7:$R$2843,11,0)</f>
        <v>4.6406999999999998</v>
      </c>
      <c r="I15" s="66">
        <f>RANK(H15,H$8:H$26,0)</f>
        <v>7</v>
      </c>
      <c r="J15" s="65">
        <f>VLOOKUP($A15,'Return Data'!$B$7:$R$2843,12,0)</f>
        <v>6.3556999999999997</v>
      </c>
      <c r="K15" s="66">
        <f>RANK(J15,J$8:J$26,0)</f>
        <v>8</v>
      </c>
      <c r="L15" s="65">
        <f>VLOOKUP($A15,'Return Data'!$B$7:$R$2843,13,0)</f>
        <v>7.4786000000000001</v>
      </c>
      <c r="M15" s="66">
        <f>RANK(L15,L$8:L$26,0)</f>
        <v>8</v>
      </c>
      <c r="N15" s="65">
        <f>VLOOKUP($A15,'Return Data'!$B$7:$R$2843,17,0)</f>
        <v>9.1461000000000006</v>
      </c>
      <c r="O15" s="66">
        <f>RANK(N15,N$8:N$26,0)</f>
        <v>13</v>
      </c>
      <c r="P15" s="65">
        <f>VLOOKUP($A15,'Return Data'!$B$7:$R$2843,14,0)</f>
        <v>9.2448999999999995</v>
      </c>
      <c r="Q15" s="66">
        <f>RANK(P15,P$8:P$26,0)</f>
        <v>6</v>
      </c>
      <c r="R15" s="65">
        <f>VLOOKUP($A15,'Return Data'!$B$7:$R$2843,16,0)</f>
        <v>8.8963000000000001</v>
      </c>
      <c r="S15" s="67">
        <f>RANK(R15,R$8:R$26,0)</f>
        <v>7</v>
      </c>
    </row>
    <row r="16" spans="1:19" x14ac:dyDescent="0.3">
      <c r="A16" s="82" t="s">
        <v>630</v>
      </c>
      <c r="B16" s="64">
        <f>VLOOKUP($A16,'Return Data'!$B$7:$R$2843,3,0)</f>
        <v>44358</v>
      </c>
      <c r="C16" s="65">
        <f>VLOOKUP($A16,'Return Data'!$B$7:$R$2843,4,0)</f>
        <v>15.5663</v>
      </c>
      <c r="D16" s="65">
        <f>VLOOKUP($A16,'Return Data'!$B$7:$R$2843,9,0)</f>
        <v>8.4639000000000006</v>
      </c>
      <c r="E16" s="66">
        <f>RANK(D16,D$8:D$26,0)</f>
        <v>4</v>
      </c>
      <c r="F16" s="65">
        <f>VLOOKUP($A16,'Return Data'!$B$7:$R$2843,10,0)</f>
        <v>10.7181</v>
      </c>
      <c r="G16" s="66">
        <f>RANK(F16,F$8:F$26,0)</f>
        <v>2</v>
      </c>
      <c r="H16" s="65">
        <f>VLOOKUP($A16,'Return Data'!$B$7:$R$2843,11,0)</f>
        <v>4.4741999999999997</v>
      </c>
      <c r="I16" s="66">
        <f>RANK(H16,H$8:H$26,0)</f>
        <v>8</v>
      </c>
      <c r="J16" s="65">
        <f>VLOOKUP($A16,'Return Data'!$B$7:$R$2843,12,0)</f>
        <v>6.9568000000000003</v>
      </c>
      <c r="K16" s="66">
        <f>RANK(J16,J$8:J$26,0)</f>
        <v>4</v>
      </c>
      <c r="L16" s="65">
        <f>VLOOKUP($A16,'Return Data'!$B$7:$R$2843,13,0)</f>
        <v>8.1578999999999997</v>
      </c>
      <c r="M16" s="66">
        <f>RANK(L16,L$8:L$26,0)</f>
        <v>4</v>
      </c>
      <c r="N16" s="65">
        <f>VLOOKUP($A16,'Return Data'!$B$7:$R$2843,17,0)</f>
        <v>9.1600999999999999</v>
      </c>
      <c r="O16" s="66">
        <f>RANK(N16,N$8:N$26,0)</f>
        <v>12</v>
      </c>
      <c r="P16" s="65">
        <f>VLOOKUP($A16,'Return Data'!$B$7:$R$2843,14,0)</f>
        <v>9.2250999999999994</v>
      </c>
      <c r="Q16" s="66">
        <f>RANK(P16,P$8:P$26,0)</f>
        <v>7</v>
      </c>
      <c r="R16" s="65">
        <f>VLOOKUP($A16,'Return Data'!$B$7:$R$2843,16,0)</f>
        <v>8.5129999999999999</v>
      </c>
      <c r="S16" s="67">
        <f>RANK(R16,R$8:R$26,0)</f>
        <v>12</v>
      </c>
    </row>
    <row r="17" spans="1:19" x14ac:dyDescent="0.3">
      <c r="A17" s="82" t="s">
        <v>633</v>
      </c>
      <c r="B17" s="64">
        <f>VLOOKUP($A17,'Return Data'!$B$7:$R$2843,3,0)</f>
        <v>44358</v>
      </c>
      <c r="C17" s="65">
        <f>VLOOKUP($A17,'Return Data'!$B$7:$R$2843,4,0)</f>
        <v>2656.2264</v>
      </c>
      <c r="D17" s="65">
        <f>VLOOKUP($A17,'Return Data'!$B$7:$R$2843,9,0)</f>
        <v>7.2539999999999996</v>
      </c>
      <c r="E17" s="66">
        <f>RANK(D17,D$8:D$26,0)</f>
        <v>10</v>
      </c>
      <c r="F17" s="65">
        <f>VLOOKUP($A17,'Return Data'!$B$7:$R$2843,10,0)</f>
        <v>8.8231000000000002</v>
      </c>
      <c r="G17" s="66">
        <f>RANK(F17,F$8:F$26,0)</f>
        <v>8</v>
      </c>
      <c r="H17" s="65">
        <f>VLOOKUP($A17,'Return Data'!$B$7:$R$2843,11,0)</f>
        <v>4.1375999999999999</v>
      </c>
      <c r="I17" s="66">
        <f>RANK(H17,H$8:H$26,0)</f>
        <v>11</v>
      </c>
      <c r="J17" s="65">
        <f>VLOOKUP($A17,'Return Data'!$B$7:$R$2843,12,0)</f>
        <v>5.9960000000000004</v>
      </c>
      <c r="K17" s="66">
        <f>RANK(J17,J$8:J$26,0)</f>
        <v>13</v>
      </c>
      <c r="L17" s="65">
        <f>VLOOKUP($A17,'Return Data'!$B$7:$R$2843,13,0)</f>
        <v>7.3178999999999998</v>
      </c>
      <c r="M17" s="66">
        <f>RANK(L17,L$8:L$26,0)</f>
        <v>10</v>
      </c>
      <c r="N17" s="65">
        <f>VLOOKUP($A17,'Return Data'!$B$7:$R$2843,17,0)</f>
        <v>9.2241</v>
      </c>
      <c r="O17" s="66">
        <f>RANK(N17,N$8:N$26,0)</f>
        <v>9</v>
      </c>
      <c r="P17" s="65">
        <f>VLOOKUP($A17,'Return Data'!$B$7:$R$2843,14,0)</f>
        <v>9.5965000000000007</v>
      </c>
      <c r="Q17" s="66">
        <f>RANK(P17,P$8:P$26,0)</f>
        <v>5</v>
      </c>
      <c r="R17" s="65">
        <f>VLOOKUP($A17,'Return Data'!$B$7:$R$2843,16,0)</f>
        <v>8.0838000000000001</v>
      </c>
      <c r="S17" s="67">
        <f>RANK(R17,R$8:R$26,0)</f>
        <v>16</v>
      </c>
    </row>
    <row r="18" spans="1:19" x14ac:dyDescent="0.3">
      <c r="A18" s="82" t="s">
        <v>635</v>
      </c>
      <c r="B18" s="64">
        <f>VLOOKUP($A18,'Return Data'!$B$7:$R$2843,3,0)</f>
        <v>44358</v>
      </c>
      <c r="C18" s="65">
        <f>VLOOKUP($A18,'Return Data'!$B$7:$R$2843,4,0)</f>
        <v>3029.5513000000001</v>
      </c>
      <c r="D18" s="65">
        <f>VLOOKUP($A18,'Return Data'!$B$7:$R$2843,9,0)</f>
        <v>7.2577999999999996</v>
      </c>
      <c r="E18" s="66">
        <f>RANK(D18,D$8:D$26,0)</f>
        <v>9</v>
      </c>
      <c r="F18" s="65">
        <f>VLOOKUP($A18,'Return Data'!$B$7:$R$2843,10,0)</f>
        <v>8.5912000000000006</v>
      </c>
      <c r="G18" s="66">
        <f>RANK(F18,F$8:F$26,0)</f>
        <v>14</v>
      </c>
      <c r="H18" s="65">
        <f>VLOOKUP($A18,'Return Data'!$B$7:$R$2843,11,0)</f>
        <v>4.0475000000000003</v>
      </c>
      <c r="I18" s="66">
        <f>RANK(H18,H$8:H$26,0)</f>
        <v>12</v>
      </c>
      <c r="J18" s="65">
        <f>VLOOKUP($A18,'Return Data'!$B$7:$R$2843,12,0)</f>
        <v>6.0498000000000003</v>
      </c>
      <c r="K18" s="66">
        <f>RANK(J18,J$8:J$26,0)</f>
        <v>12</v>
      </c>
      <c r="L18" s="65">
        <f>VLOOKUP($A18,'Return Data'!$B$7:$R$2843,13,0)</f>
        <v>7.3066000000000004</v>
      </c>
      <c r="M18" s="66">
        <f>RANK(L18,L$8:L$26,0)</f>
        <v>12</v>
      </c>
      <c r="N18" s="65">
        <f>VLOOKUP($A18,'Return Data'!$B$7:$R$2843,17,0)</f>
        <v>8.5245999999999995</v>
      </c>
      <c r="O18" s="66">
        <f>RANK(N18,N$8:N$26,0)</f>
        <v>17</v>
      </c>
      <c r="P18" s="65">
        <f>VLOOKUP($A18,'Return Data'!$B$7:$R$2843,14,0)</f>
        <v>8.7916000000000007</v>
      </c>
      <c r="Q18" s="66">
        <f>RANK(P18,P$8:P$26,0)</f>
        <v>12</v>
      </c>
      <c r="R18" s="65">
        <f>VLOOKUP($A18,'Return Data'!$B$7:$R$2843,16,0)</f>
        <v>8.7613000000000003</v>
      </c>
      <c r="S18" s="67">
        <f>RANK(R18,R$8:R$26,0)</f>
        <v>8</v>
      </c>
    </row>
    <row r="19" spans="1:19" x14ac:dyDescent="0.3">
      <c r="A19" s="82" t="s">
        <v>636</v>
      </c>
      <c r="B19" s="64">
        <f>VLOOKUP($A19,'Return Data'!$B$7:$R$2843,3,0)</f>
        <v>44358</v>
      </c>
      <c r="C19" s="65">
        <f>VLOOKUP($A19,'Return Data'!$B$7:$R$2843,4,0)</f>
        <v>61.0182</v>
      </c>
      <c r="D19" s="65">
        <f>VLOOKUP($A19,'Return Data'!$B$7:$R$2843,9,0)</f>
        <v>13.2752</v>
      </c>
      <c r="E19" s="66">
        <f>RANK(D19,D$8:D$26,0)</f>
        <v>1</v>
      </c>
      <c r="F19" s="65">
        <f>VLOOKUP($A19,'Return Data'!$B$7:$R$2843,10,0)</f>
        <v>15.7584</v>
      </c>
      <c r="G19" s="66">
        <f>RANK(F19,F$8:F$26,0)</f>
        <v>1</v>
      </c>
      <c r="H19" s="65">
        <f>VLOOKUP($A19,'Return Data'!$B$7:$R$2843,11,0)</f>
        <v>4.4322999999999997</v>
      </c>
      <c r="I19" s="66">
        <f>RANK(H19,H$8:H$26,0)</f>
        <v>9</v>
      </c>
      <c r="J19" s="65">
        <f>VLOOKUP($A19,'Return Data'!$B$7:$R$2843,12,0)</f>
        <v>6.2141999999999999</v>
      </c>
      <c r="K19" s="66">
        <f>RANK(J19,J$8:J$26,0)</f>
        <v>10</v>
      </c>
      <c r="L19" s="65">
        <f>VLOOKUP($A19,'Return Data'!$B$7:$R$2843,13,0)</f>
        <v>6.7154999999999996</v>
      </c>
      <c r="M19" s="66">
        <f>RANK(L19,L$8:L$26,0)</f>
        <v>14</v>
      </c>
      <c r="N19" s="65">
        <f>VLOOKUP($A19,'Return Data'!$B$7:$R$2843,17,0)</f>
        <v>10.7676</v>
      </c>
      <c r="O19" s="66">
        <f>RANK(N19,N$8:N$26,0)</f>
        <v>1</v>
      </c>
      <c r="P19" s="65">
        <f>VLOOKUP($A19,'Return Data'!$B$7:$R$2843,14,0)</f>
        <v>10.973100000000001</v>
      </c>
      <c r="Q19" s="66">
        <f>RANK(P19,P$8:P$26,0)</f>
        <v>1</v>
      </c>
      <c r="R19" s="65">
        <f>VLOOKUP($A19,'Return Data'!$B$7:$R$2843,16,0)</f>
        <v>8.4833999999999996</v>
      </c>
      <c r="S19" s="67">
        <f>RANK(R19,R$8:R$26,0)</f>
        <v>13</v>
      </c>
    </row>
    <row r="20" spans="1:19" x14ac:dyDescent="0.3">
      <c r="A20" s="117" t="s">
        <v>1776</v>
      </c>
      <c r="B20" s="64">
        <f>VLOOKUP($A20,'Return Data'!$B$7:$R$2843,3,0)</f>
        <v>44358</v>
      </c>
      <c r="C20" s="65">
        <f>VLOOKUP($A20,'Return Data'!$B$7:$R$2843,4,0)</f>
        <v>47.676299999999998</v>
      </c>
      <c r="D20" s="65">
        <f>VLOOKUP($A20,'Return Data'!$B$7:$R$2843,9,0)</f>
        <v>7.7233999999999998</v>
      </c>
      <c r="E20" s="66">
        <f>RANK(D20,D$8:D$26,0)</f>
        <v>5</v>
      </c>
      <c r="F20" s="65">
        <f>VLOOKUP($A20,'Return Data'!$B$7:$R$2843,10,0)</f>
        <v>8.6489999999999991</v>
      </c>
      <c r="G20" s="66">
        <f>RANK(F20,F$8:F$26,0)</f>
        <v>13</v>
      </c>
      <c r="H20" s="65">
        <f>VLOOKUP($A20,'Return Data'!$B$7:$R$2843,11,0)</f>
        <v>5.4524999999999997</v>
      </c>
      <c r="I20" s="66">
        <f>RANK(H20,H$8:H$26,0)</f>
        <v>2</v>
      </c>
      <c r="J20" s="65">
        <f>VLOOKUP($A20,'Return Data'!$B$7:$R$2843,12,0)</f>
        <v>7.2305999999999999</v>
      </c>
      <c r="K20" s="66">
        <f>RANK(J20,J$8:J$26,0)</f>
        <v>2</v>
      </c>
      <c r="L20" s="65">
        <f>VLOOKUP($A20,'Return Data'!$B$7:$R$2843,13,0)</f>
        <v>8.3088999999999995</v>
      </c>
      <c r="M20" s="66">
        <f>RANK(L20,L$8:L$26,0)</f>
        <v>3</v>
      </c>
      <c r="N20" s="65">
        <f>VLOOKUP($A20,'Return Data'!$B$7:$R$2843,17,0)</f>
        <v>8.6431000000000004</v>
      </c>
      <c r="O20" s="66">
        <f>RANK(N20,N$8:N$26,0)</f>
        <v>15</v>
      </c>
      <c r="P20" s="65">
        <f>VLOOKUP($A20,'Return Data'!$B$7:$R$2843,14,0)</f>
        <v>8.4187999999999992</v>
      </c>
      <c r="Q20" s="66">
        <f>RANK(P20,P$8:P$26,0)</f>
        <v>13</v>
      </c>
      <c r="R20" s="65">
        <f>VLOOKUP($A20,'Return Data'!$B$7:$R$2843,16,0)</f>
        <v>8.5333000000000006</v>
      </c>
      <c r="S20" s="67">
        <f>RANK(R20,R$8:R$26,0)</f>
        <v>11</v>
      </c>
    </row>
    <row r="21" spans="1:19" x14ac:dyDescent="0.3">
      <c r="A21" s="82" t="s">
        <v>639</v>
      </c>
      <c r="B21" s="64">
        <f>VLOOKUP($A21,'Return Data'!$B$7:$R$2843,3,0)</f>
        <v>44358</v>
      </c>
      <c r="C21" s="65">
        <f>VLOOKUP($A21,'Return Data'!$B$7:$R$2843,4,0)</f>
        <v>37.170099999999998</v>
      </c>
      <c r="D21" s="65">
        <f>VLOOKUP($A21,'Return Data'!$B$7:$R$2843,9,0)</f>
        <v>8.5638000000000005</v>
      </c>
      <c r="E21" s="66">
        <f>RANK(D21,D$8:D$26,0)</f>
        <v>3</v>
      </c>
      <c r="F21" s="65">
        <f>VLOOKUP($A21,'Return Data'!$B$7:$R$2843,10,0)</f>
        <v>9.6145999999999994</v>
      </c>
      <c r="G21" s="66">
        <f>RANK(F21,F$8:F$26,0)</f>
        <v>6</v>
      </c>
      <c r="H21" s="65">
        <f>VLOOKUP($A21,'Return Data'!$B$7:$R$2843,11,0)</f>
        <v>5.4922000000000004</v>
      </c>
      <c r="I21" s="66">
        <f>RANK(H21,H$8:H$26,0)</f>
        <v>1</v>
      </c>
      <c r="J21" s="65">
        <f>VLOOKUP($A21,'Return Data'!$B$7:$R$2843,12,0)</f>
        <v>7.1509</v>
      </c>
      <c r="K21" s="66">
        <f>RANK(J21,J$8:J$26,0)</f>
        <v>3</v>
      </c>
      <c r="L21" s="65">
        <f>VLOOKUP($A21,'Return Data'!$B$7:$R$2843,13,0)</f>
        <v>8.0045999999999999</v>
      </c>
      <c r="M21" s="66">
        <f>RANK(L21,L$8:L$26,0)</f>
        <v>6</v>
      </c>
      <c r="N21" s="65">
        <f>VLOOKUP($A21,'Return Data'!$B$7:$R$2843,17,0)</f>
        <v>9.1637000000000004</v>
      </c>
      <c r="O21" s="66">
        <f>RANK(N21,N$8:N$26,0)</f>
        <v>10</v>
      </c>
      <c r="P21" s="65">
        <f>VLOOKUP($A21,'Return Data'!$B$7:$R$2843,14,0)</f>
        <v>9.0024999999999995</v>
      </c>
      <c r="Q21" s="66">
        <f>RANK(P21,P$8:P$26,0)</f>
        <v>9</v>
      </c>
      <c r="R21" s="65">
        <f>VLOOKUP($A21,'Return Data'!$B$7:$R$2843,16,0)</f>
        <v>8.1873000000000005</v>
      </c>
      <c r="S21" s="67">
        <f>RANK(R21,R$8:R$26,0)</f>
        <v>15</v>
      </c>
    </row>
    <row r="22" spans="1:19" x14ac:dyDescent="0.3">
      <c r="A22" s="82" t="s">
        <v>640</v>
      </c>
      <c r="B22" s="64">
        <f>VLOOKUP($A22,'Return Data'!$B$7:$R$2843,3,0)</f>
        <v>44358</v>
      </c>
      <c r="C22" s="65">
        <f>VLOOKUP($A22,'Return Data'!$B$7:$R$2843,4,0)</f>
        <v>12.4016</v>
      </c>
      <c r="D22" s="65">
        <f>VLOOKUP($A22,'Return Data'!$B$7:$R$2843,9,0)</f>
        <v>6.3380000000000001</v>
      </c>
      <c r="E22" s="66">
        <f>RANK(D22,D$8:D$26,0)</f>
        <v>14</v>
      </c>
      <c r="F22" s="65">
        <f>VLOOKUP($A22,'Return Data'!$B$7:$R$2843,10,0)</f>
        <v>8.2822999999999993</v>
      </c>
      <c r="G22" s="66">
        <f>RANK(F22,F$8:F$26,0)</f>
        <v>15</v>
      </c>
      <c r="H22" s="65">
        <f>VLOOKUP($A22,'Return Data'!$B$7:$R$2843,11,0)</f>
        <v>3.4125999999999999</v>
      </c>
      <c r="I22" s="66">
        <f>RANK(H22,H$8:H$26,0)</f>
        <v>17</v>
      </c>
      <c r="J22" s="65">
        <f>VLOOKUP($A22,'Return Data'!$B$7:$R$2843,12,0)</f>
        <v>5.8996000000000004</v>
      </c>
      <c r="K22" s="66">
        <f>RANK(J22,J$8:J$26,0)</f>
        <v>15</v>
      </c>
      <c r="L22" s="65">
        <f>VLOOKUP($A22,'Return Data'!$B$7:$R$2843,13,0)</f>
        <v>6.6254</v>
      </c>
      <c r="M22" s="66">
        <f>RANK(L22,L$8:L$26,0)</f>
        <v>15</v>
      </c>
      <c r="N22" s="65">
        <f>VLOOKUP($A22,'Return Data'!$B$7:$R$2843,17,0)</f>
        <v>9.1637000000000004</v>
      </c>
      <c r="O22" s="66">
        <f>RANK(N22,N$8:N$26,0)</f>
        <v>10</v>
      </c>
      <c r="P22" s="65"/>
      <c r="Q22" s="66"/>
      <c r="R22" s="65">
        <f>VLOOKUP($A22,'Return Data'!$B$7:$R$2843,16,0)</f>
        <v>9.5538000000000007</v>
      </c>
      <c r="S22" s="67">
        <f>RANK(R22,R$8:R$26,0)</f>
        <v>3</v>
      </c>
    </row>
    <row r="23" spans="1:19" x14ac:dyDescent="0.3">
      <c r="A23" s="82" t="s">
        <v>643</v>
      </c>
      <c r="B23" s="64">
        <f>VLOOKUP($A23,'Return Data'!$B$7:$R$2843,3,0)</f>
        <v>44358</v>
      </c>
      <c r="C23" s="65">
        <f>VLOOKUP($A23,'Return Data'!$B$7:$R$2843,4,0)</f>
        <v>32.524500000000003</v>
      </c>
      <c r="D23" s="65">
        <f>VLOOKUP($A23,'Return Data'!$B$7:$R$2843,9,0)</f>
        <v>7.0724999999999998</v>
      </c>
      <c r="E23" s="66">
        <f>RANK(D23,D$8:D$26,0)</f>
        <v>12</v>
      </c>
      <c r="F23" s="65">
        <f>VLOOKUP($A23,'Return Data'!$B$7:$R$2843,10,0)</f>
        <v>8.8508999999999993</v>
      </c>
      <c r="G23" s="66">
        <f>RANK(F23,F$8:F$26,0)</f>
        <v>7</v>
      </c>
      <c r="H23" s="65">
        <f>VLOOKUP($A23,'Return Data'!$B$7:$R$2843,11,0)</f>
        <v>4.4311999999999996</v>
      </c>
      <c r="I23" s="66">
        <f>RANK(H23,H$8:H$26,0)</f>
        <v>10</v>
      </c>
      <c r="J23" s="65">
        <f>VLOOKUP($A23,'Return Data'!$B$7:$R$2843,12,0)</f>
        <v>6.2545000000000002</v>
      </c>
      <c r="K23" s="66">
        <f>RANK(J23,J$8:J$26,0)</f>
        <v>9</v>
      </c>
      <c r="L23" s="65">
        <f>VLOOKUP($A23,'Return Data'!$B$7:$R$2843,13,0)</f>
        <v>7.3147000000000002</v>
      </c>
      <c r="M23" s="66">
        <f>RANK(L23,L$8:L$26,0)</f>
        <v>11</v>
      </c>
      <c r="N23" s="65">
        <f>VLOOKUP($A23,'Return Data'!$B$7:$R$2843,17,0)</f>
        <v>9.7317</v>
      </c>
      <c r="O23" s="66">
        <f>RANK(N23,N$8:N$26,0)</f>
        <v>5</v>
      </c>
      <c r="P23" s="65">
        <f>VLOOKUP($A23,'Return Data'!$B$7:$R$2843,14,0)</f>
        <v>10.1173</v>
      </c>
      <c r="Q23" s="66">
        <f>RANK(P23,P$8:P$26,0)</f>
        <v>2</v>
      </c>
      <c r="R23" s="65">
        <f>VLOOKUP($A23,'Return Data'!$B$7:$R$2843,16,0)</f>
        <v>8.3480000000000008</v>
      </c>
      <c r="S23" s="67">
        <f>RANK(R23,R$8:R$26,0)</f>
        <v>14</v>
      </c>
    </row>
    <row r="24" spans="1:19" x14ac:dyDescent="0.3">
      <c r="A24" s="82" t="s">
        <v>644</v>
      </c>
      <c r="B24" s="64">
        <f>VLOOKUP($A24,'Return Data'!$B$7:$R$2843,3,0)</f>
        <v>44358</v>
      </c>
      <c r="C24" s="65">
        <f>VLOOKUP($A24,'Return Data'!$B$7:$R$2843,4,0)</f>
        <v>200.18340000000001</v>
      </c>
      <c r="D24" s="65">
        <f>VLOOKUP($A24,'Return Data'!$B$7:$R$2843,9,0)</f>
        <v>0</v>
      </c>
      <c r="E24" s="66">
        <f>RANK(D24,D$8:D$26,0)</f>
        <v>19</v>
      </c>
      <c r="F24" s="65">
        <f>VLOOKUP($A24,'Return Data'!$B$7:$R$2843,10,0)</f>
        <v>0</v>
      </c>
      <c r="G24" s="66">
        <f>RANK(F24,F$8:F$26,0)</f>
        <v>19</v>
      </c>
      <c r="H24" s="65">
        <f>VLOOKUP($A24,'Return Data'!$B$7:$R$2843,11,0)</f>
        <v>0</v>
      </c>
      <c r="I24" s="66">
        <f>RANK(H24,H$8:H$26,0)</f>
        <v>19</v>
      </c>
      <c r="J24" s="65">
        <f>VLOOKUP($A24,'Return Data'!$B$7:$R$2843,12,0)</f>
        <v>0</v>
      </c>
      <c r="K24" s="66">
        <f>RANK(J24,J$8:J$26,0)</f>
        <v>19</v>
      </c>
      <c r="L24" s="65">
        <f>VLOOKUP($A24,'Return Data'!$B$7:$R$2843,13,0)</f>
        <v>-15.1547</v>
      </c>
      <c r="M24" s="66">
        <f>RANK(L24,L$8:L$26,0)</f>
        <v>19</v>
      </c>
      <c r="N24" s="65"/>
      <c r="O24" s="66"/>
      <c r="P24" s="65"/>
      <c r="Q24" s="66"/>
      <c r="R24" s="65">
        <f>VLOOKUP($A24,'Return Data'!$B$7:$R$2843,16,0)</f>
        <v>-11.0176</v>
      </c>
      <c r="S24" s="67">
        <f>RANK(R24,R$8:R$26,0)</f>
        <v>19</v>
      </c>
    </row>
    <row r="25" spans="1:19" x14ac:dyDescent="0.3">
      <c r="A25" s="82" t="s">
        <v>646</v>
      </c>
      <c r="B25" s="64">
        <f>VLOOKUP($A25,'Return Data'!$B$7:$R$2843,3,0)</f>
        <v>44358</v>
      </c>
      <c r="C25" s="65">
        <f>VLOOKUP($A25,'Return Data'!$B$7:$R$2843,4,0)</f>
        <v>12.328200000000001</v>
      </c>
      <c r="D25" s="65">
        <f>VLOOKUP($A25,'Return Data'!$B$7:$R$2843,9,0)</f>
        <v>7.4389000000000003</v>
      </c>
      <c r="E25" s="66">
        <f>RANK(D25,D$8:D$26,0)</f>
        <v>7</v>
      </c>
      <c r="F25" s="65">
        <f>VLOOKUP($A25,'Return Data'!$B$7:$R$2843,10,0)</f>
        <v>9.7621000000000002</v>
      </c>
      <c r="G25" s="66">
        <f>RANK(F25,F$8:F$26,0)</f>
        <v>5</v>
      </c>
      <c r="H25" s="65">
        <f>VLOOKUP($A25,'Return Data'!$B$7:$R$2843,11,0)</f>
        <v>3.4350000000000001</v>
      </c>
      <c r="I25" s="66">
        <f>RANK(H25,H$8:H$26,0)</f>
        <v>16</v>
      </c>
      <c r="J25" s="65">
        <f>VLOOKUP($A25,'Return Data'!$B$7:$R$2843,12,0)</f>
        <v>5.9516</v>
      </c>
      <c r="K25" s="66">
        <f>RANK(J25,J$8:J$26,0)</f>
        <v>14</v>
      </c>
      <c r="L25" s="65">
        <f>VLOOKUP($A25,'Return Data'!$B$7:$R$2843,13,0)</f>
        <v>7.3342999999999998</v>
      </c>
      <c r="M25" s="66">
        <f>RANK(L25,L$8:L$26,0)</f>
        <v>9</v>
      </c>
      <c r="N25" s="65">
        <f>VLOOKUP($A25,'Return Data'!$B$7:$R$2843,17,0)</f>
        <v>9.6033000000000008</v>
      </c>
      <c r="O25" s="66">
        <f>RANK(N25,N$8:N$26,0)</f>
        <v>7</v>
      </c>
      <c r="P25" s="65">
        <f>VLOOKUP($A25,'Return Data'!$B$7:$R$2843,14,0)</f>
        <v>7.0951000000000004</v>
      </c>
      <c r="Q25" s="66">
        <f t="shared" ref="Q25" si="0">RANK(P25,P$8:P$26,0)</f>
        <v>14</v>
      </c>
      <c r="R25" s="65">
        <f>VLOOKUP($A25,'Return Data'!$B$7:$R$2843,16,0)</f>
        <v>7.1050000000000004</v>
      </c>
      <c r="S25" s="67">
        <f>RANK(R25,R$8:R$26,0)</f>
        <v>18</v>
      </c>
    </row>
    <row r="26" spans="1:19" x14ac:dyDescent="0.3">
      <c r="A26" s="82" t="s">
        <v>648</v>
      </c>
      <c r="B26" s="64">
        <f>VLOOKUP($A26,'Return Data'!$B$7:$R$2843,3,0)</f>
        <v>44358</v>
      </c>
      <c r="C26" s="65">
        <f>VLOOKUP($A26,'Return Data'!$B$7:$R$2843,4,0)</f>
        <v>13.006</v>
      </c>
      <c r="D26" s="65">
        <f>VLOOKUP($A26,'Return Data'!$B$7:$R$2843,9,0)</f>
        <v>7.1405000000000003</v>
      </c>
      <c r="E26" s="66">
        <f>RANK(D26,D$8:D$26,0)</f>
        <v>11</v>
      </c>
      <c r="F26" s="65">
        <f>VLOOKUP($A26,'Return Data'!$B$7:$R$2843,10,0)</f>
        <v>8.7330000000000005</v>
      </c>
      <c r="G26" s="66">
        <f>RANK(F26,F$8:F$26,0)</f>
        <v>10</v>
      </c>
      <c r="H26" s="65">
        <f>VLOOKUP($A26,'Return Data'!$B$7:$R$2843,11,0)</f>
        <v>4.0091000000000001</v>
      </c>
      <c r="I26" s="66">
        <f>RANK(H26,H$8:H$26,0)</f>
        <v>13</v>
      </c>
      <c r="J26" s="65">
        <f>VLOOKUP($A26,'Return Data'!$B$7:$R$2843,12,0)</f>
        <v>6.1403999999999996</v>
      </c>
      <c r="K26" s="66">
        <f>RANK(J26,J$8:J$26,0)</f>
        <v>11</v>
      </c>
      <c r="L26" s="65">
        <f>VLOOKUP($A26,'Return Data'!$B$7:$R$2843,13,0)</f>
        <v>7.2809999999999997</v>
      </c>
      <c r="M26" s="66">
        <f>RANK(L26,L$8:L$26,0)</f>
        <v>13</v>
      </c>
      <c r="N26" s="65">
        <f>VLOOKUP($A26,'Return Data'!$B$7:$R$2843,17,0)</f>
        <v>9.7903000000000002</v>
      </c>
      <c r="O26" s="66">
        <f>RANK(N26,N$8:N$26,0)</f>
        <v>4</v>
      </c>
      <c r="P26" s="65"/>
      <c r="Q26" s="66"/>
      <c r="R26" s="65">
        <f>VLOOKUP($A26,'Return Data'!$B$7:$R$2843,16,0)</f>
        <v>9.6824999999999992</v>
      </c>
      <c r="S26" s="67">
        <f>RANK(R26,R$8:R$26,0)</f>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6.9952684210526312</v>
      </c>
      <c r="E28" s="88"/>
      <c r="F28" s="89">
        <f>AVERAGE(F8:F26)</f>
        <v>8.6807473684210521</v>
      </c>
      <c r="G28" s="88"/>
      <c r="H28" s="89">
        <f>AVERAGE(H8:H26)</f>
        <v>4.0899210526315786</v>
      </c>
      <c r="I28" s="88"/>
      <c r="J28" s="89">
        <f>AVERAGE(J8:J26)</f>
        <v>6.0124789473684217</v>
      </c>
      <c r="K28" s="88"/>
      <c r="L28" s="89">
        <f>AVERAGE(L8:L26)</f>
        <v>6.300210526315789</v>
      </c>
      <c r="M28" s="88"/>
      <c r="N28" s="89">
        <f>AVERAGE(N8:N26)</f>
        <v>9.3209055555555533</v>
      </c>
      <c r="O28" s="88"/>
      <c r="P28" s="89">
        <f>AVERAGE(P8:P26)</f>
        <v>8.9957333333333338</v>
      </c>
      <c r="Q28" s="88"/>
      <c r="R28" s="89">
        <f>AVERAGE(R8:R26)</f>
        <v>7.624542105263159</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8.1197999999999997</v>
      </c>
      <c r="O29" s="88"/>
      <c r="P29" s="89">
        <f>MIN(P8:P26)</f>
        <v>5.8154000000000003</v>
      </c>
      <c r="Q29" s="88"/>
      <c r="R29" s="89">
        <f>MIN(R8:R26)</f>
        <v>-11.0176</v>
      </c>
      <c r="S29" s="90"/>
    </row>
    <row r="30" spans="1:19" ht="15" thickBot="1" x14ac:dyDescent="0.35">
      <c r="A30" s="91" t="s">
        <v>29</v>
      </c>
      <c r="B30" s="92"/>
      <c r="C30" s="92"/>
      <c r="D30" s="93">
        <f>MAX(D8:D26)</f>
        <v>13.2752</v>
      </c>
      <c r="E30" s="92"/>
      <c r="F30" s="93">
        <f>MAX(F8:F26)</f>
        <v>15.7584</v>
      </c>
      <c r="G30" s="92"/>
      <c r="H30" s="93">
        <f>MAX(H8:H26)</f>
        <v>5.4922000000000004</v>
      </c>
      <c r="I30" s="92"/>
      <c r="J30" s="93">
        <f>MAX(J8:J26)</f>
        <v>7.4</v>
      </c>
      <c r="K30" s="92"/>
      <c r="L30" s="93">
        <f>MAX(L8:L26)</f>
        <v>8.9951000000000008</v>
      </c>
      <c r="M30" s="92"/>
      <c r="N30" s="93">
        <f>MAX(N8:N26)</f>
        <v>10.7676</v>
      </c>
      <c r="O30" s="92"/>
      <c r="P30" s="93">
        <f>MAX(P8:P26)</f>
        <v>10.973100000000001</v>
      </c>
      <c r="Q30" s="92"/>
      <c r="R30" s="93">
        <f>MAX(R8:R26)</f>
        <v>9.7204999999999995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44358</v>
      </c>
      <c r="C8" s="65">
        <f>VLOOKUP($A8,'Return Data'!$B$7:$R$2843,4,0)</f>
        <v>87.363399999999999</v>
      </c>
      <c r="D8" s="65">
        <f>VLOOKUP($A8,'Return Data'!$B$7:$R$2843,9,0)</f>
        <v>7.2069999999999999</v>
      </c>
      <c r="E8" s="66">
        <f>RANK(D8,D$8:D$26,0)</f>
        <v>6</v>
      </c>
      <c r="F8" s="65">
        <f>VLOOKUP($A8,'Return Data'!$B$7:$R$2843,10,0)</f>
        <v>9.7528000000000006</v>
      </c>
      <c r="G8" s="66">
        <f>RANK(F8,F$8:F$26,0)</f>
        <v>4</v>
      </c>
      <c r="H8" s="65">
        <f>VLOOKUP($A8,'Return Data'!$B$7:$R$2843,11,0)</f>
        <v>4.6212999999999997</v>
      </c>
      <c r="I8" s="66">
        <f>RANK(H8,H$8:H$26,0)</f>
        <v>3</v>
      </c>
      <c r="J8" s="65">
        <f>VLOOKUP($A8,'Return Data'!$B$7:$R$2843,12,0)</f>
        <v>6.7019000000000002</v>
      </c>
      <c r="K8" s="66">
        <f>RANK(J8,J$8:J$26,0)</f>
        <v>3</v>
      </c>
      <c r="L8" s="65">
        <f>VLOOKUP($A8,'Return Data'!$B$7:$R$2843,13,0)</f>
        <v>7.9184000000000001</v>
      </c>
      <c r="M8" s="66">
        <f>RANK(L8,L$8:L$26,0)</f>
        <v>3</v>
      </c>
      <c r="N8" s="65">
        <f>VLOOKUP($A8,'Return Data'!$B$7:$R$2843,17,0)</f>
        <v>9.3933</v>
      </c>
      <c r="O8" s="66">
        <f>RANK(N8,N$8:N$26,0)</f>
        <v>7</v>
      </c>
      <c r="P8" s="65">
        <f>VLOOKUP($A8,'Return Data'!$B$7:$R$2843,14,0)</f>
        <v>9.5234000000000005</v>
      </c>
      <c r="Q8" s="66">
        <f>RANK(P8,P$8:P$26,0)</f>
        <v>4</v>
      </c>
      <c r="R8" s="65">
        <f>VLOOKUP($A8,'Return Data'!$B$7:$R$2843,16,0)</f>
        <v>9.3335000000000008</v>
      </c>
      <c r="S8" s="67">
        <f>RANK(R8,R$8:R$26,0)</f>
        <v>3</v>
      </c>
    </row>
    <row r="9" spans="1:19" x14ac:dyDescent="0.3">
      <c r="A9" s="82" t="s">
        <v>614</v>
      </c>
      <c r="B9" s="64">
        <f>VLOOKUP($A9,'Return Data'!$B$7:$R$2843,3,0)</f>
        <v>44358</v>
      </c>
      <c r="C9" s="65">
        <f>VLOOKUP($A9,'Return Data'!$B$7:$R$2843,4,0)</f>
        <v>13.375</v>
      </c>
      <c r="D9" s="65">
        <f>VLOOKUP($A9,'Return Data'!$B$7:$R$2843,9,0)</f>
        <v>6.2390999999999996</v>
      </c>
      <c r="E9" s="66">
        <f>RANK(D9,D$8:D$26,0)</f>
        <v>13</v>
      </c>
      <c r="F9" s="65">
        <f>VLOOKUP($A9,'Return Data'!$B$7:$R$2843,10,0)</f>
        <v>8.0127000000000006</v>
      </c>
      <c r="G9" s="66">
        <f>RANK(F9,F$8:F$26,0)</f>
        <v>14</v>
      </c>
      <c r="H9" s="65">
        <f>VLOOKUP($A9,'Return Data'!$B$7:$R$2843,11,0)</f>
        <v>4.2944000000000004</v>
      </c>
      <c r="I9" s="66">
        <f>RANK(H9,H$8:H$26,0)</f>
        <v>6</v>
      </c>
      <c r="J9" s="65">
        <f>VLOOKUP($A9,'Return Data'!$B$7:$R$2843,12,0)</f>
        <v>6.2411000000000003</v>
      </c>
      <c r="K9" s="66">
        <f>RANK(J9,J$8:J$26,0)</f>
        <v>7</v>
      </c>
      <c r="L9" s="65">
        <f>VLOOKUP($A9,'Return Data'!$B$7:$R$2843,13,0)</f>
        <v>8.2619000000000007</v>
      </c>
      <c r="M9" s="66">
        <f>RANK(L9,L$8:L$26,0)</f>
        <v>1</v>
      </c>
      <c r="N9" s="65">
        <f>VLOOKUP($A9,'Return Data'!$B$7:$R$2843,17,0)</f>
        <v>9.5422999999999991</v>
      </c>
      <c r="O9" s="66">
        <f>RANK(N9,N$8:N$26,0)</f>
        <v>2</v>
      </c>
      <c r="P9" s="65">
        <f>VLOOKUP($A9,'Return Data'!$B$7:$R$2843,14,0)</f>
        <v>8.1674000000000007</v>
      </c>
      <c r="Q9" s="66">
        <f>RANK(P9,P$8:P$26,0)</f>
        <v>11</v>
      </c>
      <c r="R9" s="65">
        <f>VLOOKUP($A9,'Return Data'!$B$7:$R$2843,16,0)</f>
        <v>7.7106000000000003</v>
      </c>
      <c r="S9" s="67">
        <f>RANK(R9,R$8:R$26,0)</f>
        <v>10</v>
      </c>
    </row>
    <row r="10" spans="1:19" x14ac:dyDescent="0.3">
      <c r="A10" s="82" t="s">
        <v>615</v>
      </c>
      <c r="B10" s="64">
        <f>VLOOKUP($A10,'Return Data'!$B$7:$R$2843,3,0)</f>
        <v>44358</v>
      </c>
      <c r="C10" s="65">
        <f>VLOOKUP($A10,'Return Data'!$B$7:$R$2843,4,0)</f>
        <v>21.915900000000001</v>
      </c>
      <c r="D10" s="65">
        <f>VLOOKUP($A10,'Return Data'!$B$7:$R$2843,9,0)</f>
        <v>5.2073</v>
      </c>
      <c r="E10" s="66">
        <f>RANK(D10,D$8:D$26,0)</f>
        <v>17</v>
      </c>
      <c r="F10" s="65">
        <f>VLOOKUP($A10,'Return Data'!$B$7:$R$2843,10,0)</f>
        <v>6.5879000000000003</v>
      </c>
      <c r="G10" s="66">
        <f>RANK(F10,F$8:F$26,0)</f>
        <v>17</v>
      </c>
      <c r="H10" s="65">
        <f>VLOOKUP($A10,'Return Data'!$B$7:$R$2843,11,0)</f>
        <v>2.0962000000000001</v>
      </c>
      <c r="I10" s="66">
        <f>RANK(H10,H$8:H$26,0)</f>
        <v>18</v>
      </c>
      <c r="J10" s="65">
        <f>VLOOKUP($A10,'Return Data'!$B$7:$R$2843,12,0)</f>
        <v>4.6134000000000004</v>
      </c>
      <c r="K10" s="66">
        <f>RANK(J10,J$8:J$26,0)</f>
        <v>18</v>
      </c>
      <c r="L10" s="65">
        <f>VLOOKUP($A10,'Return Data'!$B$7:$R$2843,13,0)</f>
        <v>5.9071999999999996</v>
      </c>
      <c r="M10" s="66">
        <f>RANK(L10,L$8:L$26,0)</f>
        <v>16</v>
      </c>
      <c r="N10" s="65">
        <f>VLOOKUP($A10,'Return Data'!$B$7:$R$2843,17,0)</f>
        <v>9.4350000000000005</v>
      </c>
      <c r="O10" s="66">
        <f>RANK(N10,N$8:N$26,0)</f>
        <v>5</v>
      </c>
      <c r="P10" s="65">
        <f>VLOOKUP($A10,'Return Data'!$B$7:$R$2843,14,0)</f>
        <v>5.3380999999999998</v>
      </c>
      <c r="Q10" s="66">
        <f>RANK(P10,P$8:P$26,0)</f>
        <v>15</v>
      </c>
      <c r="R10" s="65">
        <f>VLOOKUP($A10,'Return Data'!$B$7:$R$2843,16,0)</f>
        <v>6.4265999999999996</v>
      </c>
      <c r="S10" s="67">
        <f>RANK(R10,R$8:R$26,0)</f>
        <v>18</v>
      </c>
    </row>
    <row r="11" spans="1:19" x14ac:dyDescent="0.3">
      <c r="A11" s="82" t="s">
        <v>618</v>
      </c>
      <c r="B11" s="64">
        <f>VLOOKUP($A11,'Return Data'!$B$7:$R$2843,3,0)</f>
        <v>44358</v>
      </c>
      <c r="C11" s="65">
        <f>VLOOKUP($A11,'Return Data'!$B$7:$R$2843,4,0)</f>
        <v>17.579699999999999</v>
      </c>
      <c r="D11" s="65">
        <f>VLOOKUP($A11,'Return Data'!$B$7:$R$2843,9,0)</f>
        <v>5.3960999999999997</v>
      </c>
      <c r="E11" s="66">
        <f>RANK(D11,D$8:D$26,0)</f>
        <v>16</v>
      </c>
      <c r="F11" s="65">
        <f>VLOOKUP($A11,'Return Data'!$B$7:$R$2843,10,0)</f>
        <v>8.1748999999999992</v>
      </c>
      <c r="G11" s="66">
        <f>RANK(F11,F$8:F$26,0)</f>
        <v>12</v>
      </c>
      <c r="H11" s="65">
        <f>VLOOKUP($A11,'Return Data'!$B$7:$R$2843,11,0)</f>
        <v>3.3519999999999999</v>
      </c>
      <c r="I11" s="66">
        <f>RANK(H11,H$8:H$26,0)</f>
        <v>15</v>
      </c>
      <c r="J11" s="65">
        <f>VLOOKUP($A11,'Return Data'!$B$7:$R$2843,12,0)</f>
        <v>5.1479999999999997</v>
      </c>
      <c r="K11" s="66">
        <f>RANK(J11,J$8:J$26,0)</f>
        <v>16</v>
      </c>
      <c r="L11" s="65">
        <f>VLOOKUP($A11,'Return Data'!$B$7:$R$2843,13,0)</f>
        <v>5.8897000000000004</v>
      </c>
      <c r="M11" s="66">
        <f>RANK(L11,L$8:L$26,0)</f>
        <v>17</v>
      </c>
      <c r="N11" s="65">
        <f>VLOOKUP($A11,'Return Data'!$B$7:$R$2843,17,0)</f>
        <v>7.8314000000000004</v>
      </c>
      <c r="O11" s="66">
        <f>RANK(N11,N$8:N$26,0)</f>
        <v>17</v>
      </c>
      <c r="P11" s="65">
        <f>VLOOKUP($A11,'Return Data'!$B$7:$R$2843,14,0)</f>
        <v>8.2215000000000007</v>
      </c>
      <c r="Q11" s="66">
        <f>RANK(P11,P$8:P$26,0)</f>
        <v>10</v>
      </c>
      <c r="R11" s="65">
        <f>VLOOKUP($A11,'Return Data'!$B$7:$R$2843,16,0)</f>
        <v>7.9832999999999998</v>
      </c>
      <c r="S11" s="67">
        <f>RANK(R11,R$8:R$26,0)</f>
        <v>9</v>
      </c>
    </row>
    <row r="12" spans="1:19" x14ac:dyDescent="0.3">
      <c r="A12" s="82" t="s">
        <v>620</v>
      </c>
      <c r="B12" s="64">
        <f>VLOOKUP($A12,'Return Data'!$B$7:$R$2843,3,0)</f>
        <v>44358</v>
      </c>
      <c r="C12" s="65">
        <f>VLOOKUP($A12,'Return Data'!$B$7:$R$2843,4,0)</f>
        <v>12.820399999999999</v>
      </c>
      <c r="D12" s="65">
        <f>VLOOKUP($A12,'Return Data'!$B$7:$R$2843,9,0)</f>
        <v>3.3340000000000001</v>
      </c>
      <c r="E12" s="66">
        <f>RANK(D12,D$8:D$26,0)</f>
        <v>18</v>
      </c>
      <c r="F12" s="65">
        <f>VLOOKUP($A12,'Return Data'!$B$7:$R$2843,10,0)</f>
        <v>4.8407999999999998</v>
      </c>
      <c r="G12" s="66">
        <f>RANK(F12,F$8:F$26,0)</f>
        <v>18</v>
      </c>
      <c r="H12" s="65">
        <f>VLOOKUP($A12,'Return Data'!$B$7:$R$2843,11,0)</f>
        <v>3.4885999999999999</v>
      </c>
      <c r="I12" s="66">
        <f>RANK(H12,H$8:H$26,0)</f>
        <v>14</v>
      </c>
      <c r="J12" s="65">
        <f>VLOOKUP($A12,'Return Data'!$B$7:$R$2843,12,0)</f>
        <v>4.7282000000000002</v>
      </c>
      <c r="K12" s="66">
        <f>RANK(J12,J$8:J$26,0)</f>
        <v>17</v>
      </c>
      <c r="L12" s="65">
        <f>VLOOKUP($A12,'Return Data'!$B$7:$R$2843,13,0)</f>
        <v>5.8872</v>
      </c>
      <c r="M12" s="66">
        <f>RANK(L12,L$8:L$26,0)</f>
        <v>18</v>
      </c>
      <c r="N12" s="65">
        <f>VLOOKUP($A12,'Return Data'!$B$7:$R$2843,17,0)</f>
        <v>8.3923000000000005</v>
      </c>
      <c r="O12" s="66">
        <f>RANK(N12,N$8:N$26,0)</f>
        <v>13</v>
      </c>
      <c r="P12" s="65"/>
      <c r="Q12" s="66"/>
      <c r="R12" s="65">
        <f>VLOOKUP($A12,'Return Data'!$B$7:$R$2843,16,0)</f>
        <v>9.4429999999999996</v>
      </c>
      <c r="S12" s="67">
        <f>RANK(R12,R$8:R$26,0)</f>
        <v>1</v>
      </c>
    </row>
    <row r="13" spans="1:19" x14ac:dyDescent="0.3">
      <c r="A13" s="82" t="s">
        <v>623</v>
      </c>
      <c r="B13" s="64">
        <f>VLOOKUP($A13,'Return Data'!$B$7:$R$2843,3,0)</f>
        <v>44358</v>
      </c>
      <c r="C13" s="65">
        <f>VLOOKUP($A13,'Return Data'!$B$7:$R$2843,4,0)</f>
        <v>78.223299999999995</v>
      </c>
      <c r="D13" s="65">
        <f>VLOOKUP($A13,'Return Data'!$B$7:$R$2843,9,0)</f>
        <v>5.6731999999999996</v>
      </c>
      <c r="E13" s="66">
        <f>RANK(D13,D$8:D$26,0)</f>
        <v>15</v>
      </c>
      <c r="F13" s="65">
        <f>VLOOKUP($A13,'Return Data'!$B$7:$R$2843,10,0)</f>
        <v>8.1316000000000006</v>
      </c>
      <c r="G13" s="66">
        <f>RANK(F13,F$8:F$26,0)</f>
        <v>13</v>
      </c>
      <c r="H13" s="65">
        <f>VLOOKUP($A13,'Return Data'!$B$7:$R$2843,11,0)</f>
        <v>4.2190000000000003</v>
      </c>
      <c r="I13" s="66">
        <f>RANK(H13,H$8:H$26,0)</f>
        <v>7</v>
      </c>
      <c r="J13" s="65">
        <f>VLOOKUP($A13,'Return Data'!$B$7:$R$2843,12,0)</f>
        <v>6.8129999999999997</v>
      </c>
      <c r="K13" s="66">
        <f>RANK(J13,J$8:J$26,0)</f>
        <v>1</v>
      </c>
      <c r="L13" s="65">
        <f>VLOOKUP($A13,'Return Data'!$B$7:$R$2843,13,0)</f>
        <v>8.0859000000000005</v>
      </c>
      <c r="M13" s="66">
        <f>RANK(L13,L$8:L$26,0)</f>
        <v>2</v>
      </c>
      <c r="N13" s="65">
        <f>VLOOKUP($A13,'Return Data'!$B$7:$R$2843,17,0)</f>
        <v>7.5110000000000001</v>
      </c>
      <c r="O13" s="66">
        <f>RANK(N13,N$8:N$26,0)</f>
        <v>18</v>
      </c>
      <c r="P13" s="65">
        <f>VLOOKUP($A13,'Return Data'!$B$7:$R$2843,14,0)</f>
        <v>8.5914999999999999</v>
      </c>
      <c r="Q13" s="66">
        <f>RANK(P13,P$8:P$26,0)</f>
        <v>8</v>
      </c>
      <c r="R13" s="65">
        <f>VLOOKUP($A13,'Return Data'!$B$7:$R$2843,16,0)</f>
        <v>8.9551999999999996</v>
      </c>
      <c r="S13" s="67">
        <f>RANK(R13,R$8:R$26,0)</f>
        <v>5</v>
      </c>
    </row>
    <row r="14" spans="1:19" x14ac:dyDescent="0.3">
      <c r="A14" s="82" t="s">
        <v>626</v>
      </c>
      <c r="B14" s="64">
        <f>VLOOKUP($A14,'Return Data'!$B$7:$R$2843,3,0)</f>
        <v>44358</v>
      </c>
      <c r="C14" s="65">
        <f>VLOOKUP($A14,'Return Data'!$B$7:$R$2843,4,0)</f>
        <v>25.3627</v>
      </c>
      <c r="D14" s="65">
        <f>VLOOKUP($A14,'Return Data'!$B$7:$R$2843,9,0)</f>
        <v>8.4913000000000007</v>
      </c>
      <c r="E14" s="66">
        <f>RANK(D14,D$8:D$26,0)</f>
        <v>2</v>
      </c>
      <c r="F14" s="65">
        <f>VLOOKUP($A14,'Return Data'!$B$7:$R$2843,10,0)</f>
        <v>10.166499999999999</v>
      </c>
      <c r="G14" s="66">
        <f>RANK(F14,F$8:F$26,0)</f>
        <v>3</v>
      </c>
      <c r="H14" s="65">
        <f>VLOOKUP($A14,'Return Data'!$B$7:$R$2843,11,0)</f>
        <v>4.3768000000000002</v>
      </c>
      <c r="I14" s="66">
        <f>RANK(H14,H$8:H$26,0)</f>
        <v>4</v>
      </c>
      <c r="J14" s="65">
        <f>VLOOKUP($A14,'Return Data'!$B$7:$R$2843,12,0)</f>
        <v>6.4926000000000004</v>
      </c>
      <c r="K14" s="66">
        <f>RANK(J14,J$8:J$26,0)</f>
        <v>5</v>
      </c>
      <c r="L14" s="65">
        <f>VLOOKUP($A14,'Return Data'!$B$7:$R$2843,13,0)</f>
        <v>7.6470000000000002</v>
      </c>
      <c r="M14" s="66">
        <f>RANK(L14,L$8:L$26,0)</f>
        <v>6</v>
      </c>
      <c r="N14" s="65">
        <f>VLOOKUP($A14,'Return Data'!$B$7:$R$2843,17,0)</f>
        <v>9.3999000000000006</v>
      </c>
      <c r="O14" s="66">
        <f>RANK(N14,N$8:N$26,0)</f>
        <v>6</v>
      </c>
      <c r="P14" s="65">
        <f>VLOOKUP($A14,'Return Data'!$B$7:$R$2843,14,0)</f>
        <v>9.6214999999999993</v>
      </c>
      <c r="Q14" s="66">
        <f>RANK(P14,P$8:P$26,0)</f>
        <v>3</v>
      </c>
      <c r="R14" s="65">
        <f>VLOOKUP($A14,'Return Data'!$B$7:$R$2843,16,0)</f>
        <v>8.8635999999999999</v>
      </c>
      <c r="S14" s="67">
        <f>RANK(R14,R$8:R$26,0)</f>
        <v>6</v>
      </c>
    </row>
    <row r="15" spans="1:19" x14ac:dyDescent="0.3">
      <c r="A15" s="82" t="s">
        <v>628</v>
      </c>
      <c r="B15" s="64">
        <f>VLOOKUP($A15,'Return Data'!$B$7:$R$2843,3,0)</f>
        <v>44358</v>
      </c>
      <c r="C15" s="65">
        <f>VLOOKUP($A15,'Return Data'!$B$7:$R$2843,4,0)</f>
        <v>22.988099999999999</v>
      </c>
      <c r="D15" s="65">
        <f>VLOOKUP($A15,'Return Data'!$B$7:$R$2843,9,0)</f>
        <v>7.1679000000000004</v>
      </c>
      <c r="E15" s="66">
        <f>RANK(D15,D$8:D$26,0)</f>
        <v>7</v>
      </c>
      <c r="F15" s="65">
        <f>VLOOKUP($A15,'Return Data'!$B$7:$R$2843,10,0)</f>
        <v>7.7847</v>
      </c>
      <c r="G15" s="66">
        <f>RANK(F15,F$8:F$26,0)</f>
        <v>16</v>
      </c>
      <c r="H15" s="65">
        <f>VLOOKUP($A15,'Return Data'!$B$7:$R$2843,11,0)</f>
        <v>4.3213999999999997</v>
      </c>
      <c r="I15" s="66">
        <f>RANK(H15,H$8:H$26,0)</f>
        <v>5</v>
      </c>
      <c r="J15" s="65">
        <f>VLOOKUP($A15,'Return Data'!$B$7:$R$2843,12,0)</f>
        <v>6.0278</v>
      </c>
      <c r="K15" s="66">
        <f>RANK(J15,J$8:J$26,0)</f>
        <v>8</v>
      </c>
      <c r="L15" s="65">
        <f>VLOOKUP($A15,'Return Data'!$B$7:$R$2843,13,0)</f>
        <v>7.1421999999999999</v>
      </c>
      <c r="M15" s="66">
        <f>RANK(L15,L$8:L$26,0)</f>
        <v>8</v>
      </c>
      <c r="N15" s="65">
        <f>VLOOKUP($A15,'Return Data'!$B$7:$R$2843,17,0)</f>
        <v>8.8068000000000008</v>
      </c>
      <c r="O15" s="66">
        <f>RANK(N15,N$8:N$26,0)</f>
        <v>10</v>
      </c>
      <c r="P15" s="65">
        <f>VLOOKUP($A15,'Return Data'!$B$7:$R$2843,14,0)</f>
        <v>8.9087999999999994</v>
      </c>
      <c r="Q15" s="66">
        <f>RANK(P15,P$8:P$26,0)</f>
        <v>6</v>
      </c>
      <c r="R15" s="65">
        <f>VLOOKUP($A15,'Return Data'!$B$7:$R$2843,16,0)</f>
        <v>7.2827000000000002</v>
      </c>
      <c r="S15" s="67">
        <f>RANK(R15,R$8:R$26,0)</f>
        <v>13</v>
      </c>
    </row>
    <row r="16" spans="1:19" x14ac:dyDescent="0.3">
      <c r="A16" s="82" t="s">
        <v>631</v>
      </c>
      <c r="B16" s="64">
        <f>VLOOKUP($A16,'Return Data'!$B$7:$R$2843,3,0)</f>
        <v>44358</v>
      </c>
      <c r="C16" s="65">
        <f>VLOOKUP($A16,'Return Data'!$B$7:$R$2843,4,0)</f>
        <v>15.307700000000001</v>
      </c>
      <c r="D16" s="65">
        <f>VLOOKUP($A16,'Return Data'!$B$7:$R$2843,9,0)</f>
        <v>8.1631999999999998</v>
      </c>
      <c r="E16" s="66">
        <f>RANK(D16,D$8:D$26,0)</f>
        <v>4</v>
      </c>
      <c r="F16" s="65">
        <f>VLOOKUP($A16,'Return Data'!$B$7:$R$2843,10,0)</f>
        <v>10.4064</v>
      </c>
      <c r="G16" s="66">
        <f>RANK(F16,F$8:F$26,0)</f>
        <v>2</v>
      </c>
      <c r="H16" s="65">
        <f>VLOOKUP($A16,'Return Data'!$B$7:$R$2843,11,0)</f>
        <v>4.1631</v>
      </c>
      <c r="I16" s="66">
        <f>RANK(H16,H$8:H$26,0)</f>
        <v>9</v>
      </c>
      <c r="J16" s="65">
        <f>VLOOKUP($A16,'Return Data'!$B$7:$R$2843,12,0)</f>
        <v>6.6355000000000004</v>
      </c>
      <c r="K16" s="66">
        <f>RANK(J16,J$8:J$26,0)</f>
        <v>4</v>
      </c>
      <c r="L16" s="65">
        <f>VLOOKUP($A16,'Return Data'!$B$7:$R$2843,13,0)</f>
        <v>7.8258000000000001</v>
      </c>
      <c r="M16" s="66">
        <f>RANK(L16,L$8:L$26,0)</f>
        <v>5</v>
      </c>
      <c r="N16" s="65">
        <f>VLOOKUP($A16,'Return Data'!$B$7:$R$2843,17,0)</f>
        <v>8.8264999999999993</v>
      </c>
      <c r="O16" s="66">
        <f>RANK(N16,N$8:N$26,0)</f>
        <v>9</v>
      </c>
      <c r="P16" s="65">
        <f>VLOOKUP($A16,'Return Data'!$B$7:$R$2843,14,0)</f>
        <v>8.8877000000000006</v>
      </c>
      <c r="Q16" s="66">
        <f>RANK(P16,P$8:P$26,0)</f>
        <v>7</v>
      </c>
      <c r="R16" s="65">
        <f>VLOOKUP($A16,'Return Data'!$B$7:$R$2843,16,0)</f>
        <v>8.1778999999999993</v>
      </c>
      <c r="S16" s="67">
        <f>RANK(R16,R$8:R$26,0)</f>
        <v>7</v>
      </c>
    </row>
    <row r="17" spans="1:19" x14ac:dyDescent="0.3">
      <c r="A17" s="82" t="s">
        <v>632</v>
      </c>
      <c r="B17" s="64">
        <f>VLOOKUP($A17,'Return Data'!$B$7:$R$2843,3,0)</f>
        <v>44358</v>
      </c>
      <c r="C17" s="65">
        <f>VLOOKUP($A17,'Return Data'!$B$7:$R$2843,4,0)</f>
        <v>2517.4358999999999</v>
      </c>
      <c r="D17" s="65">
        <f>VLOOKUP($A17,'Return Data'!$B$7:$R$2843,9,0)</f>
        <v>6.8516000000000004</v>
      </c>
      <c r="E17" s="66">
        <f>RANK(D17,D$8:D$26,0)</f>
        <v>11</v>
      </c>
      <c r="F17" s="65">
        <f>VLOOKUP($A17,'Return Data'!$B$7:$R$2843,10,0)</f>
        <v>8.4148999999999994</v>
      </c>
      <c r="G17" s="66">
        <f>RANK(F17,F$8:F$26,0)</f>
        <v>9</v>
      </c>
      <c r="H17" s="65">
        <f>VLOOKUP($A17,'Return Data'!$B$7:$R$2843,11,0)</f>
        <v>3.73</v>
      </c>
      <c r="I17" s="66">
        <f>RANK(H17,H$8:H$26,0)</f>
        <v>11</v>
      </c>
      <c r="J17" s="65">
        <f>VLOOKUP($A17,'Return Data'!$B$7:$R$2843,12,0)</f>
        <v>5.5787000000000004</v>
      </c>
      <c r="K17" s="66">
        <f>RANK(J17,J$8:J$26,0)</f>
        <v>14</v>
      </c>
      <c r="L17" s="65">
        <f>VLOOKUP($A17,'Return Data'!$B$7:$R$2843,13,0)</f>
        <v>6.8895999999999997</v>
      </c>
      <c r="M17" s="66">
        <f>RANK(L17,L$8:L$26,0)</f>
        <v>13</v>
      </c>
      <c r="N17" s="65">
        <f>VLOOKUP($A17,'Return Data'!$B$7:$R$2843,17,0)</f>
        <v>8.7912999999999997</v>
      </c>
      <c r="O17" s="66">
        <f>RANK(N17,N$8:N$26,0)</f>
        <v>11</v>
      </c>
      <c r="P17" s="65">
        <f>VLOOKUP($A17,'Return Data'!$B$7:$R$2843,14,0)</f>
        <v>9.0946999999999996</v>
      </c>
      <c r="Q17" s="66">
        <f>RANK(P17,P$8:P$26,0)</f>
        <v>5</v>
      </c>
      <c r="R17" s="65">
        <f>VLOOKUP($A17,'Return Data'!$B$7:$R$2843,16,0)</f>
        <v>6.8837000000000002</v>
      </c>
      <c r="S17" s="67">
        <f>RANK(R17,R$8:R$26,0)</f>
        <v>16</v>
      </c>
    </row>
    <row r="18" spans="1:19" x14ac:dyDescent="0.3">
      <c r="A18" s="82" t="s">
        <v>634</v>
      </c>
      <c r="B18" s="64">
        <f>VLOOKUP($A18,'Return Data'!$B$7:$R$2843,3,0)</f>
        <v>44358</v>
      </c>
      <c r="C18" s="65">
        <f>VLOOKUP($A18,'Return Data'!$B$7:$R$2843,4,0)</f>
        <v>2942.1302999999998</v>
      </c>
      <c r="D18" s="65">
        <f>VLOOKUP($A18,'Return Data'!$B$7:$R$2843,9,0)</f>
        <v>6.9015000000000004</v>
      </c>
      <c r="E18" s="66">
        <f>RANK(D18,D$8:D$26,0)</f>
        <v>9</v>
      </c>
      <c r="F18" s="65">
        <f>VLOOKUP($A18,'Return Data'!$B$7:$R$2843,10,0)</f>
        <v>8.2067999999999994</v>
      </c>
      <c r="G18" s="66">
        <f>RANK(F18,F$8:F$26,0)</f>
        <v>11</v>
      </c>
      <c r="H18" s="65">
        <f>VLOOKUP($A18,'Return Data'!$B$7:$R$2843,11,0)</f>
        <v>3.6787999999999998</v>
      </c>
      <c r="I18" s="66">
        <f>RANK(H18,H$8:H$26,0)</f>
        <v>13</v>
      </c>
      <c r="J18" s="65">
        <f>VLOOKUP($A18,'Return Data'!$B$7:$R$2843,12,0)</f>
        <v>5.6947999999999999</v>
      </c>
      <c r="K18" s="66">
        <f>RANK(J18,J$8:J$26,0)</f>
        <v>13</v>
      </c>
      <c r="L18" s="65">
        <f>VLOOKUP($A18,'Return Data'!$B$7:$R$2843,13,0)</f>
        <v>6.9558</v>
      </c>
      <c r="M18" s="66">
        <f>RANK(L18,L$8:L$26,0)</f>
        <v>12</v>
      </c>
      <c r="N18" s="65">
        <f>VLOOKUP($A18,'Return Data'!$B$7:$R$2843,17,0)</f>
        <v>8.1943000000000001</v>
      </c>
      <c r="O18" s="66">
        <f>RANK(N18,N$8:N$26,0)</f>
        <v>16</v>
      </c>
      <c r="P18" s="65">
        <f>VLOOKUP($A18,'Return Data'!$B$7:$R$2843,14,0)</f>
        <v>8.4686000000000003</v>
      </c>
      <c r="Q18" s="66">
        <f>RANK(P18,P$8:P$26,0)</f>
        <v>9</v>
      </c>
      <c r="R18" s="65">
        <f>VLOOKUP($A18,'Return Data'!$B$7:$R$2843,16,0)</f>
        <v>8.1759000000000004</v>
      </c>
      <c r="S18" s="67">
        <f>RANK(R18,R$8:R$26,0)</f>
        <v>8</v>
      </c>
    </row>
    <row r="19" spans="1:19" x14ac:dyDescent="0.3">
      <c r="A19" s="82" t="s">
        <v>637</v>
      </c>
      <c r="B19" s="64">
        <f>VLOOKUP($A19,'Return Data'!$B$7:$R$2843,3,0)</f>
        <v>44358</v>
      </c>
      <c r="C19" s="65">
        <f>VLOOKUP($A19,'Return Data'!$B$7:$R$2843,4,0)</f>
        <v>58.076599999999999</v>
      </c>
      <c r="D19" s="65">
        <f>VLOOKUP($A19,'Return Data'!$B$7:$R$2843,9,0)</f>
        <v>12.9331</v>
      </c>
      <c r="E19" s="66">
        <f>RANK(D19,D$8:D$26,0)</f>
        <v>1</v>
      </c>
      <c r="F19" s="65">
        <f>VLOOKUP($A19,'Return Data'!$B$7:$R$2843,10,0)</f>
        <v>15.4001</v>
      </c>
      <c r="G19" s="66">
        <f>RANK(F19,F$8:F$26,0)</f>
        <v>1</v>
      </c>
      <c r="H19" s="65">
        <f>VLOOKUP($A19,'Return Data'!$B$7:$R$2843,11,0)</f>
        <v>4.0667999999999997</v>
      </c>
      <c r="I19" s="66">
        <f>RANK(H19,H$8:H$26,0)</f>
        <v>10</v>
      </c>
      <c r="J19" s="65">
        <f>VLOOKUP($A19,'Return Data'!$B$7:$R$2843,12,0)</f>
        <v>5.8491999999999997</v>
      </c>
      <c r="K19" s="66">
        <f>RANK(J19,J$8:J$26,0)</f>
        <v>10</v>
      </c>
      <c r="L19" s="65">
        <f>VLOOKUP($A19,'Return Data'!$B$7:$R$2843,13,0)</f>
        <v>6.3512000000000004</v>
      </c>
      <c r="M19" s="66">
        <f>RANK(L19,L$8:L$26,0)</f>
        <v>14</v>
      </c>
      <c r="N19" s="65">
        <f>VLOOKUP($A19,'Return Data'!$B$7:$R$2843,17,0)</f>
        <v>10.399800000000001</v>
      </c>
      <c r="O19" s="66">
        <f>RANK(N19,N$8:N$26,0)</f>
        <v>1</v>
      </c>
      <c r="P19" s="65">
        <f>VLOOKUP($A19,'Return Data'!$B$7:$R$2843,14,0)</f>
        <v>10.6206</v>
      </c>
      <c r="Q19" s="66">
        <f>RANK(P19,P$8:P$26,0)</f>
        <v>1</v>
      </c>
      <c r="R19" s="65">
        <f>VLOOKUP($A19,'Return Data'!$B$7:$R$2843,16,0)</f>
        <v>7.5355999999999996</v>
      </c>
      <c r="S19" s="67">
        <f>RANK(R19,R$8:R$26,0)</f>
        <v>12</v>
      </c>
    </row>
    <row r="20" spans="1:19" x14ac:dyDescent="0.3">
      <c r="A20" s="116" t="s">
        <v>1775</v>
      </c>
      <c r="B20" s="64">
        <f>VLOOKUP($A20,'Return Data'!$B$7:$R$2843,3,0)</f>
        <v>44358</v>
      </c>
      <c r="C20" s="65">
        <f>VLOOKUP($A20,'Return Data'!$B$7:$R$2843,4,0)</f>
        <v>46.1066</v>
      </c>
      <c r="D20" s="65">
        <f>VLOOKUP($A20,'Return Data'!$B$7:$R$2843,9,0)</f>
        <v>7.3207000000000004</v>
      </c>
      <c r="E20" s="66">
        <f>RANK(D20,D$8:D$26,0)</f>
        <v>5</v>
      </c>
      <c r="F20" s="65">
        <f>VLOOKUP($A20,'Return Data'!$B$7:$R$2843,10,0)</f>
        <v>8.2399000000000004</v>
      </c>
      <c r="G20" s="66">
        <f>RANK(F20,F$8:F$26,0)</f>
        <v>10</v>
      </c>
      <c r="H20" s="65">
        <f>VLOOKUP($A20,'Return Data'!$B$7:$R$2843,11,0)</f>
        <v>5.0423</v>
      </c>
      <c r="I20" s="66">
        <f>RANK(H20,H$8:H$26,0)</f>
        <v>1</v>
      </c>
      <c r="J20" s="65">
        <f>VLOOKUP($A20,'Return Data'!$B$7:$R$2843,12,0)</f>
        <v>6.8098999999999998</v>
      </c>
      <c r="K20" s="66">
        <f>RANK(J20,J$8:J$26,0)</f>
        <v>2</v>
      </c>
      <c r="L20" s="65">
        <f>VLOOKUP($A20,'Return Data'!$B$7:$R$2843,13,0)</f>
        <v>7.8766999999999996</v>
      </c>
      <c r="M20" s="66">
        <f>RANK(L20,L$8:L$26,0)</f>
        <v>4</v>
      </c>
      <c r="N20" s="65">
        <f>VLOOKUP($A20,'Return Data'!$B$7:$R$2843,17,0)</f>
        <v>8.2103999999999999</v>
      </c>
      <c r="O20" s="66">
        <f>RANK(N20,N$8:N$26,0)</f>
        <v>15</v>
      </c>
      <c r="P20" s="65">
        <f>VLOOKUP($A20,'Return Data'!$B$7:$R$2843,14,0)</f>
        <v>7.9866999999999999</v>
      </c>
      <c r="Q20" s="66">
        <f>RANK(P20,P$8:P$26,0)</f>
        <v>13</v>
      </c>
      <c r="R20" s="65">
        <f>VLOOKUP($A20,'Return Data'!$B$7:$R$2843,16,0)</f>
        <v>7.6424000000000003</v>
      </c>
      <c r="S20" s="67">
        <f>RANK(R20,R$8:R$26,0)</f>
        <v>11</v>
      </c>
    </row>
    <row r="21" spans="1:19" x14ac:dyDescent="0.3">
      <c r="A21" s="82" t="s">
        <v>638</v>
      </c>
      <c r="B21" s="64">
        <f>VLOOKUP($A21,'Return Data'!$B$7:$R$2843,3,0)</f>
        <v>44358</v>
      </c>
      <c r="C21" s="65">
        <f>VLOOKUP($A21,'Return Data'!$B$7:$R$2843,4,0)</f>
        <v>34.344999999999999</v>
      </c>
      <c r="D21" s="65">
        <f>VLOOKUP($A21,'Return Data'!$B$7:$R$2843,9,0)</f>
        <v>8.1708999999999996</v>
      </c>
      <c r="E21" s="66">
        <f>RANK(D21,D$8:D$26,0)</f>
        <v>3</v>
      </c>
      <c r="F21" s="65">
        <f>VLOOKUP($A21,'Return Data'!$B$7:$R$2843,10,0)</f>
        <v>9.1803000000000008</v>
      </c>
      <c r="G21" s="66">
        <f>RANK(F21,F$8:F$26,0)</f>
        <v>6</v>
      </c>
      <c r="H21" s="65">
        <f>VLOOKUP($A21,'Return Data'!$B$7:$R$2843,11,0)</f>
        <v>4.8537999999999997</v>
      </c>
      <c r="I21" s="66">
        <f>RANK(H21,H$8:H$26,0)</f>
        <v>2</v>
      </c>
      <c r="J21" s="65">
        <f>VLOOKUP($A21,'Return Data'!$B$7:$R$2843,12,0)</f>
        <v>6.431</v>
      </c>
      <c r="K21" s="66">
        <f>RANK(J21,J$8:J$26,0)</f>
        <v>6</v>
      </c>
      <c r="L21" s="65">
        <f>VLOOKUP($A21,'Return Data'!$B$7:$R$2843,13,0)</f>
        <v>7.2352999999999996</v>
      </c>
      <c r="M21" s="66">
        <f>RANK(L21,L$8:L$26,0)</f>
        <v>7</v>
      </c>
      <c r="N21" s="65">
        <f>VLOOKUP($A21,'Return Data'!$B$7:$R$2843,17,0)</f>
        <v>8.3388000000000009</v>
      </c>
      <c r="O21" s="66">
        <f>RANK(N21,N$8:N$26,0)</f>
        <v>14</v>
      </c>
      <c r="P21" s="65">
        <f>VLOOKUP($A21,'Return Data'!$B$7:$R$2843,14,0)</f>
        <v>8.0726999999999993</v>
      </c>
      <c r="Q21" s="66">
        <f>RANK(P21,P$8:P$26,0)</f>
        <v>12</v>
      </c>
      <c r="R21" s="65">
        <f>VLOOKUP($A21,'Return Data'!$B$7:$R$2843,16,0)</f>
        <v>6.9454000000000002</v>
      </c>
      <c r="S21" s="67">
        <f>RANK(R21,R$8:R$26,0)</f>
        <v>15</v>
      </c>
    </row>
    <row r="22" spans="1:19" x14ac:dyDescent="0.3">
      <c r="A22" s="82" t="s">
        <v>641</v>
      </c>
      <c r="B22" s="64">
        <f>VLOOKUP($A22,'Return Data'!$B$7:$R$2843,3,0)</f>
        <v>44358</v>
      </c>
      <c r="C22" s="65">
        <f>VLOOKUP($A22,'Return Data'!$B$7:$R$2843,4,0)</f>
        <v>12.2561</v>
      </c>
      <c r="D22" s="65">
        <f>VLOOKUP($A22,'Return Data'!$B$7:$R$2843,9,0)</f>
        <v>5.8604000000000003</v>
      </c>
      <c r="E22" s="66">
        <f>RANK(D22,D$8:D$26,0)</f>
        <v>14</v>
      </c>
      <c r="F22" s="65">
        <f>VLOOKUP($A22,'Return Data'!$B$7:$R$2843,10,0)</f>
        <v>7.8056000000000001</v>
      </c>
      <c r="G22" s="66">
        <f>RANK(F22,F$8:F$26,0)</f>
        <v>15</v>
      </c>
      <c r="H22" s="65">
        <f>VLOOKUP($A22,'Return Data'!$B$7:$R$2843,11,0)</f>
        <v>2.9386999999999999</v>
      </c>
      <c r="I22" s="66">
        <f>RANK(H22,H$8:H$26,0)</f>
        <v>17</v>
      </c>
      <c r="J22" s="65">
        <f>VLOOKUP($A22,'Return Data'!$B$7:$R$2843,12,0)</f>
        <v>5.4036</v>
      </c>
      <c r="K22" s="66">
        <f>RANK(J22,J$8:J$26,0)</f>
        <v>15</v>
      </c>
      <c r="L22" s="65">
        <f>VLOOKUP($A22,'Return Data'!$B$7:$R$2843,13,0)</f>
        <v>6.1078999999999999</v>
      </c>
      <c r="M22" s="66">
        <f>RANK(L22,L$8:L$26,0)</f>
        <v>15</v>
      </c>
      <c r="N22" s="65">
        <f>VLOOKUP($A22,'Return Data'!$B$7:$R$2843,17,0)</f>
        <v>8.6256000000000004</v>
      </c>
      <c r="O22" s="66">
        <f>RANK(N22,N$8:N$26,0)</f>
        <v>12</v>
      </c>
      <c r="P22" s="65"/>
      <c r="Q22" s="66"/>
      <c r="R22" s="65">
        <f>VLOOKUP($A22,'Return Data'!$B$7:$R$2843,16,0)</f>
        <v>9.0070999999999994</v>
      </c>
      <c r="S22" s="67">
        <f>RANK(R22,R$8:R$26,0)</f>
        <v>4</v>
      </c>
    </row>
    <row r="23" spans="1:19" x14ac:dyDescent="0.3">
      <c r="A23" s="82" t="s">
        <v>642</v>
      </c>
      <c r="B23" s="64">
        <f>VLOOKUP($A23,'Return Data'!$B$7:$R$2843,3,0)</f>
        <v>44358</v>
      </c>
      <c r="C23" s="65">
        <f>VLOOKUP($A23,'Return Data'!$B$7:$R$2843,4,0)</f>
        <v>31.751100000000001</v>
      </c>
      <c r="D23" s="65">
        <f>VLOOKUP($A23,'Return Data'!$B$7:$R$2843,9,0)</f>
        <v>6.8179999999999996</v>
      </c>
      <c r="E23" s="66">
        <f>RANK(D23,D$8:D$26,0)</f>
        <v>12</v>
      </c>
      <c r="F23" s="65">
        <f>VLOOKUP($A23,'Return Data'!$B$7:$R$2843,10,0)</f>
        <v>8.5841999999999992</v>
      </c>
      <c r="G23" s="66">
        <f>RANK(F23,F$8:F$26,0)</f>
        <v>7</v>
      </c>
      <c r="H23" s="65">
        <f>VLOOKUP($A23,'Return Data'!$B$7:$R$2843,11,0)</f>
        <v>4.1703000000000001</v>
      </c>
      <c r="I23" s="66">
        <f>RANK(H23,H$8:H$26,0)</f>
        <v>8</v>
      </c>
      <c r="J23" s="65">
        <f>VLOOKUP($A23,'Return Data'!$B$7:$R$2843,12,0)</f>
        <v>5.9950000000000001</v>
      </c>
      <c r="K23" s="66">
        <f>RANK(J23,J$8:J$26,0)</f>
        <v>9</v>
      </c>
      <c r="L23" s="65">
        <f>VLOOKUP($A23,'Return Data'!$B$7:$R$2843,13,0)</f>
        <v>7.0528000000000004</v>
      </c>
      <c r="M23" s="66">
        <f>RANK(L23,L$8:L$26,0)</f>
        <v>10</v>
      </c>
      <c r="N23" s="65">
        <f>VLOOKUP($A23,'Return Data'!$B$7:$R$2843,17,0)</f>
        <v>9.4819999999999993</v>
      </c>
      <c r="O23" s="66">
        <f>RANK(N23,N$8:N$26,0)</f>
        <v>4</v>
      </c>
      <c r="P23" s="65">
        <f>VLOOKUP($A23,'Return Data'!$B$7:$R$2843,14,0)</f>
        <v>9.8217999999999996</v>
      </c>
      <c r="Q23" s="66">
        <f>RANK(P23,P$8:P$26,0)</f>
        <v>2</v>
      </c>
      <c r="R23" s="65">
        <f>VLOOKUP($A23,'Return Data'!$B$7:$R$2843,16,0)</f>
        <v>7.2724000000000002</v>
      </c>
      <c r="S23" s="67">
        <f>RANK(R23,R$8:R$26,0)</f>
        <v>14</v>
      </c>
    </row>
    <row r="24" spans="1:19" x14ac:dyDescent="0.3">
      <c r="A24" s="82" t="s">
        <v>645</v>
      </c>
      <c r="B24" s="64">
        <f>VLOOKUP($A24,'Return Data'!$B$7:$R$2843,3,0)</f>
        <v>44358</v>
      </c>
      <c r="C24" s="65">
        <f>VLOOKUP($A24,'Return Data'!$B$7:$R$2843,4,0)</f>
        <v>192.02520000000001</v>
      </c>
      <c r="D24" s="65">
        <f>VLOOKUP($A24,'Return Data'!$B$7:$R$2843,9,0)</f>
        <v>0</v>
      </c>
      <c r="E24" s="66">
        <f>RANK(D24,D$8:D$26,0)</f>
        <v>19</v>
      </c>
      <c r="F24" s="65">
        <f>VLOOKUP($A24,'Return Data'!$B$7:$R$2843,10,0)</f>
        <v>0</v>
      </c>
      <c r="G24" s="66">
        <f>RANK(F24,F$8:F$26,0)</f>
        <v>19</v>
      </c>
      <c r="H24" s="65">
        <f>VLOOKUP($A24,'Return Data'!$B$7:$R$2843,11,0)</f>
        <v>0</v>
      </c>
      <c r="I24" s="66">
        <f>RANK(H24,H$8:H$26,0)</f>
        <v>19</v>
      </c>
      <c r="J24" s="65">
        <f>VLOOKUP($A24,'Return Data'!$B$7:$R$2843,12,0)</f>
        <v>0</v>
      </c>
      <c r="K24" s="66">
        <f>RANK(J24,J$8:J$26,0)</f>
        <v>19</v>
      </c>
      <c r="L24" s="65">
        <f>VLOOKUP($A24,'Return Data'!$B$7:$R$2843,13,0)</f>
        <v>-15.1547</v>
      </c>
      <c r="M24" s="66">
        <f>RANK(L24,L$8:L$26,0)</f>
        <v>19</v>
      </c>
      <c r="N24" s="65"/>
      <c r="O24" s="66"/>
      <c r="P24" s="65"/>
      <c r="Q24" s="66"/>
      <c r="R24" s="65">
        <f>VLOOKUP($A24,'Return Data'!$B$7:$R$2843,16,0)</f>
        <v>-11.0176</v>
      </c>
      <c r="S24" s="67">
        <f>RANK(R24,R$8:R$26,0)</f>
        <v>19</v>
      </c>
    </row>
    <row r="25" spans="1:19" x14ac:dyDescent="0.3">
      <c r="A25" s="82" t="s">
        <v>647</v>
      </c>
      <c r="B25" s="64">
        <f>VLOOKUP($A25,'Return Data'!$B$7:$R$2843,3,0)</f>
        <v>44358</v>
      </c>
      <c r="C25" s="65">
        <f>VLOOKUP($A25,'Return Data'!$B$7:$R$2843,4,0)</f>
        <v>12.2089</v>
      </c>
      <c r="D25" s="65">
        <f>VLOOKUP($A25,'Return Data'!$B$7:$R$2843,9,0)</f>
        <v>7.0727000000000002</v>
      </c>
      <c r="E25" s="66">
        <f>RANK(D25,D$8:D$26,0)</f>
        <v>8</v>
      </c>
      <c r="F25" s="65">
        <f>VLOOKUP($A25,'Return Data'!$B$7:$R$2843,10,0)</f>
        <v>9.4514999999999993</v>
      </c>
      <c r="G25" s="66">
        <f>RANK(F25,F$8:F$26,0)</f>
        <v>5</v>
      </c>
      <c r="H25" s="65">
        <f>VLOOKUP($A25,'Return Data'!$B$7:$R$2843,11,0)</f>
        <v>3.2330999999999999</v>
      </c>
      <c r="I25" s="66">
        <f>RANK(H25,H$8:H$26,0)</f>
        <v>16</v>
      </c>
      <c r="J25" s="65">
        <f>VLOOKUP($A25,'Return Data'!$B$7:$R$2843,12,0)</f>
        <v>5.7176999999999998</v>
      </c>
      <c r="K25" s="66">
        <f>RANK(J25,J$8:J$26,0)</f>
        <v>12</v>
      </c>
      <c r="L25" s="65">
        <f>VLOOKUP($A25,'Return Data'!$B$7:$R$2843,13,0)</f>
        <v>7.0758999999999999</v>
      </c>
      <c r="M25" s="66">
        <f>RANK(L25,L$8:L$26,0)</f>
        <v>9</v>
      </c>
      <c r="N25" s="65">
        <f>VLOOKUP($A25,'Return Data'!$B$7:$R$2843,17,0)</f>
        <v>9.2544000000000004</v>
      </c>
      <c r="O25" s="66">
        <f>RANK(N25,N$8:N$26,0)</f>
        <v>8</v>
      </c>
      <c r="P25" s="65">
        <f>VLOOKUP($A25,'Return Data'!$B$7:$R$2843,14,0)</f>
        <v>6.7576999999999998</v>
      </c>
      <c r="Q25" s="66">
        <f>RANK(P25,P$8:P$26,0)</f>
        <v>14</v>
      </c>
      <c r="R25" s="65">
        <f>VLOOKUP($A25,'Return Data'!$B$7:$R$2843,16,0)</f>
        <v>6.7640000000000002</v>
      </c>
      <c r="S25" s="67">
        <f>RANK(R25,R$8:R$26,0)</f>
        <v>17</v>
      </c>
    </row>
    <row r="26" spans="1:19" x14ac:dyDescent="0.3">
      <c r="A26" s="82" t="s">
        <v>649</v>
      </c>
      <c r="B26" s="64">
        <f>VLOOKUP($A26,'Return Data'!$B$7:$R$2843,3,0)</f>
        <v>44358</v>
      </c>
      <c r="C26" s="65">
        <f>VLOOKUP($A26,'Return Data'!$B$7:$R$2843,4,0)</f>
        <v>12.893000000000001</v>
      </c>
      <c r="D26" s="65">
        <f>VLOOKUP($A26,'Return Data'!$B$7:$R$2843,9,0)</f>
        <v>6.8615000000000004</v>
      </c>
      <c r="E26" s="66">
        <f>RANK(D26,D$8:D$26,0)</f>
        <v>10</v>
      </c>
      <c r="F26" s="65">
        <f>VLOOKUP($A26,'Return Data'!$B$7:$R$2843,10,0)</f>
        <v>8.4425000000000008</v>
      </c>
      <c r="G26" s="66">
        <f>RANK(F26,F$8:F$26,0)</f>
        <v>8</v>
      </c>
      <c r="H26" s="65">
        <f>VLOOKUP($A26,'Return Data'!$B$7:$R$2843,11,0)</f>
        <v>3.7216999999999998</v>
      </c>
      <c r="I26" s="66">
        <f>RANK(H26,H$8:H$26,0)</f>
        <v>12</v>
      </c>
      <c r="J26" s="65">
        <f>VLOOKUP($A26,'Return Data'!$B$7:$R$2843,12,0)</f>
        <v>5.8468</v>
      </c>
      <c r="K26" s="66">
        <f>RANK(J26,J$8:J$26,0)</f>
        <v>11</v>
      </c>
      <c r="L26" s="65">
        <f>VLOOKUP($A26,'Return Data'!$B$7:$R$2843,13,0)</f>
        <v>6.9816000000000003</v>
      </c>
      <c r="M26" s="66">
        <f>RANK(L26,L$8:L$26,0)</f>
        <v>11</v>
      </c>
      <c r="N26" s="65">
        <f>VLOOKUP($A26,'Return Data'!$B$7:$R$2843,17,0)</f>
        <v>9.4894999999999996</v>
      </c>
      <c r="O26" s="66">
        <f>RANK(N26,N$8:N$26,0)</f>
        <v>3</v>
      </c>
      <c r="P26" s="65"/>
      <c r="Q26" s="66"/>
      <c r="R26" s="65">
        <f>VLOOKUP($A26,'Return Data'!$B$7:$R$2843,16,0)</f>
        <v>9.3463999999999992</v>
      </c>
      <c r="S26" s="67">
        <f>RANK(R26,R$8:R$26,0)</f>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6.6141842105263162</v>
      </c>
      <c r="E28" s="88"/>
      <c r="F28" s="89">
        <f>AVERAGE(F8:F26)</f>
        <v>8.2939000000000025</v>
      </c>
      <c r="G28" s="88"/>
      <c r="H28" s="89">
        <f>AVERAGE(H8:H26)</f>
        <v>3.7035947368421049</v>
      </c>
      <c r="I28" s="88"/>
      <c r="J28" s="89">
        <f>AVERAGE(J8:J26)</f>
        <v>5.6172736842105255</v>
      </c>
      <c r="K28" s="88"/>
      <c r="L28" s="89">
        <f>AVERAGE(L8:L26)</f>
        <v>5.8914421052631587</v>
      </c>
      <c r="M28" s="88"/>
      <c r="N28" s="89">
        <f>AVERAGE(N8:N26)</f>
        <v>8.8847000000000005</v>
      </c>
      <c r="O28" s="88"/>
      <c r="P28" s="89">
        <f>AVERAGE(P8:P26)</f>
        <v>8.5388466666666663</v>
      </c>
      <c r="Q28" s="88"/>
      <c r="R28" s="89">
        <f>AVERAGE(R8:R26)</f>
        <v>6.9858789473684206</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7.5110000000000001</v>
      </c>
      <c r="O29" s="88"/>
      <c r="P29" s="89">
        <f>MIN(P8:P26)</f>
        <v>5.3380999999999998</v>
      </c>
      <c r="Q29" s="88"/>
      <c r="R29" s="89">
        <f>MIN(R8:R26)</f>
        <v>-11.0176</v>
      </c>
      <c r="S29" s="90"/>
    </row>
    <row r="30" spans="1:19" ht="15" thickBot="1" x14ac:dyDescent="0.35">
      <c r="A30" s="91" t="s">
        <v>29</v>
      </c>
      <c r="B30" s="92"/>
      <c r="C30" s="92"/>
      <c r="D30" s="93">
        <f>MAX(D8:D26)</f>
        <v>12.9331</v>
      </c>
      <c r="E30" s="92"/>
      <c r="F30" s="93">
        <f>MAX(F8:F26)</f>
        <v>15.4001</v>
      </c>
      <c r="G30" s="92"/>
      <c r="H30" s="93">
        <f>MAX(H8:H26)</f>
        <v>5.0423</v>
      </c>
      <c r="I30" s="92"/>
      <c r="J30" s="93">
        <f>MAX(J8:J26)</f>
        <v>6.8129999999999997</v>
      </c>
      <c r="K30" s="92"/>
      <c r="L30" s="93">
        <f>MAX(L8:L26)</f>
        <v>8.2619000000000007</v>
      </c>
      <c r="M30" s="92"/>
      <c r="N30" s="93">
        <f>MAX(N8:N26)</f>
        <v>10.399800000000001</v>
      </c>
      <c r="O30" s="92"/>
      <c r="P30" s="93">
        <f>MAX(P8:P26)</f>
        <v>10.6206</v>
      </c>
      <c r="Q30" s="92"/>
      <c r="R30" s="93">
        <f>MAX(R8:R26)</f>
        <v>9.4429999999999996</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44358</v>
      </c>
      <c r="C8" s="65">
        <f>VLOOKUP($A8,'Return Data'!$B$7:$R$2843,4,0)</f>
        <v>304.47000000000003</v>
      </c>
      <c r="D8" s="65">
        <f>VLOOKUP($A8,'Return Data'!$B$7:$R$2843,10,0)</f>
        <v>4.7152000000000003</v>
      </c>
      <c r="E8" s="66">
        <f t="shared" ref="E8:E36" si="0">RANK(D8,D$8:D$36,0)</f>
        <v>14</v>
      </c>
      <c r="F8" s="65">
        <f>VLOOKUP($A8,'Return Data'!$B$7:$R$2843,11,0)</f>
        <v>18.54</v>
      </c>
      <c r="G8" s="66">
        <f t="shared" ref="G8:G36" si="1">RANK(F8,F$8:F$36,0)</f>
        <v>8</v>
      </c>
      <c r="H8" s="65">
        <f>VLOOKUP($A8,'Return Data'!$B$7:$R$2843,12,0)</f>
        <v>40.483600000000003</v>
      </c>
      <c r="I8" s="66">
        <f t="shared" ref="I8:I36" si="2">RANK(H8,H$8:H$36,0)</f>
        <v>8</v>
      </c>
      <c r="J8" s="65">
        <f>VLOOKUP($A8,'Return Data'!$B$7:$R$2843,13,0)</f>
        <v>60.822899999999997</v>
      </c>
      <c r="K8" s="66">
        <f t="shared" ref="K8:K36" si="3">RANK(J8,J$8:J$36,0)</f>
        <v>7</v>
      </c>
      <c r="L8" s="65">
        <f>VLOOKUP($A8,'Return Data'!$B$7:$R$2843,17,0)</f>
        <v>15.1412</v>
      </c>
      <c r="M8" s="66">
        <f t="shared" ref="M8:M36" si="4">RANK(L8,L$8:L$36,0)</f>
        <v>20</v>
      </c>
      <c r="N8" s="65">
        <f>VLOOKUP($A8,'Return Data'!$B$7:$R$2843,14,0)</f>
        <v>11.8093</v>
      </c>
      <c r="O8" s="66">
        <f t="shared" ref="O8:O26" si="5">RANK(N8,N$8:N$36,0)</f>
        <v>22</v>
      </c>
      <c r="P8" s="65">
        <f>VLOOKUP($A8,'Return Data'!$B$7:$R$2843,15,0)</f>
        <v>12.8996</v>
      </c>
      <c r="Q8" s="66">
        <f t="shared" ref="Q8:Q26" si="6">RANK(P8,P$8:P$36,0)</f>
        <v>16</v>
      </c>
      <c r="R8" s="65">
        <f>VLOOKUP($A8,'Return Data'!$B$7:$R$2843,16,0)</f>
        <v>19.931999999999999</v>
      </c>
      <c r="S8" s="67">
        <f t="shared" ref="S8:S36" si="7">RANK(R8,R$8:R$36,0)</f>
        <v>4</v>
      </c>
    </row>
    <row r="9" spans="1:20" x14ac:dyDescent="0.3">
      <c r="A9" s="63" t="s">
        <v>953</v>
      </c>
      <c r="B9" s="64">
        <f>VLOOKUP($A9,'Return Data'!$B$7:$R$2843,3,0)</f>
        <v>44358</v>
      </c>
      <c r="C9" s="65">
        <f>VLOOKUP($A9,'Return Data'!$B$7:$R$2843,4,0)</f>
        <v>41.67</v>
      </c>
      <c r="D9" s="65">
        <f>VLOOKUP($A9,'Return Data'!$B$7:$R$2843,10,0)</f>
        <v>4.2011000000000003</v>
      </c>
      <c r="E9" s="66">
        <f t="shared" si="0"/>
        <v>19</v>
      </c>
      <c r="F9" s="65">
        <f>VLOOKUP($A9,'Return Data'!$B$7:$R$2843,11,0)</f>
        <v>13.4495</v>
      </c>
      <c r="G9" s="66">
        <f t="shared" si="1"/>
        <v>27</v>
      </c>
      <c r="H9" s="65">
        <f>VLOOKUP($A9,'Return Data'!$B$7:$R$2843,12,0)</f>
        <v>33.901000000000003</v>
      </c>
      <c r="I9" s="66">
        <f t="shared" si="2"/>
        <v>24</v>
      </c>
      <c r="J9" s="65">
        <f>VLOOKUP($A9,'Return Data'!$B$7:$R$2843,13,0)</f>
        <v>50.3247</v>
      </c>
      <c r="K9" s="66">
        <f t="shared" si="3"/>
        <v>26</v>
      </c>
      <c r="L9" s="65">
        <f>VLOOKUP($A9,'Return Data'!$B$7:$R$2843,17,0)</f>
        <v>17.966899999999999</v>
      </c>
      <c r="M9" s="66">
        <f t="shared" si="4"/>
        <v>6</v>
      </c>
      <c r="N9" s="65">
        <f>VLOOKUP($A9,'Return Data'!$B$7:$R$2843,14,0)</f>
        <v>15.7196</v>
      </c>
      <c r="O9" s="66">
        <f t="shared" si="5"/>
        <v>2</v>
      </c>
      <c r="P9" s="65">
        <f>VLOOKUP($A9,'Return Data'!$B$7:$R$2843,15,0)</f>
        <v>16.525500000000001</v>
      </c>
      <c r="Q9" s="66">
        <f t="shared" si="6"/>
        <v>2</v>
      </c>
      <c r="R9" s="65">
        <f>VLOOKUP($A9,'Return Data'!$B$7:$R$2843,16,0)</f>
        <v>13.289099999999999</v>
      </c>
      <c r="S9" s="67">
        <f t="shared" si="7"/>
        <v>16</v>
      </c>
    </row>
    <row r="10" spans="1:20" x14ac:dyDescent="0.3">
      <c r="A10" s="63" t="s">
        <v>954</v>
      </c>
      <c r="B10" s="64">
        <f>VLOOKUP($A10,'Return Data'!$B$7:$R$2843,3,0)</f>
        <v>44358</v>
      </c>
      <c r="C10" s="65">
        <f>VLOOKUP($A10,'Return Data'!$B$7:$R$2843,4,0)</f>
        <v>19.97</v>
      </c>
      <c r="D10" s="65">
        <f>VLOOKUP($A10,'Return Data'!$B$7:$R$2843,10,0)</f>
        <v>3.0444</v>
      </c>
      <c r="E10" s="66">
        <f t="shared" si="0"/>
        <v>26</v>
      </c>
      <c r="F10" s="65">
        <f>VLOOKUP($A10,'Return Data'!$B$7:$R$2843,11,0)</f>
        <v>16.852</v>
      </c>
      <c r="G10" s="66">
        <f t="shared" si="1"/>
        <v>19</v>
      </c>
      <c r="H10" s="65">
        <f>VLOOKUP($A10,'Return Data'!$B$7:$R$2843,12,0)</f>
        <v>36.593699999999998</v>
      </c>
      <c r="I10" s="66">
        <f t="shared" si="2"/>
        <v>18</v>
      </c>
      <c r="J10" s="65">
        <f>VLOOKUP($A10,'Return Data'!$B$7:$R$2843,13,0)</f>
        <v>54.3277</v>
      </c>
      <c r="K10" s="66">
        <f t="shared" si="3"/>
        <v>21</v>
      </c>
      <c r="L10" s="65">
        <f>VLOOKUP($A10,'Return Data'!$B$7:$R$2843,17,0)</f>
        <v>15.7468</v>
      </c>
      <c r="M10" s="66">
        <f t="shared" si="4"/>
        <v>13</v>
      </c>
      <c r="N10" s="65">
        <f>VLOOKUP($A10,'Return Data'!$B$7:$R$2843,14,0)</f>
        <v>13.069699999999999</v>
      </c>
      <c r="O10" s="66">
        <f t="shared" si="5"/>
        <v>8</v>
      </c>
      <c r="P10" s="65">
        <f>VLOOKUP($A10,'Return Data'!$B$7:$R$2843,15,0)</f>
        <v>13.467700000000001</v>
      </c>
      <c r="Q10" s="66">
        <f t="shared" si="6"/>
        <v>12</v>
      </c>
      <c r="R10" s="65">
        <f>VLOOKUP($A10,'Return Data'!$B$7:$R$2843,16,0)</f>
        <v>6.5029000000000003</v>
      </c>
      <c r="S10" s="67">
        <f t="shared" si="7"/>
        <v>29</v>
      </c>
    </row>
    <row r="11" spans="1:20" x14ac:dyDescent="0.3">
      <c r="A11" s="63" t="s">
        <v>956</v>
      </c>
      <c r="B11" s="64">
        <f>VLOOKUP($A11,'Return Data'!$B$7:$R$2843,3,0)</f>
        <v>44358</v>
      </c>
      <c r="C11" s="65">
        <f>VLOOKUP($A11,'Return Data'!$B$7:$R$2843,4,0)</f>
        <v>126.29</v>
      </c>
      <c r="D11" s="65">
        <f>VLOOKUP($A11,'Return Data'!$B$7:$R$2843,10,0)</f>
        <v>3.1865000000000001</v>
      </c>
      <c r="E11" s="66">
        <f t="shared" si="0"/>
        <v>25</v>
      </c>
      <c r="F11" s="65">
        <f>VLOOKUP($A11,'Return Data'!$B$7:$R$2843,11,0)</f>
        <v>14.652699999999999</v>
      </c>
      <c r="G11" s="66">
        <f t="shared" si="1"/>
        <v>25</v>
      </c>
      <c r="H11" s="65">
        <f>VLOOKUP($A11,'Return Data'!$B$7:$R$2843,12,0)</f>
        <v>34.151299999999999</v>
      </c>
      <c r="I11" s="66">
        <f t="shared" si="2"/>
        <v>23</v>
      </c>
      <c r="J11" s="65">
        <f>VLOOKUP($A11,'Return Data'!$B$7:$R$2843,13,0)</f>
        <v>50.112900000000003</v>
      </c>
      <c r="K11" s="66">
        <f t="shared" si="3"/>
        <v>27</v>
      </c>
      <c r="L11" s="65">
        <f>VLOOKUP($A11,'Return Data'!$B$7:$R$2843,17,0)</f>
        <v>17.0932</v>
      </c>
      <c r="M11" s="66">
        <f t="shared" si="4"/>
        <v>8</v>
      </c>
      <c r="N11" s="65">
        <f>VLOOKUP($A11,'Return Data'!$B$7:$R$2843,14,0)</f>
        <v>14.545</v>
      </c>
      <c r="O11" s="66">
        <f t="shared" si="5"/>
        <v>4</v>
      </c>
      <c r="P11" s="65">
        <f>VLOOKUP($A11,'Return Data'!$B$7:$R$2843,15,0)</f>
        <v>13.379300000000001</v>
      </c>
      <c r="Q11" s="66">
        <f t="shared" si="6"/>
        <v>13</v>
      </c>
      <c r="R11" s="65">
        <f>VLOOKUP($A11,'Return Data'!$B$7:$R$2843,16,0)</f>
        <v>16.3718</v>
      </c>
      <c r="S11" s="67">
        <f t="shared" si="7"/>
        <v>10</v>
      </c>
    </row>
    <row r="12" spans="1:20" x14ac:dyDescent="0.3">
      <c r="A12" s="63" t="s">
        <v>959</v>
      </c>
      <c r="B12" s="64">
        <f>VLOOKUP($A12,'Return Data'!$B$7:$R$2843,3,0)</f>
        <v>44358</v>
      </c>
      <c r="C12" s="65">
        <f>VLOOKUP($A12,'Return Data'!$B$7:$R$2843,4,0)</f>
        <v>37.76</v>
      </c>
      <c r="D12" s="65">
        <f>VLOOKUP($A12,'Return Data'!$B$7:$R$2843,10,0)</f>
        <v>4.5114999999999998</v>
      </c>
      <c r="E12" s="66">
        <f t="shared" si="0"/>
        <v>16</v>
      </c>
      <c r="F12" s="65">
        <f>VLOOKUP($A12,'Return Data'!$B$7:$R$2843,11,0)</f>
        <v>17.595800000000001</v>
      </c>
      <c r="G12" s="66">
        <f t="shared" si="1"/>
        <v>15</v>
      </c>
      <c r="H12" s="65">
        <f>VLOOKUP($A12,'Return Data'!$B$7:$R$2843,12,0)</f>
        <v>36.861199999999997</v>
      </c>
      <c r="I12" s="66">
        <f t="shared" si="2"/>
        <v>17</v>
      </c>
      <c r="J12" s="65">
        <f>VLOOKUP($A12,'Return Data'!$B$7:$R$2843,13,0)</f>
        <v>55.647199999999998</v>
      </c>
      <c r="K12" s="66">
        <f t="shared" si="3"/>
        <v>16</v>
      </c>
      <c r="L12" s="65">
        <f>VLOOKUP($A12,'Return Data'!$B$7:$R$2843,17,0)</f>
        <v>21.346299999999999</v>
      </c>
      <c r="M12" s="66">
        <f t="shared" si="4"/>
        <v>1</v>
      </c>
      <c r="N12" s="65">
        <f>VLOOKUP($A12,'Return Data'!$B$7:$R$2843,14,0)</f>
        <v>17.393000000000001</v>
      </c>
      <c r="O12" s="66">
        <f t="shared" si="5"/>
        <v>1</v>
      </c>
      <c r="P12" s="65">
        <f>VLOOKUP($A12,'Return Data'!$B$7:$R$2843,15,0)</f>
        <v>16.997199999999999</v>
      </c>
      <c r="Q12" s="66">
        <f t="shared" si="6"/>
        <v>1</v>
      </c>
      <c r="R12" s="65">
        <f>VLOOKUP($A12,'Return Data'!$B$7:$R$2843,16,0)</f>
        <v>13.0701</v>
      </c>
      <c r="S12" s="67">
        <f t="shared" si="7"/>
        <v>17</v>
      </c>
    </row>
    <row r="13" spans="1:20" x14ac:dyDescent="0.3">
      <c r="A13" s="63" t="s">
        <v>961</v>
      </c>
      <c r="B13" s="64">
        <f>VLOOKUP($A13,'Return Data'!$B$7:$R$2843,3,0)</f>
        <v>44358</v>
      </c>
      <c r="C13" s="65">
        <f>VLOOKUP($A13,'Return Data'!$B$7:$R$2843,4,0)</f>
        <v>273.55399999999997</v>
      </c>
      <c r="D13" s="65">
        <f>VLOOKUP($A13,'Return Data'!$B$7:$R$2843,10,0)</f>
        <v>5.9880000000000004</v>
      </c>
      <c r="E13" s="66">
        <f t="shared" si="0"/>
        <v>4</v>
      </c>
      <c r="F13" s="65">
        <f>VLOOKUP($A13,'Return Data'!$B$7:$R$2843,11,0)</f>
        <v>16.979900000000001</v>
      </c>
      <c r="G13" s="66">
        <f t="shared" si="1"/>
        <v>18</v>
      </c>
      <c r="H13" s="65">
        <f>VLOOKUP($A13,'Return Data'!$B$7:$R$2843,12,0)</f>
        <v>37.282899999999998</v>
      </c>
      <c r="I13" s="66">
        <f t="shared" si="2"/>
        <v>14</v>
      </c>
      <c r="J13" s="65">
        <f>VLOOKUP($A13,'Return Data'!$B$7:$R$2843,13,0)</f>
        <v>54.621000000000002</v>
      </c>
      <c r="K13" s="66">
        <f t="shared" si="3"/>
        <v>20</v>
      </c>
      <c r="L13" s="65">
        <f>VLOOKUP($A13,'Return Data'!$B$7:$R$2843,17,0)</f>
        <v>13.0235</v>
      </c>
      <c r="M13" s="66">
        <f t="shared" si="4"/>
        <v>25</v>
      </c>
      <c r="N13" s="65">
        <f>VLOOKUP($A13,'Return Data'!$B$7:$R$2843,14,0)</f>
        <v>10.5555</v>
      </c>
      <c r="O13" s="66">
        <f t="shared" si="5"/>
        <v>26</v>
      </c>
      <c r="P13" s="65">
        <f>VLOOKUP($A13,'Return Data'!$B$7:$R$2843,15,0)</f>
        <v>12.085800000000001</v>
      </c>
      <c r="Q13" s="66">
        <f t="shared" si="6"/>
        <v>24</v>
      </c>
      <c r="R13" s="65">
        <f>VLOOKUP($A13,'Return Data'!$B$7:$R$2843,16,0)</f>
        <v>19.8567</v>
      </c>
      <c r="S13" s="67">
        <f t="shared" si="7"/>
        <v>5</v>
      </c>
    </row>
    <row r="14" spans="1:20" x14ac:dyDescent="0.3">
      <c r="A14" s="63" t="s">
        <v>962</v>
      </c>
      <c r="B14" s="64">
        <f>VLOOKUP($A14,'Return Data'!$B$7:$R$2843,3,0)</f>
        <v>44358</v>
      </c>
      <c r="C14" s="65">
        <f>VLOOKUP($A14,'Return Data'!$B$7:$R$2843,4,0)</f>
        <v>49.38</v>
      </c>
      <c r="D14" s="65">
        <f>VLOOKUP($A14,'Return Data'!$B$7:$R$2843,10,0)</f>
        <v>4.1772</v>
      </c>
      <c r="E14" s="66">
        <f t="shared" si="0"/>
        <v>20</v>
      </c>
      <c r="F14" s="65">
        <f>VLOOKUP($A14,'Return Data'!$B$7:$R$2843,11,0)</f>
        <v>16.215599999999998</v>
      </c>
      <c r="G14" s="66">
        <f t="shared" si="1"/>
        <v>21</v>
      </c>
      <c r="H14" s="65">
        <f>VLOOKUP($A14,'Return Data'!$B$7:$R$2843,12,0)</f>
        <v>36.033099999999997</v>
      </c>
      <c r="I14" s="66">
        <f t="shared" si="2"/>
        <v>19</v>
      </c>
      <c r="J14" s="65">
        <f>VLOOKUP($A14,'Return Data'!$B$7:$R$2843,13,0)</f>
        <v>55.969700000000003</v>
      </c>
      <c r="K14" s="66">
        <f t="shared" si="3"/>
        <v>15</v>
      </c>
      <c r="L14" s="65">
        <f>VLOOKUP($A14,'Return Data'!$B$7:$R$2843,17,0)</f>
        <v>15.988099999999999</v>
      </c>
      <c r="M14" s="66">
        <f t="shared" si="4"/>
        <v>10</v>
      </c>
      <c r="N14" s="65">
        <f>VLOOKUP($A14,'Return Data'!$B$7:$R$2843,14,0)</f>
        <v>12.7278</v>
      </c>
      <c r="O14" s="66">
        <f t="shared" si="5"/>
        <v>12</v>
      </c>
      <c r="P14" s="65">
        <f>VLOOKUP($A14,'Return Data'!$B$7:$R$2843,15,0)</f>
        <v>14.3118</v>
      </c>
      <c r="Q14" s="66">
        <f t="shared" si="6"/>
        <v>5</v>
      </c>
      <c r="R14" s="65">
        <f>VLOOKUP($A14,'Return Data'!$B$7:$R$2843,16,0)</f>
        <v>14.1479</v>
      </c>
      <c r="S14" s="67">
        <f t="shared" si="7"/>
        <v>14</v>
      </c>
    </row>
    <row r="15" spans="1:20" x14ac:dyDescent="0.3">
      <c r="A15" s="63" t="s">
        <v>964</v>
      </c>
      <c r="B15" s="64">
        <f>VLOOKUP($A15,'Return Data'!$B$7:$R$2843,3,0)</f>
        <v>44358</v>
      </c>
      <c r="C15" s="65">
        <f>VLOOKUP($A15,'Return Data'!$B$7:$R$2843,4,0)</f>
        <v>1574.69845423729</v>
      </c>
      <c r="D15" s="65">
        <f>VLOOKUP($A15,'Return Data'!$B$7:$R$2843,10,0)</f>
        <v>6.0593000000000004</v>
      </c>
      <c r="E15" s="66">
        <f t="shared" si="0"/>
        <v>3</v>
      </c>
      <c r="F15" s="65">
        <f>VLOOKUP($A15,'Return Data'!$B$7:$R$2843,11,0)</f>
        <v>24.7471</v>
      </c>
      <c r="G15" s="66">
        <f t="shared" si="1"/>
        <v>1</v>
      </c>
      <c r="H15" s="65">
        <f>VLOOKUP($A15,'Return Data'!$B$7:$R$2843,12,0)</f>
        <v>54.036099999999998</v>
      </c>
      <c r="I15" s="66">
        <f t="shared" si="2"/>
        <v>1</v>
      </c>
      <c r="J15" s="65">
        <f>VLOOKUP($A15,'Return Data'!$B$7:$R$2843,13,0)</f>
        <v>64.796000000000006</v>
      </c>
      <c r="K15" s="66">
        <f t="shared" si="3"/>
        <v>1</v>
      </c>
      <c r="L15" s="65">
        <f>VLOOKUP($A15,'Return Data'!$B$7:$R$2843,17,0)</f>
        <v>17.994700000000002</v>
      </c>
      <c r="M15" s="66">
        <f t="shared" si="4"/>
        <v>5</v>
      </c>
      <c r="N15" s="65">
        <f>VLOOKUP($A15,'Return Data'!$B$7:$R$2843,14,0)</f>
        <v>12.961499999999999</v>
      </c>
      <c r="O15" s="66">
        <f t="shared" si="5"/>
        <v>10</v>
      </c>
      <c r="P15" s="65">
        <f>VLOOKUP($A15,'Return Data'!$B$7:$R$2843,15,0)</f>
        <v>12.4735</v>
      </c>
      <c r="Q15" s="66">
        <f t="shared" si="6"/>
        <v>23</v>
      </c>
      <c r="R15" s="65">
        <f>VLOOKUP($A15,'Return Data'!$B$7:$R$2843,16,0)</f>
        <v>20.161899999999999</v>
      </c>
      <c r="S15" s="67">
        <f t="shared" si="7"/>
        <v>1</v>
      </c>
    </row>
    <row r="16" spans="1:20" x14ac:dyDescent="0.3">
      <c r="A16" s="63" t="s">
        <v>966</v>
      </c>
      <c r="B16" s="64">
        <f>VLOOKUP($A16,'Return Data'!$B$7:$R$2843,3,0)</f>
        <v>44358</v>
      </c>
      <c r="C16" s="65">
        <f>VLOOKUP($A16,'Return Data'!$B$7:$R$2843,4,0)</f>
        <v>777.72863814962602</v>
      </c>
      <c r="D16" s="65">
        <f>VLOOKUP($A16,'Return Data'!$B$7:$R$2843,10,0)</f>
        <v>5.45</v>
      </c>
      <c r="E16" s="66">
        <f t="shared" si="0"/>
        <v>9</v>
      </c>
      <c r="F16" s="65">
        <f>VLOOKUP($A16,'Return Data'!$B$7:$R$2843,11,0)</f>
        <v>22.372299999999999</v>
      </c>
      <c r="G16" s="66">
        <f t="shared" si="1"/>
        <v>3</v>
      </c>
      <c r="H16" s="65">
        <f>VLOOKUP($A16,'Return Data'!$B$7:$R$2843,12,0)</f>
        <v>45.134500000000003</v>
      </c>
      <c r="I16" s="66">
        <f t="shared" si="2"/>
        <v>2</v>
      </c>
      <c r="J16" s="65">
        <f>VLOOKUP($A16,'Return Data'!$B$7:$R$2843,13,0)</f>
        <v>61.910400000000003</v>
      </c>
      <c r="K16" s="66">
        <f t="shared" si="3"/>
        <v>4</v>
      </c>
      <c r="L16" s="65">
        <f>VLOOKUP($A16,'Return Data'!$B$7:$R$2843,17,0)</f>
        <v>10.949299999999999</v>
      </c>
      <c r="M16" s="66">
        <f t="shared" si="4"/>
        <v>28</v>
      </c>
      <c r="N16" s="65">
        <f>VLOOKUP($A16,'Return Data'!$B$7:$R$2843,14,0)</f>
        <v>12.3315</v>
      </c>
      <c r="O16" s="66">
        <f t="shared" si="5"/>
        <v>18</v>
      </c>
      <c r="P16" s="65">
        <f>VLOOKUP($A16,'Return Data'!$B$7:$R$2843,15,0)</f>
        <v>13.7418</v>
      </c>
      <c r="Q16" s="66">
        <f t="shared" si="6"/>
        <v>10</v>
      </c>
      <c r="R16" s="65">
        <f>VLOOKUP($A16,'Return Data'!$B$7:$R$2843,16,0)</f>
        <v>19.202500000000001</v>
      </c>
      <c r="S16" s="67">
        <f t="shared" si="7"/>
        <v>7</v>
      </c>
    </row>
    <row r="17" spans="1:19" x14ac:dyDescent="0.3">
      <c r="A17" s="63" t="s">
        <v>968</v>
      </c>
      <c r="B17" s="64">
        <f>VLOOKUP($A17,'Return Data'!$B$7:$R$2843,3,0)</f>
        <v>44358</v>
      </c>
      <c r="C17" s="65">
        <f>VLOOKUP($A17,'Return Data'!$B$7:$R$2843,4,0)</f>
        <v>289.70530000000002</v>
      </c>
      <c r="D17" s="65">
        <f>VLOOKUP($A17,'Return Data'!$B$7:$R$2843,10,0)</f>
        <v>2.5419</v>
      </c>
      <c r="E17" s="66">
        <f t="shared" si="0"/>
        <v>28</v>
      </c>
      <c r="F17" s="65">
        <f>VLOOKUP($A17,'Return Data'!$B$7:$R$2843,11,0)</f>
        <v>15.3767</v>
      </c>
      <c r="G17" s="66">
        <f t="shared" si="1"/>
        <v>23</v>
      </c>
      <c r="H17" s="65">
        <f>VLOOKUP($A17,'Return Data'!$B$7:$R$2843,12,0)</f>
        <v>36.884799999999998</v>
      </c>
      <c r="I17" s="66">
        <f t="shared" si="2"/>
        <v>16</v>
      </c>
      <c r="J17" s="65">
        <f>VLOOKUP($A17,'Return Data'!$B$7:$R$2843,13,0)</f>
        <v>55.093699999999998</v>
      </c>
      <c r="K17" s="66">
        <f t="shared" si="3"/>
        <v>18</v>
      </c>
      <c r="L17" s="65">
        <f>VLOOKUP($A17,'Return Data'!$B$7:$R$2843,17,0)</f>
        <v>15.9231</v>
      </c>
      <c r="M17" s="66">
        <f t="shared" si="4"/>
        <v>11</v>
      </c>
      <c r="N17" s="65">
        <f>VLOOKUP($A17,'Return Data'!$B$7:$R$2843,14,0)</f>
        <v>12.440200000000001</v>
      </c>
      <c r="O17" s="66">
        <f t="shared" si="5"/>
        <v>16</v>
      </c>
      <c r="P17" s="65">
        <f>VLOOKUP($A17,'Return Data'!$B$7:$R$2843,15,0)</f>
        <v>13.9575</v>
      </c>
      <c r="Q17" s="66">
        <f t="shared" si="6"/>
        <v>8</v>
      </c>
      <c r="R17" s="65">
        <f>VLOOKUP($A17,'Return Data'!$B$7:$R$2843,16,0)</f>
        <v>19.939</v>
      </c>
      <c r="S17" s="67">
        <f t="shared" si="7"/>
        <v>2</v>
      </c>
    </row>
    <row r="18" spans="1:19" x14ac:dyDescent="0.3">
      <c r="A18" s="63" t="s">
        <v>970</v>
      </c>
      <c r="B18" s="64">
        <f>VLOOKUP($A18,'Return Data'!$B$7:$R$2843,3,0)</f>
        <v>44358</v>
      </c>
      <c r="C18" s="65">
        <f>VLOOKUP($A18,'Return Data'!$B$7:$R$2843,4,0)</f>
        <v>57.88</v>
      </c>
      <c r="D18" s="65">
        <f>VLOOKUP($A18,'Return Data'!$B$7:$R$2843,10,0)</f>
        <v>3.9138000000000002</v>
      </c>
      <c r="E18" s="66">
        <f t="shared" si="0"/>
        <v>23</v>
      </c>
      <c r="F18" s="65">
        <f>VLOOKUP($A18,'Return Data'!$B$7:$R$2843,11,0)</f>
        <v>18.001999999999999</v>
      </c>
      <c r="G18" s="66">
        <f t="shared" si="1"/>
        <v>11</v>
      </c>
      <c r="H18" s="65">
        <f>VLOOKUP($A18,'Return Data'!$B$7:$R$2843,12,0)</f>
        <v>38.468899999999998</v>
      </c>
      <c r="I18" s="66">
        <f t="shared" si="2"/>
        <v>11</v>
      </c>
      <c r="J18" s="65">
        <f>VLOOKUP($A18,'Return Data'!$B$7:$R$2843,13,0)</f>
        <v>57.325400000000002</v>
      </c>
      <c r="K18" s="66">
        <f t="shared" si="3"/>
        <v>13</v>
      </c>
      <c r="L18" s="65">
        <f>VLOOKUP($A18,'Return Data'!$B$7:$R$2843,17,0)</f>
        <v>15.4208</v>
      </c>
      <c r="M18" s="66">
        <f t="shared" si="4"/>
        <v>17</v>
      </c>
      <c r="N18" s="65">
        <f>VLOOKUP($A18,'Return Data'!$B$7:$R$2843,14,0)</f>
        <v>12.683</v>
      </c>
      <c r="O18" s="66">
        <f t="shared" si="5"/>
        <v>14</v>
      </c>
      <c r="P18" s="65">
        <f>VLOOKUP($A18,'Return Data'!$B$7:$R$2843,15,0)</f>
        <v>14.491099999999999</v>
      </c>
      <c r="Q18" s="66">
        <f t="shared" si="6"/>
        <v>4</v>
      </c>
      <c r="R18" s="65">
        <f>VLOOKUP($A18,'Return Data'!$B$7:$R$2843,16,0)</f>
        <v>14.3893</v>
      </c>
      <c r="S18" s="67">
        <f t="shared" si="7"/>
        <v>13</v>
      </c>
    </row>
    <row r="19" spans="1:19" x14ac:dyDescent="0.3">
      <c r="A19" s="63" t="s">
        <v>972</v>
      </c>
      <c r="B19" s="64">
        <f>VLOOKUP($A19,'Return Data'!$B$7:$R$2843,3,0)</f>
        <v>44358</v>
      </c>
      <c r="C19" s="65">
        <f>VLOOKUP($A19,'Return Data'!$B$7:$R$2843,4,0)</f>
        <v>34.94</v>
      </c>
      <c r="D19" s="65">
        <f>VLOOKUP($A19,'Return Data'!$B$7:$R$2843,10,0)</f>
        <v>6.4919000000000002</v>
      </c>
      <c r="E19" s="66">
        <f t="shared" si="0"/>
        <v>1</v>
      </c>
      <c r="F19" s="65">
        <f>VLOOKUP($A19,'Return Data'!$B$7:$R$2843,11,0)</f>
        <v>20.6492</v>
      </c>
      <c r="G19" s="66">
        <f t="shared" si="1"/>
        <v>6</v>
      </c>
      <c r="H19" s="65">
        <f>VLOOKUP($A19,'Return Data'!$B$7:$R$2843,12,0)</f>
        <v>40.434100000000001</v>
      </c>
      <c r="I19" s="66">
        <f t="shared" si="2"/>
        <v>9</v>
      </c>
      <c r="J19" s="65">
        <f>VLOOKUP($A19,'Return Data'!$B$7:$R$2843,13,0)</f>
        <v>59.908499999999997</v>
      </c>
      <c r="K19" s="66">
        <f t="shared" si="3"/>
        <v>10</v>
      </c>
      <c r="L19" s="65">
        <f>VLOOKUP($A19,'Return Data'!$B$7:$R$2843,17,0)</f>
        <v>19.367100000000001</v>
      </c>
      <c r="M19" s="66">
        <f t="shared" si="4"/>
        <v>2</v>
      </c>
      <c r="N19" s="65">
        <f>VLOOKUP($A19,'Return Data'!$B$7:$R$2843,14,0)</f>
        <v>13.8475</v>
      </c>
      <c r="O19" s="66">
        <f t="shared" si="5"/>
        <v>7</v>
      </c>
      <c r="P19" s="65">
        <f>VLOOKUP($A19,'Return Data'!$B$7:$R$2843,15,0)</f>
        <v>13.025399999999999</v>
      </c>
      <c r="Q19" s="66">
        <f t="shared" si="6"/>
        <v>15</v>
      </c>
      <c r="R19" s="65">
        <f>VLOOKUP($A19,'Return Data'!$B$7:$R$2843,16,0)</f>
        <v>14.773300000000001</v>
      </c>
      <c r="S19" s="67">
        <f t="shared" si="7"/>
        <v>12</v>
      </c>
    </row>
    <row r="20" spans="1:19" x14ac:dyDescent="0.3">
      <c r="A20" s="63" t="s">
        <v>975</v>
      </c>
      <c r="B20" s="64">
        <f>VLOOKUP($A20,'Return Data'!$B$7:$R$2843,3,0)</f>
        <v>44358</v>
      </c>
      <c r="C20" s="65">
        <f>VLOOKUP($A20,'Return Data'!$B$7:$R$2843,4,0)</f>
        <v>44.39</v>
      </c>
      <c r="D20" s="65">
        <f>VLOOKUP($A20,'Return Data'!$B$7:$R$2843,10,0)</f>
        <v>3.8605999999999998</v>
      </c>
      <c r="E20" s="66">
        <f t="shared" si="0"/>
        <v>24</v>
      </c>
      <c r="F20" s="65">
        <f>VLOOKUP($A20,'Return Data'!$B$7:$R$2843,11,0)</f>
        <v>15.179</v>
      </c>
      <c r="G20" s="66">
        <f t="shared" si="1"/>
        <v>24</v>
      </c>
      <c r="H20" s="65">
        <f>VLOOKUP($A20,'Return Data'!$B$7:$R$2843,12,0)</f>
        <v>31.2925</v>
      </c>
      <c r="I20" s="66">
        <f t="shared" si="2"/>
        <v>27</v>
      </c>
      <c r="J20" s="65">
        <f>VLOOKUP($A20,'Return Data'!$B$7:$R$2843,13,0)</f>
        <v>51.968499999999999</v>
      </c>
      <c r="K20" s="66">
        <f t="shared" si="3"/>
        <v>23</v>
      </c>
      <c r="L20" s="65">
        <f>VLOOKUP($A20,'Return Data'!$B$7:$R$2843,17,0)</f>
        <v>15.6774</v>
      </c>
      <c r="M20" s="66">
        <f t="shared" si="4"/>
        <v>14</v>
      </c>
      <c r="N20" s="65">
        <f>VLOOKUP($A20,'Return Data'!$B$7:$R$2843,14,0)</f>
        <v>12.070600000000001</v>
      </c>
      <c r="O20" s="66">
        <f t="shared" si="5"/>
        <v>19</v>
      </c>
      <c r="P20" s="65">
        <f>VLOOKUP($A20,'Return Data'!$B$7:$R$2843,15,0)</f>
        <v>13.5983</v>
      </c>
      <c r="Q20" s="66">
        <f t="shared" si="6"/>
        <v>11</v>
      </c>
      <c r="R20" s="65">
        <f>VLOOKUP($A20,'Return Data'!$B$7:$R$2843,16,0)</f>
        <v>10.4346</v>
      </c>
      <c r="S20" s="67">
        <f t="shared" si="7"/>
        <v>23</v>
      </c>
    </row>
    <row r="21" spans="1:19" x14ac:dyDescent="0.3">
      <c r="A21" s="63" t="s">
        <v>976</v>
      </c>
      <c r="B21" s="64">
        <f>VLOOKUP($A21,'Return Data'!$B$7:$R$2843,3,0)</f>
        <v>44358</v>
      </c>
      <c r="C21" s="65">
        <f>VLOOKUP($A21,'Return Data'!$B$7:$R$2843,4,0)</f>
        <v>26.35</v>
      </c>
      <c r="D21" s="65">
        <f>VLOOKUP($A21,'Return Data'!$B$7:$R$2843,10,0)</f>
        <v>2.2904</v>
      </c>
      <c r="E21" s="66">
        <f t="shared" si="0"/>
        <v>29</v>
      </c>
      <c r="F21" s="65">
        <f>VLOOKUP($A21,'Return Data'!$B$7:$R$2843,11,0)</f>
        <v>9.3815000000000008</v>
      </c>
      <c r="G21" s="66">
        <f t="shared" si="1"/>
        <v>29</v>
      </c>
      <c r="H21" s="65">
        <f>VLOOKUP($A21,'Return Data'!$B$7:$R$2843,12,0)</f>
        <v>28.725000000000001</v>
      </c>
      <c r="I21" s="66">
        <f t="shared" si="2"/>
        <v>28</v>
      </c>
      <c r="J21" s="65">
        <f>VLOOKUP($A21,'Return Data'!$B$7:$R$2843,13,0)</f>
        <v>47.289000000000001</v>
      </c>
      <c r="K21" s="66">
        <f t="shared" si="3"/>
        <v>28</v>
      </c>
      <c r="L21" s="65">
        <f>VLOOKUP($A21,'Return Data'!$B$7:$R$2843,17,0)</f>
        <v>9.7264999999999997</v>
      </c>
      <c r="M21" s="66">
        <f t="shared" si="4"/>
        <v>29</v>
      </c>
      <c r="N21" s="65">
        <f>VLOOKUP($A21,'Return Data'!$B$7:$R$2843,14,0)</f>
        <v>9.3633000000000006</v>
      </c>
      <c r="O21" s="66">
        <f t="shared" si="5"/>
        <v>28</v>
      </c>
      <c r="P21" s="65">
        <f>VLOOKUP($A21,'Return Data'!$B$7:$R$2843,15,0)</f>
        <v>11.7803</v>
      </c>
      <c r="Q21" s="66">
        <f t="shared" si="6"/>
        <v>25</v>
      </c>
      <c r="R21" s="65">
        <f>VLOOKUP($A21,'Return Data'!$B$7:$R$2843,16,0)</f>
        <v>10.930999999999999</v>
      </c>
      <c r="S21" s="67">
        <f t="shared" si="7"/>
        <v>22</v>
      </c>
    </row>
    <row r="22" spans="1:19" x14ac:dyDescent="0.3">
      <c r="A22" s="63" t="s">
        <v>978</v>
      </c>
      <c r="B22" s="64">
        <f>VLOOKUP($A22,'Return Data'!$B$7:$R$2843,3,0)</f>
        <v>44358</v>
      </c>
      <c r="C22" s="65">
        <f>VLOOKUP($A22,'Return Data'!$B$7:$R$2843,4,0)</f>
        <v>38.840000000000003</v>
      </c>
      <c r="D22" s="65">
        <f>VLOOKUP($A22,'Return Data'!$B$7:$R$2843,10,0)</f>
        <v>5.8598999999999997</v>
      </c>
      <c r="E22" s="66">
        <f t="shared" si="0"/>
        <v>7</v>
      </c>
      <c r="F22" s="65">
        <f>VLOOKUP($A22,'Return Data'!$B$7:$R$2843,11,0)</f>
        <v>17.7683</v>
      </c>
      <c r="G22" s="66">
        <f t="shared" si="1"/>
        <v>14</v>
      </c>
      <c r="H22" s="65">
        <f>VLOOKUP($A22,'Return Data'!$B$7:$R$2843,12,0)</f>
        <v>33.196199999999997</v>
      </c>
      <c r="I22" s="66">
        <f t="shared" si="2"/>
        <v>26</v>
      </c>
      <c r="J22" s="65">
        <f>VLOOKUP($A22,'Return Data'!$B$7:$R$2843,13,0)</f>
        <v>52.3735</v>
      </c>
      <c r="K22" s="66">
        <f t="shared" si="3"/>
        <v>22</v>
      </c>
      <c r="L22" s="65">
        <f>VLOOKUP($A22,'Return Data'!$B$7:$R$2843,17,0)</f>
        <v>15.1713</v>
      </c>
      <c r="M22" s="66">
        <f t="shared" si="4"/>
        <v>19</v>
      </c>
      <c r="N22" s="65">
        <f>VLOOKUP($A22,'Return Data'!$B$7:$R$2843,14,0)</f>
        <v>11.942</v>
      </c>
      <c r="O22" s="66">
        <f t="shared" si="5"/>
        <v>21</v>
      </c>
      <c r="P22" s="65">
        <f>VLOOKUP($A22,'Return Data'!$B$7:$R$2843,15,0)</f>
        <v>12.8896</v>
      </c>
      <c r="Q22" s="66">
        <f t="shared" si="6"/>
        <v>17</v>
      </c>
      <c r="R22" s="65">
        <f>VLOOKUP($A22,'Return Data'!$B$7:$R$2843,16,0)</f>
        <v>12.171099999999999</v>
      </c>
      <c r="S22" s="67">
        <f t="shared" si="7"/>
        <v>19</v>
      </c>
    </row>
    <row r="23" spans="1:19" x14ac:dyDescent="0.3">
      <c r="A23" s="63" t="s">
        <v>980</v>
      </c>
      <c r="B23" s="64">
        <f>VLOOKUP($A23,'Return Data'!$B$7:$R$2843,3,0)</f>
        <v>44358</v>
      </c>
      <c r="C23" s="65">
        <f>VLOOKUP($A23,'Return Data'!$B$7:$R$2843,4,0)</f>
        <v>88.318100000000001</v>
      </c>
      <c r="D23" s="65">
        <f>VLOOKUP($A23,'Return Data'!$B$7:$R$2843,10,0)</f>
        <v>4.0719000000000003</v>
      </c>
      <c r="E23" s="66">
        <f t="shared" si="0"/>
        <v>21</v>
      </c>
      <c r="F23" s="65">
        <f>VLOOKUP($A23,'Return Data'!$B$7:$R$2843,11,0)</f>
        <v>12.239000000000001</v>
      </c>
      <c r="G23" s="66">
        <f t="shared" si="1"/>
        <v>28</v>
      </c>
      <c r="H23" s="65">
        <f>VLOOKUP($A23,'Return Data'!$B$7:$R$2843,12,0)</f>
        <v>25.252400000000002</v>
      </c>
      <c r="I23" s="66">
        <f t="shared" si="2"/>
        <v>29</v>
      </c>
      <c r="J23" s="65">
        <f>VLOOKUP($A23,'Return Data'!$B$7:$R$2843,13,0)</f>
        <v>38.273800000000001</v>
      </c>
      <c r="K23" s="66">
        <f t="shared" si="3"/>
        <v>29</v>
      </c>
      <c r="L23" s="65">
        <f>VLOOKUP($A23,'Return Data'!$B$7:$R$2843,17,0)</f>
        <v>14.700799999999999</v>
      </c>
      <c r="M23" s="66">
        <f t="shared" si="4"/>
        <v>21</v>
      </c>
      <c r="N23" s="65">
        <f>VLOOKUP($A23,'Return Data'!$B$7:$R$2843,14,0)</f>
        <v>11.000400000000001</v>
      </c>
      <c r="O23" s="66">
        <f t="shared" si="5"/>
        <v>25</v>
      </c>
      <c r="P23" s="65">
        <f>VLOOKUP($A23,'Return Data'!$B$7:$R$2843,15,0)</f>
        <v>10.526400000000001</v>
      </c>
      <c r="Q23" s="66">
        <f t="shared" si="6"/>
        <v>26</v>
      </c>
      <c r="R23" s="65">
        <f>VLOOKUP($A23,'Return Data'!$B$7:$R$2843,16,0)</f>
        <v>8.6651000000000007</v>
      </c>
      <c r="S23" s="67">
        <f t="shared" si="7"/>
        <v>28</v>
      </c>
    </row>
    <row r="24" spans="1:19" x14ac:dyDescent="0.3">
      <c r="A24" s="63" t="s">
        <v>1913</v>
      </c>
      <c r="B24" s="64">
        <f>VLOOKUP($A24,'Return Data'!$B$7:$R$2843,3,0)</f>
        <v>44358</v>
      </c>
      <c r="C24" s="65">
        <f>VLOOKUP($A24,'Return Data'!$B$7:$R$2843,4,0)</f>
        <v>338.75200000000001</v>
      </c>
      <c r="D24" s="65">
        <f>VLOOKUP($A24,'Return Data'!$B$7:$R$2843,10,0)</f>
        <v>5.0438999999999998</v>
      </c>
      <c r="E24" s="66">
        <f t="shared" si="0"/>
        <v>10</v>
      </c>
      <c r="F24" s="65">
        <f>VLOOKUP($A24,'Return Data'!$B$7:$R$2843,11,0)</f>
        <v>19.2348</v>
      </c>
      <c r="G24" s="66">
        <f t="shared" si="1"/>
        <v>7</v>
      </c>
      <c r="H24" s="65">
        <f>VLOOKUP($A24,'Return Data'!$B$7:$R$2843,12,0)</f>
        <v>39.276299999999999</v>
      </c>
      <c r="I24" s="66">
        <f t="shared" si="2"/>
        <v>10</v>
      </c>
      <c r="J24" s="65">
        <f>VLOOKUP($A24,'Return Data'!$B$7:$R$2843,13,0)</f>
        <v>61.880099999999999</v>
      </c>
      <c r="K24" s="66">
        <f t="shared" si="3"/>
        <v>5</v>
      </c>
      <c r="L24" s="65">
        <f>VLOOKUP($A24,'Return Data'!$B$7:$R$2843,17,0)</f>
        <v>18.7302</v>
      </c>
      <c r="M24" s="66">
        <f t="shared" si="4"/>
        <v>3</v>
      </c>
      <c r="N24" s="65">
        <f>VLOOKUP($A24,'Return Data'!$B$7:$R$2843,14,0)</f>
        <v>14.793200000000001</v>
      </c>
      <c r="O24" s="66">
        <f t="shared" si="5"/>
        <v>3</v>
      </c>
      <c r="P24" s="65">
        <f>VLOOKUP($A24,'Return Data'!$B$7:$R$2843,15,0)</f>
        <v>14.061</v>
      </c>
      <c r="Q24" s="66">
        <f t="shared" si="6"/>
        <v>7</v>
      </c>
      <c r="R24" s="65">
        <f>VLOOKUP($A24,'Return Data'!$B$7:$R$2843,16,0)</f>
        <v>19.934000000000001</v>
      </c>
      <c r="S24" s="67">
        <f t="shared" si="7"/>
        <v>3</v>
      </c>
    </row>
    <row r="25" spans="1:19" x14ac:dyDescent="0.3">
      <c r="A25" s="63" t="s">
        <v>983</v>
      </c>
      <c r="B25" s="64">
        <f>VLOOKUP($A25,'Return Data'!$B$7:$R$2843,3,0)</f>
        <v>44358</v>
      </c>
      <c r="C25" s="65">
        <f>VLOOKUP($A25,'Return Data'!$B$7:$R$2843,4,0)</f>
        <v>36.945999999999998</v>
      </c>
      <c r="D25" s="65">
        <f>VLOOKUP($A25,'Return Data'!$B$7:$R$2843,10,0)</f>
        <v>4.5178000000000003</v>
      </c>
      <c r="E25" s="66">
        <f t="shared" si="0"/>
        <v>15</v>
      </c>
      <c r="F25" s="65">
        <f>VLOOKUP($A25,'Return Data'!$B$7:$R$2843,11,0)</f>
        <v>16.806799999999999</v>
      </c>
      <c r="G25" s="66">
        <f t="shared" si="1"/>
        <v>20</v>
      </c>
      <c r="H25" s="65">
        <f>VLOOKUP($A25,'Return Data'!$B$7:$R$2843,12,0)</f>
        <v>35.194699999999997</v>
      </c>
      <c r="I25" s="66">
        <f t="shared" si="2"/>
        <v>20</v>
      </c>
      <c r="J25" s="65">
        <f>VLOOKUP($A25,'Return Data'!$B$7:$R$2843,13,0)</f>
        <v>54.682899999999997</v>
      </c>
      <c r="K25" s="66">
        <f t="shared" si="3"/>
        <v>19</v>
      </c>
      <c r="L25" s="65">
        <f>VLOOKUP($A25,'Return Data'!$B$7:$R$2843,17,0)</f>
        <v>14.278499999999999</v>
      </c>
      <c r="M25" s="66">
        <f t="shared" si="4"/>
        <v>22</v>
      </c>
      <c r="N25" s="65">
        <f>VLOOKUP($A25,'Return Data'!$B$7:$R$2843,14,0)</f>
        <v>12.4091</v>
      </c>
      <c r="O25" s="66">
        <f t="shared" si="5"/>
        <v>17</v>
      </c>
      <c r="P25" s="65">
        <f>VLOOKUP($A25,'Return Data'!$B$7:$R$2843,15,0)</f>
        <v>12.792</v>
      </c>
      <c r="Q25" s="66">
        <f t="shared" si="6"/>
        <v>19</v>
      </c>
      <c r="R25" s="65">
        <f>VLOOKUP($A25,'Return Data'!$B$7:$R$2843,16,0)</f>
        <v>10.052199999999999</v>
      </c>
      <c r="S25" s="67">
        <f t="shared" si="7"/>
        <v>27</v>
      </c>
    </row>
    <row r="26" spans="1:19" x14ac:dyDescent="0.3">
      <c r="A26" s="63" t="s">
        <v>984</v>
      </c>
      <c r="B26" s="64">
        <f>VLOOKUP($A26,'Return Data'!$B$7:$R$2843,3,0)</f>
        <v>44358</v>
      </c>
      <c r="C26" s="65">
        <f>VLOOKUP($A26,'Return Data'!$B$7:$R$2843,4,0)</f>
        <v>40.523728183668901</v>
      </c>
      <c r="D26" s="65">
        <f>VLOOKUP($A26,'Return Data'!$B$7:$R$2843,10,0)</f>
        <v>4.2466999999999997</v>
      </c>
      <c r="E26" s="66">
        <f t="shared" si="0"/>
        <v>18</v>
      </c>
      <c r="F26" s="65">
        <f>VLOOKUP($A26,'Return Data'!$B$7:$R$2843,11,0)</f>
        <v>13.542999999999999</v>
      </c>
      <c r="G26" s="66">
        <f t="shared" si="1"/>
        <v>26</v>
      </c>
      <c r="H26" s="65">
        <f>VLOOKUP($A26,'Return Data'!$B$7:$R$2843,12,0)</f>
        <v>34.453200000000002</v>
      </c>
      <c r="I26" s="66">
        <f t="shared" si="2"/>
        <v>22</v>
      </c>
      <c r="J26" s="65">
        <f>VLOOKUP($A26,'Return Data'!$B$7:$R$2843,13,0)</f>
        <v>50.606699999999996</v>
      </c>
      <c r="K26" s="66">
        <f t="shared" si="3"/>
        <v>25</v>
      </c>
      <c r="L26" s="65">
        <f>VLOOKUP($A26,'Return Data'!$B$7:$R$2843,17,0)</f>
        <v>15.393599999999999</v>
      </c>
      <c r="M26" s="66">
        <f t="shared" si="4"/>
        <v>18</v>
      </c>
      <c r="N26" s="65">
        <f>VLOOKUP($A26,'Return Data'!$B$7:$R$2843,14,0)</f>
        <v>12.7569</v>
      </c>
      <c r="O26" s="66">
        <f t="shared" si="5"/>
        <v>11</v>
      </c>
      <c r="P26" s="65">
        <f>VLOOKUP($A26,'Return Data'!$B$7:$R$2843,15,0)</f>
        <v>12.7157</v>
      </c>
      <c r="Q26" s="66">
        <f t="shared" si="6"/>
        <v>20</v>
      </c>
      <c r="R26" s="65">
        <f>VLOOKUP($A26,'Return Data'!$B$7:$R$2843,16,0)</f>
        <v>10.2803</v>
      </c>
      <c r="S26" s="67">
        <f t="shared" si="7"/>
        <v>24</v>
      </c>
    </row>
    <row r="27" spans="1:19" x14ac:dyDescent="0.3">
      <c r="A27" s="63" t="s">
        <v>987</v>
      </c>
      <c r="B27" s="64">
        <f>VLOOKUP($A27,'Return Data'!$B$7:$R$2843,3,0)</f>
        <v>44358</v>
      </c>
      <c r="C27" s="65">
        <f>VLOOKUP($A27,'Return Data'!$B$7:$R$2843,4,0)</f>
        <v>14.2706</v>
      </c>
      <c r="D27" s="65">
        <f>VLOOKUP($A27,'Return Data'!$B$7:$R$2843,10,0)</f>
        <v>6.3010999999999999</v>
      </c>
      <c r="E27" s="66">
        <f t="shared" si="0"/>
        <v>2</v>
      </c>
      <c r="F27" s="65">
        <f>VLOOKUP($A27,'Return Data'!$B$7:$R$2843,11,0)</f>
        <v>22.237400000000001</v>
      </c>
      <c r="G27" s="66">
        <f t="shared" si="1"/>
        <v>4</v>
      </c>
      <c r="H27" s="65">
        <f>VLOOKUP($A27,'Return Data'!$B$7:$R$2843,12,0)</f>
        <v>44.0398</v>
      </c>
      <c r="I27" s="66">
        <f t="shared" si="2"/>
        <v>3</v>
      </c>
      <c r="J27" s="65">
        <f>VLOOKUP($A27,'Return Data'!$B$7:$R$2843,13,0)</f>
        <v>60.7502</v>
      </c>
      <c r="K27" s="66">
        <f t="shared" si="3"/>
        <v>8</v>
      </c>
      <c r="L27" s="65">
        <f>VLOOKUP($A27,'Return Data'!$B$7:$R$2843,17,0)</f>
        <v>17.190999999999999</v>
      </c>
      <c r="M27" s="66">
        <f t="shared" si="4"/>
        <v>7</v>
      </c>
      <c r="N27" s="65"/>
      <c r="O27" s="66"/>
      <c r="P27" s="65"/>
      <c r="Q27" s="66"/>
      <c r="R27" s="65">
        <f>VLOOKUP($A27,'Return Data'!$B$7:$R$2843,16,0)</f>
        <v>17.173500000000001</v>
      </c>
      <c r="S27" s="67">
        <f t="shared" si="7"/>
        <v>9</v>
      </c>
    </row>
    <row r="28" spans="1:19" x14ac:dyDescent="0.3">
      <c r="A28" s="63" t="s">
        <v>989</v>
      </c>
      <c r="B28" s="64">
        <f>VLOOKUP($A28,'Return Data'!$B$7:$R$2843,3,0)</f>
        <v>44358</v>
      </c>
      <c r="C28" s="65">
        <f>VLOOKUP($A28,'Return Data'!$B$7:$R$2843,4,0)</f>
        <v>70.569000000000003</v>
      </c>
      <c r="D28" s="65">
        <f>VLOOKUP($A28,'Return Data'!$B$7:$R$2843,10,0)</f>
        <v>4.4367999999999999</v>
      </c>
      <c r="E28" s="66">
        <f t="shared" si="0"/>
        <v>17</v>
      </c>
      <c r="F28" s="65">
        <f>VLOOKUP($A28,'Return Data'!$B$7:$R$2843,11,0)</f>
        <v>17.442799999999998</v>
      </c>
      <c r="G28" s="66">
        <f t="shared" si="1"/>
        <v>16</v>
      </c>
      <c r="H28" s="65">
        <f>VLOOKUP($A28,'Return Data'!$B$7:$R$2843,12,0)</f>
        <v>35.109400000000001</v>
      </c>
      <c r="I28" s="66">
        <f t="shared" si="2"/>
        <v>21</v>
      </c>
      <c r="J28" s="65">
        <f>VLOOKUP($A28,'Return Data'!$B$7:$R$2843,13,0)</f>
        <v>59.362699999999997</v>
      </c>
      <c r="K28" s="66">
        <f t="shared" si="3"/>
        <v>12</v>
      </c>
      <c r="L28" s="65">
        <f>VLOOKUP($A28,'Return Data'!$B$7:$R$2843,17,0)</f>
        <v>15.855499999999999</v>
      </c>
      <c r="M28" s="66">
        <f t="shared" si="4"/>
        <v>12</v>
      </c>
      <c r="N28" s="65">
        <f>VLOOKUP($A28,'Return Data'!$B$7:$R$2843,14,0)</f>
        <v>14.342499999999999</v>
      </c>
      <c r="O28" s="66">
        <f t="shared" ref="O28:O36" si="8">RANK(N28,N$8:N$36,0)</f>
        <v>5</v>
      </c>
      <c r="P28" s="65">
        <f>VLOOKUP($A28,'Return Data'!$B$7:$R$2843,15,0)</f>
        <v>16.18</v>
      </c>
      <c r="Q28" s="66">
        <f t="shared" ref="Q28:Q36" si="9">RANK(P28,P$8:P$36,0)</f>
        <v>3</v>
      </c>
      <c r="R28" s="65">
        <f>VLOOKUP($A28,'Return Data'!$B$7:$R$2843,16,0)</f>
        <v>15.962</v>
      </c>
      <c r="S28" s="67">
        <f t="shared" si="7"/>
        <v>11</v>
      </c>
    </row>
    <row r="29" spans="1:19" x14ac:dyDescent="0.3">
      <c r="A29" s="63" t="s">
        <v>2023</v>
      </c>
      <c r="B29" s="64">
        <f>VLOOKUP($A29,'Return Data'!$B$7:$R$2843,3,0)</f>
        <v>44358</v>
      </c>
      <c r="C29" s="65">
        <f>VLOOKUP($A29,'Return Data'!$B$7:$R$2843,4,0)</f>
        <v>30.9452</v>
      </c>
      <c r="D29" s="65">
        <f>VLOOKUP($A29,'Return Data'!$B$7:$R$2843,10,0)</f>
        <v>4.0545999999999998</v>
      </c>
      <c r="E29" s="66">
        <f t="shared" si="0"/>
        <v>22</v>
      </c>
      <c r="F29" s="65">
        <f>VLOOKUP($A29,'Return Data'!$B$7:$R$2843,11,0)</f>
        <v>17.9953</v>
      </c>
      <c r="G29" s="66">
        <f t="shared" si="1"/>
        <v>12</v>
      </c>
      <c r="H29" s="65">
        <f>VLOOKUP($A29,'Return Data'!$B$7:$R$2843,12,0)</f>
        <v>37.752800000000001</v>
      </c>
      <c r="I29" s="66">
        <f t="shared" si="2"/>
        <v>13</v>
      </c>
      <c r="J29" s="65">
        <f>VLOOKUP($A29,'Return Data'!$B$7:$R$2843,13,0)</f>
        <v>55.6036</v>
      </c>
      <c r="K29" s="66">
        <f t="shared" si="3"/>
        <v>17</v>
      </c>
      <c r="L29" s="65">
        <f>VLOOKUP($A29,'Return Data'!$B$7:$R$2843,17,0)</f>
        <v>14.2463</v>
      </c>
      <c r="M29" s="66">
        <f t="shared" si="4"/>
        <v>23</v>
      </c>
      <c r="N29" s="65">
        <f>VLOOKUP($A29,'Return Data'!$B$7:$R$2843,14,0)</f>
        <v>11.4459</v>
      </c>
      <c r="O29" s="66">
        <f t="shared" si="8"/>
        <v>23</v>
      </c>
      <c r="P29" s="65">
        <f>VLOOKUP($A29,'Return Data'!$B$7:$R$2843,15,0)</f>
        <v>12.4986</v>
      </c>
      <c r="Q29" s="66">
        <f t="shared" si="9"/>
        <v>22</v>
      </c>
      <c r="R29" s="65">
        <f>VLOOKUP($A29,'Return Data'!$B$7:$R$2843,16,0)</f>
        <v>12.337999999999999</v>
      </c>
      <c r="S29" s="67">
        <f t="shared" si="7"/>
        <v>18</v>
      </c>
    </row>
    <row r="30" spans="1:19" x14ac:dyDescent="0.3">
      <c r="A30" s="63" t="s">
        <v>990</v>
      </c>
      <c r="B30" s="64">
        <f>VLOOKUP($A30,'Return Data'!$B$7:$R$2843,3,0)</f>
        <v>44358</v>
      </c>
      <c r="C30" s="65">
        <f>VLOOKUP($A30,'Return Data'!$B$7:$R$2843,4,0)</f>
        <v>44.337899999999998</v>
      </c>
      <c r="D30" s="65">
        <f>VLOOKUP($A30,'Return Data'!$B$7:$R$2843,10,0)</f>
        <v>4.9207000000000001</v>
      </c>
      <c r="E30" s="66">
        <f t="shared" si="0"/>
        <v>11</v>
      </c>
      <c r="F30" s="65">
        <f>VLOOKUP($A30,'Return Data'!$B$7:$R$2843,11,0)</f>
        <v>21.844899999999999</v>
      </c>
      <c r="G30" s="66">
        <f t="shared" si="1"/>
        <v>5</v>
      </c>
      <c r="H30" s="65">
        <f>VLOOKUP($A30,'Return Data'!$B$7:$R$2843,12,0)</f>
        <v>44.029499999999999</v>
      </c>
      <c r="I30" s="66">
        <f t="shared" si="2"/>
        <v>4</v>
      </c>
      <c r="J30" s="65">
        <f>VLOOKUP($A30,'Return Data'!$B$7:$R$2843,13,0)</f>
        <v>63.01</v>
      </c>
      <c r="K30" s="66">
        <f t="shared" si="3"/>
        <v>2</v>
      </c>
      <c r="L30" s="65">
        <f>VLOOKUP($A30,'Return Data'!$B$7:$R$2843,17,0)</f>
        <v>11.1653</v>
      </c>
      <c r="M30" s="66">
        <f t="shared" si="4"/>
        <v>27</v>
      </c>
      <c r="N30" s="65">
        <f>VLOOKUP($A30,'Return Data'!$B$7:$R$2843,14,0)</f>
        <v>11.1524</v>
      </c>
      <c r="O30" s="66">
        <f t="shared" si="8"/>
        <v>24</v>
      </c>
      <c r="P30" s="65">
        <f>VLOOKUP($A30,'Return Data'!$B$7:$R$2843,15,0)</f>
        <v>13.8415</v>
      </c>
      <c r="Q30" s="66">
        <f t="shared" si="9"/>
        <v>9</v>
      </c>
      <c r="R30" s="65">
        <f>VLOOKUP($A30,'Return Data'!$B$7:$R$2843,16,0)</f>
        <v>11.3504</v>
      </c>
      <c r="S30" s="67">
        <f t="shared" si="7"/>
        <v>21</v>
      </c>
    </row>
    <row r="31" spans="1:19" x14ac:dyDescent="0.3">
      <c r="A31" s="63" t="s">
        <v>992</v>
      </c>
      <c r="B31" s="64">
        <f>VLOOKUP($A31,'Return Data'!$B$7:$R$2843,3,0)</f>
        <v>44358</v>
      </c>
      <c r="C31" s="65">
        <f>VLOOKUP($A31,'Return Data'!$B$7:$R$2843,4,0)</f>
        <v>231.99</v>
      </c>
      <c r="D31" s="65">
        <f>VLOOKUP($A31,'Return Data'!$B$7:$R$2843,10,0)</f>
        <v>5.9702000000000002</v>
      </c>
      <c r="E31" s="66">
        <f t="shared" si="0"/>
        <v>6</v>
      </c>
      <c r="F31" s="65">
        <f>VLOOKUP($A31,'Return Data'!$B$7:$R$2843,11,0)</f>
        <v>18.434799999999999</v>
      </c>
      <c r="G31" s="66">
        <f t="shared" si="1"/>
        <v>9</v>
      </c>
      <c r="H31" s="65">
        <f>VLOOKUP($A31,'Return Data'!$B$7:$R$2843,12,0)</f>
        <v>37.900500000000001</v>
      </c>
      <c r="I31" s="66">
        <f t="shared" si="2"/>
        <v>12</v>
      </c>
      <c r="J31" s="65">
        <f>VLOOKUP($A31,'Return Data'!$B$7:$R$2843,13,0)</f>
        <v>59.377600000000001</v>
      </c>
      <c r="K31" s="66">
        <f t="shared" si="3"/>
        <v>11</v>
      </c>
      <c r="L31" s="65">
        <f>VLOOKUP($A31,'Return Data'!$B$7:$R$2843,17,0)</f>
        <v>15.5776</v>
      </c>
      <c r="M31" s="66">
        <f t="shared" si="4"/>
        <v>15</v>
      </c>
      <c r="N31" s="65">
        <f>VLOOKUP($A31,'Return Data'!$B$7:$R$2843,14,0)</f>
        <v>13.015700000000001</v>
      </c>
      <c r="O31" s="66">
        <f t="shared" si="8"/>
        <v>9</v>
      </c>
      <c r="P31" s="65">
        <f>VLOOKUP($A31,'Return Data'!$B$7:$R$2843,15,0)</f>
        <v>12.8696</v>
      </c>
      <c r="Q31" s="66">
        <f t="shared" si="9"/>
        <v>18</v>
      </c>
      <c r="R31" s="65">
        <f>VLOOKUP($A31,'Return Data'!$B$7:$R$2843,16,0)</f>
        <v>18.6615</v>
      </c>
      <c r="S31" s="67">
        <f t="shared" si="7"/>
        <v>8</v>
      </c>
    </row>
    <row r="32" spans="1:19" x14ac:dyDescent="0.3">
      <c r="A32" s="63" t="s">
        <v>995</v>
      </c>
      <c r="B32" s="64">
        <f>VLOOKUP($A32,'Return Data'!$B$7:$R$2843,3,0)</f>
        <v>44358</v>
      </c>
      <c r="C32" s="65">
        <f>VLOOKUP($A32,'Return Data'!$B$7:$R$2843,4,0)</f>
        <v>55.1252</v>
      </c>
      <c r="D32" s="65">
        <f>VLOOKUP($A32,'Return Data'!$B$7:$R$2843,10,0)</f>
        <v>2.6171000000000002</v>
      </c>
      <c r="E32" s="66">
        <f t="shared" si="0"/>
        <v>27</v>
      </c>
      <c r="F32" s="65">
        <f>VLOOKUP($A32,'Return Data'!$B$7:$R$2843,11,0)</f>
        <v>17.935300000000002</v>
      </c>
      <c r="G32" s="66">
        <f t="shared" si="1"/>
        <v>13</v>
      </c>
      <c r="H32" s="65">
        <f>VLOOKUP($A32,'Return Data'!$B$7:$R$2843,12,0)</f>
        <v>41.909599999999998</v>
      </c>
      <c r="I32" s="66">
        <f t="shared" si="2"/>
        <v>6</v>
      </c>
      <c r="J32" s="65">
        <f>VLOOKUP($A32,'Return Data'!$B$7:$R$2843,13,0)</f>
        <v>61.6252</v>
      </c>
      <c r="K32" s="66">
        <f t="shared" si="3"/>
        <v>6</v>
      </c>
      <c r="L32" s="65">
        <f>VLOOKUP($A32,'Return Data'!$B$7:$R$2843,17,0)</f>
        <v>16.3416</v>
      </c>
      <c r="M32" s="66">
        <f t="shared" si="4"/>
        <v>9</v>
      </c>
      <c r="N32" s="65">
        <f>VLOOKUP($A32,'Return Data'!$B$7:$R$2843,14,0)</f>
        <v>12.7217</v>
      </c>
      <c r="O32" s="66">
        <f t="shared" si="8"/>
        <v>13</v>
      </c>
      <c r="P32" s="65">
        <f>VLOOKUP($A32,'Return Data'!$B$7:$R$2843,15,0)</f>
        <v>13.052300000000001</v>
      </c>
      <c r="Q32" s="66">
        <f t="shared" si="9"/>
        <v>14</v>
      </c>
      <c r="R32" s="65">
        <f>VLOOKUP($A32,'Return Data'!$B$7:$R$2843,16,0)</f>
        <v>11.722200000000001</v>
      </c>
      <c r="S32" s="67">
        <f t="shared" si="7"/>
        <v>20</v>
      </c>
    </row>
    <row r="33" spans="1:19" x14ac:dyDescent="0.3">
      <c r="A33" s="63" t="s">
        <v>996</v>
      </c>
      <c r="B33" s="64">
        <f>VLOOKUP($A33,'Return Data'!$B$7:$R$2843,3,0)</f>
        <v>44358</v>
      </c>
      <c r="C33" s="65">
        <f>VLOOKUP($A33,'Return Data'!$B$7:$R$2843,4,0)</f>
        <v>651.29520935519997</v>
      </c>
      <c r="D33" s="65">
        <f>VLOOKUP($A33,'Return Data'!$B$7:$R$2843,10,0)</f>
        <v>4.7759</v>
      </c>
      <c r="E33" s="66">
        <f t="shared" si="0"/>
        <v>12</v>
      </c>
      <c r="F33" s="65">
        <f>VLOOKUP($A33,'Return Data'!$B$7:$R$2843,11,0)</f>
        <v>23.189699999999998</v>
      </c>
      <c r="G33" s="66">
        <f t="shared" si="1"/>
        <v>2</v>
      </c>
      <c r="H33" s="65">
        <f>VLOOKUP($A33,'Return Data'!$B$7:$R$2843,12,0)</f>
        <v>41.978099999999998</v>
      </c>
      <c r="I33" s="66">
        <f t="shared" si="2"/>
        <v>5</v>
      </c>
      <c r="J33" s="65">
        <f>VLOOKUP($A33,'Return Data'!$B$7:$R$2843,13,0)</f>
        <v>62.133600000000001</v>
      </c>
      <c r="K33" s="66">
        <f t="shared" si="3"/>
        <v>3</v>
      </c>
      <c r="L33" s="65">
        <f>VLOOKUP($A33,'Return Data'!$B$7:$R$2843,17,0)</f>
        <v>13.7479</v>
      </c>
      <c r="M33" s="66">
        <f t="shared" si="4"/>
        <v>24</v>
      </c>
      <c r="N33" s="65">
        <f>VLOOKUP($A33,'Return Data'!$B$7:$R$2843,14,0)</f>
        <v>12.647</v>
      </c>
      <c r="O33" s="66">
        <f t="shared" si="8"/>
        <v>15</v>
      </c>
      <c r="P33" s="65">
        <f>VLOOKUP($A33,'Return Data'!$B$7:$R$2843,15,0)</f>
        <v>12.5886</v>
      </c>
      <c r="Q33" s="66">
        <f t="shared" si="9"/>
        <v>21</v>
      </c>
      <c r="R33" s="65">
        <f>VLOOKUP($A33,'Return Data'!$B$7:$R$2843,16,0)</f>
        <v>19.805499999999999</v>
      </c>
      <c r="S33" s="67">
        <f t="shared" si="7"/>
        <v>6</v>
      </c>
    </row>
    <row r="34" spans="1:19" x14ac:dyDescent="0.3">
      <c r="A34" s="63" t="s">
        <v>999</v>
      </c>
      <c r="B34" s="64">
        <f>VLOOKUP($A34,'Return Data'!$B$7:$R$2843,3,0)</f>
        <v>44358</v>
      </c>
      <c r="C34" s="65">
        <f>VLOOKUP($A34,'Return Data'!$B$7:$R$2843,4,0)</f>
        <v>127.413333333333</v>
      </c>
      <c r="D34" s="65">
        <f>VLOOKUP($A34,'Return Data'!$B$7:$R$2843,10,0)</f>
        <v>5.9775999999999998</v>
      </c>
      <c r="E34" s="66">
        <f t="shared" si="0"/>
        <v>5</v>
      </c>
      <c r="F34" s="65">
        <f>VLOOKUP($A34,'Return Data'!$B$7:$R$2843,11,0)</f>
        <v>15.830299999999999</v>
      </c>
      <c r="G34" s="66">
        <f t="shared" si="1"/>
        <v>22</v>
      </c>
      <c r="H34" s="65">
        <f>VLOOKUP($A34,'Return Data'!$B$7:$R$2843,12,0)</f>
        <v>33.426400000000001</v>
      </c>
      <c r="I34" s="66">
        <f t="shared" si="2"/>
        <v>25</v>
      </c>
      <c r="J34" s="65">
        <f>VLOOKUP($A34,'Return Data'!$B$7:$R$2843,13,0)</f>
        <v>51.394199999999998</v>
      </c>
      <c r="K34" s="66">
        <f t="shared" si="3"/>
        <v>24</v>
      </c>
      <c r="L34" s="65">
        <f>VLOOKUP($A34,'Return Data'!$B$7:$R$2843,17,0)</f>
        <v>12.100099999999999</v>
      </c>
      <c r="M34" s="66">
        <f t="shared" si="4"/>
        <v>26</v>
      </c>
      <c r="N34" s="65">
        <f>VLOOKUP($A34,'Return Data'!$B$7:$R$2843,14,0)</f>
        <v>10.07</v>
      </c>
      <c r="O34" s="66">
        <f t="shared" si="8"/>
        <v>27</v>
      </c>
      <c r="P34" s="65">
        <f>VLOOKUP($A34,'Return Data'!$B$7:$R$2843,15,0)</f>
        <v>9.8943999999999992</v>
      </c>
      <c r="Q34" s="66">
        <f t="shared" si="9"/>
        <v>27</v>
      </c>
      <c r="R34" s="65">
        <f>VLOOKUP($A34,'Return Data'!$B$7:$R$2843,16,0)</f>
        <v>10.1593</v>
      </c>
      <c r="S34" s="67">
        <f t="shared" si="7"/>
        <v>25</v>
      </c>
    </row>
    <row r="35" spans="1:19" x14ac:dyDescent="0.3">
      <c r="A35" s="63" t="s">
        <v>1001</v>
      </c>
      <c r="B35" s="64">
        <f>VLOOKUP($A35,'Return Data'!$B$7:$R$2843,3,0)</f>
        <v>44358</v>
      </c>
      <c r="C35" s="65">
        <f>VLOOKUP($A35,'Return Data'!$B$7:$R$2843,4,0)</f>
        <v>14.82</v>
      </c>
      <c r="D35" s="65">
        <f>VLOOKUP($A35,'Return Data'!$B$7:$R$2843,10,0)</f>
        <v>4.7350000000000003</v>
      </c>
      <c r="E35" s="66">
        <f t="shared" si="0"/>
        <v>13</v>
      </c>
      <c r="F35" s="65">
        <f>VLOOKUP($A35,'Return Data'!$B$7:$R$2843,11,0)</f>
        <v>17.432600000000001</v>
      </c>
      <c r="G35" s="66">
        <f t="shared" si="1"/>
        <v>17</v>
      </c>
      <c r="H35" s="65">
        <f>VLOOKUP($A35,'Return Data'!$B$7:$R$2843,12,0)</f>
        <v>37.095300000000002</v>
      </c>
      <c r="I35" s="66">
        <f t="shared" si="2"/>
        <v>15</v>
      </c>
      <c r="J35" s="65">
        <f>VLOOKUP($A35,'Return Data'!$B$7:$R$2843,13,0)</f>
        <v>56.659599999999998</v>
      </c>
      <c r="K35" s="66">
        <f t="shared" si="3"/>
        <v>14</v>
      </c>
      <c r="L35" s="65">
        <f>VLOOKUP($A35,'Return Data'!$B$7:$R$2843,17,0)</f>
        <v>15.5252</v>
      </c>
      <c r="M35" s="66">
        <f t="shared" si="4"/>
        <v>16</v>
      </c>
      <c r="N35" s="65">
        <f>VLOOKUP($A35,'Return Data'!$B$7:$R$2843,14,0)</f>
        <v>11.9834</v>
      </c>
      <c r="O35" s="66">
        <f t="shared" si="8"/>
        <v>20</v>
      </c>
      <c r="P35" s="65">
        <f>VLOOKUP($A35,'Return Data'!$B$7:$R$2843,15,0)</f>
        <v>0</v>
      </c>
      <c r="Q35" s="66">
        <f t="shared" si="9"/>
        <v>28</v>
      </c>
      <c r="R35" s="65">
        <f>VLOOKUP($A35,'Return Data'!$B$7:$R$2843,16,0)</f>
        <v>10.1022</v>
      </c>
      <c r="S35" s="67">
        <f t="shared" si="7"/>
        <v>26</v>
      </c>
    </row>
    <row r="36" spans="1:19" x14ac:dyDescent="0.3">
      <c r="A36" s="63" t="s">
        <v>1920</v>
      </c>
      <c r="B36" s="64">
        <f>VLOOKUP($A36,'Return Data'!$B$7:$R$2843,3,0)</f>
        <v>44358</v>
      </c>
      <c r="C36" s="65">
        <f>VLOOKUP($A36,'Return Data'!$B$7:$R$2843,4,0)</f>
        <v>174.3211</v>
      </c>
      <c r="D36" s="65">
        <f>VLOOKUP($A36,'Return Data'!$B$7:$R$2843,10,0)</f>
        <v>5.7885</v>
      </c>
      <c r="E36" s="66">
        <f t="shared" si="0"/>
        <v>8</v>
      </c>
      <c r="F36" s="65">
        <f>VLOOKUP($A36,'Return Data'!$B$7:$R$2843,11,0)</f>
        <v>18.253499999999999</v>
      </c>
      <c r="G36" s="66">
        <f t="shared" si="1"/>
        <v>10</v>
      </c>
      <c r="H36" s="65">
        <f>VLOOKUP($A36,'Return Data'!$B$7:$R$2843,12,0)</f>
        <v>40.497100000000003</v>
      </c>
      <c r="I36" s="66">
        <f t="shared" si="2"/>
        <v>7</v>
      </c>
      <c r="J36" s="65">
        <f>VLOOKUP($A36,'Return Data'!$B$7:$R$2843,13,0)</f>
        <v>60.196599999999997</v>
      </c>
      <c r="K36" s="66">
        <f t="shared" si="3"/>
        <v>9</v>
      </c>
      <c r="L36" s="65">
        <f>VLOOKUP($A36,'Return Data'!$B$7:$R$2843,17,0)</f>
        <v>18.218699999999998</v>
      </c>
      <c r="M36" s="66">
        <f t="shared" si="4"/>
        <v>4</v>
      </c>
      <c r="N36" s="65">
        <f>VLOOKUP($A36,'Return Data'!$B$7:$R$2843,14,0)</f>
        <v>13.897500000000001</v>
      </c>
      <c r="O36" s="66">
        <f t="shared" si="8"/>
        <v>6</v>
      </c>
      <c r="P36" s="65">
        <f>VLOOKUP($A36,'Return Data'!$B$7:$R$2843,15,0)</f>
        <v>14.2873</v>
      </c>
      <c r="Q36" s="66">
        <f t="shared" si="9"/>
        <v>6</v>
      </c>
      <c r="R36" s="65">
        <f>VLOOKUP($A36,'Return Data'!$B$7:$R$2843,16,0)</f>
        <v>13.597899999999999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4.6120517241379311</v>
      </c>
      <c r="E38" s="74"/>
      <c r="F38" s="75">
        <f>AVERAGE(F8:F36)</f>
        <v>17.592475862068962</v>
      </c>
      <c r="G38" s="74"/>
      <c r="H38" s="75">
        <f>AVERAGE(H8:H36)</f>
        <v>37.634275862068968</v>
      </c>
      <c r="I38" s="74"/>
      <c r="J38" s="75">
        <f>AVERAGE(J8:J36)</f>
        <v>56.139582758620676</v>
      </c>
      <c r="K38" s="74"/>
      <c r="L38" s="75">
        <f>AVERAGE(L8:L36)</f>
        <v>15.503741379310346</v>
      </c>
      <c r="M38" s="74"/>
      <c r="N38" s="75">
        <f>AVERAGE(N8:N36)</f>
        <v>12.7034</v>
      </c>
      <c r="O38" s="74"/>
      <c r="P38" s="75">
        <f>AVERAGE(P8:P36)</f>
        <v>12.890421428571429</v>
      </c>
      <c r="Q38" s="74"/>
      <c r="R38" s="75">
        <f>AVERAGE(R8:R36)</f>
        <v>14.309562068965512</v>
      </c>
      <c r="S38" s="76"/>
    </row>
    <row r="39" spans="1:19" x14ac:dyDescent="0.3">
      <c r="A39" s="73" t="s">
        <v>28</v>
      </c>
      <c r="B39" s="74"/>
      <c r="C39" s="74"/>
      <c r="D39" s="75">
        <f>MIN(D8:D36)</f>
        <v>2.2904</v>
      </c>
      <c r="E39" s="74"/>
      <c r="F39" s="75">
        <f>MIN(F8:F36)</f>
        <v>9.3815000000000008</v>
      </c>
      <c r="G39" s="74"/>
      <c r="H39" s="75">
        <f>MIN(H8:H36)</f>
        <v>25.252400000000002</v>
      </c>
      <c r="I39" s="74"/>
      <c r="J39" s="75">
        <f>MIN(J8:J36)</f>
        <v>38.273800000000001</v>
      </c>
      <c r="K39" s="74"/>
      <c r="L39" s="75">
        <f>MIN(L8:L36)</f>
        <v>9.7264999999999997</v>
      </c>
      <c r="M39" s="74"/>
      <c r="N39" s="75">
        <f>MIN(N8:N36)</f>
        <v>9.3633000000000006</v>
      </c>
      <c r="O39" s="74"/>
      <c r="P39" s="75">
        <f>MIN(P8:P36)</f>
        <v>0</v>
      </c>
      <c r="Q39" s="74"/>
      <c r="R39" s="75">
        <f>MIN(R8:R36)</f>
        <v>6.5029000000000003</v>
      </c>
      <c r="S39" s="76"/>
    </row>
    <row r="40" spans="1:19" ht="15" thickBot="1" x14ac:dyDescent="0.35">
      <c r="A40" s="77" t="s">
        <v>29</v>
      </c>
      <c r="B40" s="78"/>
      <c r="C40" s="78"/>
      <c r="D40" s="79">
        <f>MAX(D8:D36)</f>
        <v>6.4919000000000002</v>
      </c>
      <c r="E40" s="78"/>
      <c r="F40" s="79">
        <f>MAX(F8:F36)</f>
        <v>24.7471</v>
      </c>
      <c r="G40" s="78"/>
      <c r="H40" s="79">
        <f>MAX(H8:H36)</f>
        <v>54.036099999999998</v>
      </c>
      <c r="I40" s="78"/>
      <c r="J40" s="79">
        <f>MAX(J8:J36)</f>
        <v>64.796000000000006</v>
      </c>
      <c r="K40" s="78"/>
      <c r="L40" s="79">
        <f>MAX(L8:L36)</f>
        <v>21.346299999999999</v>
      </c>
      <c r="M40" s="78"/>
      <c r="N40" s="79">
        <f>MAX(N8:N36)</f>
        <v>17.393000000000001</v>
      </c>
      <c r="O40" s="78"/>
      <c r="P40" s="79">
        <f>MAX(P8:P36)</f>
        <v>16.997199999999999</v>
      </c>
      <c r="Q40" s="78"/>
      <c r="R40" s="79">
        <f>MAX(R8:R36)</f>
        <v>20.161899999999999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44358</v>
      </c>
      <c r="C8" s="65">
        <f>VLOOKUP($A8,'Return Data'!$B$7:$R$2843,4,0)</f>
        <v>36.785899999999998</v>
      </c>
      <c r="D8" s="65">
        <f>VLOOKUP($A8,'Return Data'!$B$7:$R$2843,9,0)</f>
        <v>10.0945</v>
      </c>
      <c r="E8" s="66">
        <f t="shared" ref="E8:E35" si="0">RANK(D8,D$8:D$35,0)</f>
        <v>8</v>
      </c>
      <c r="F8" s="65">
        <f>VLOOKUP($A8,'Return Data'!$B$7:$R$2843,10,0)</f>
        <v>11.4232</v>
      </c>
      <c r="G8" s="66">
        <f t="shared" ref="G8:G35" si="1">RANK(F8,F$8:F$35,0)</f>
        <v>11</v>
      </c>
      <c r="H8" s="65">
        <f>VLOOKUP($A8,'Return Data'!$B$7:$R$2843,11,0)</f>
        <v>6.6788999999999996</v>
      </c>
      <c r="I8" s="66">
        <f t="shared" ref="I8:I35" si="2">RANK(H8,H$8:H$35,0)</f>
        <v>3</v>
      </c>
      <c r="J8" s="65">
        <f>VLOOKUP($A8,'Return Data'!$B$7:$R$2843,12,0)</f>
        <v>7.5221999999999998</v>
      </c>
      <c r="K8" s="66">
        <f t="shared" ref="K8:K33" si="3">RANK(J8,J$8:J$35,0)</f>
        <v>5</v>
      </c>
      <c r="L8" s="65">
        <f>VLOOKUP($A8,'Return Data'!$B$7:$R$2843,13,0)</f>
        <v>9.6191999999999993</v>
      </c>
      <c r="M8" s="66">
        <f>RANK(L8,L$8:L$35,0)</f>
        <v>2</v>
      </c>
      <c r="N8" s="65">
        <f>VLOOKUP($A8,'Return Data'!$B$7:$R$2843,17,0)</f>
        <v>5.3502000000000001</v>
      </c>
      <c r="O8" s="66">
        <f>RANK(N8,N$8:N$35,0)</f>
        <v>23</v>
      </c>
      <c r="P8" s="65">
        <f>VLOOKUP($A8,'Return Data'!$B$7:$R$2843,14,0)</f>
        <v>6.3288000000000002</v>
      </c>
      <c r="Q8" s="66">
        <f>RANK(P8,P$8:P$35,0)</f>
        <v>22</v>
      </c>
      <c r="R8" s="65">
        <f>VLOOKUP($A8,'Return Data'!$B$7:$R$2843,16,0)</f>
        <v>7.8483000000000001</v>
      </c>
      <c r="S8" s="67">
        <f t="shared" ref="S8:S35" si="4">RANK(R8,R$8:R$35,0)</f>
        <v>20</v>
      </c>
    </row>
    <row r="9" spans="1:19" x14ac:dyDescent="0.3">
      <c r="A9" s="82" t="s">
        <v>54</v>
      </c>
      <c r="B9" s="64">
        <f>VLOOKUP($A9,'Return Data'!$B$7:$R$2843,3,0)</f>
        <v>44358</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-16.229600000000001</v>
      </c>
      <c r="S9" s="67">
        <f t="shared" si="4"/>
        <v>27</v>
      </c>
    </row>
    <row r="10" spans="1:19" x14ac:dyDescent="0.3">
      <c r="A10" s="82" t="s">
        <v>55</v>
      </c>
      <c r="B10" s="64">
        <f>VLOOKUP($A10,'Return Data'!$B$7:$R$2843,3,0)</f>
        <v>44358</v>
      </c>
      <c r="C10" s="65">
        <f>VLOOKUP($A10,'Return Data'!$B$7:$R$2843,4,0)</f>
        <v>25.437100000000001</v>
      </c>
      <c r="D10" s="65">
        <f>VLOOKUP($A10,'Return Data'!$B$7:$R$2843,9,0)</f>
        <v>13.170999999999999</v>
      </c>
      <c r="E10" s="66">
        <f t="shared" si="0"/>
        <v>1</v>
      </c>
      <c r="F10" s="65">
        <f>VLOOKUP($A10,'Return Data'!$B$7:$R$2843,10,0)</f>
        <v>17.943200000000001</v>
      </c>
      <c r="G10" s="66">
        <f t="shared" si="1"/>
        <v>1</v>
      </c>
      <c r="H10" s="65">
        <f>VLOOKUP($A10,'Return Data'!$B$7:$R$2843,11,0)</f>
        <v>5.2042999999999999</v>
      </c>
      <c r="I10" s="66">
        <f t="shared" si="2"/>
        <v>7</v>
      </c>
      <c r="J10" s="65">
        <f>VLOOKUP($A10,'Return Data'!$B$7:$R$2843,12,0)</f>
        <v>6.6757999999999997</v>
      </c>
      <c r="K10" s="66">
        <f t="shared" si="3"/>
        <v>9</v>
      </c>
      <c r="L10" s="65">
        <f>VLOOKUP($A10,'Return Data'!$B$7:$R$2843,13,0)</f>
        <v>7.6721000000000004</v>
      </c>
      <c r="M10" s="66">
        <f t="shared" ref="M10:M33" si="5">RANK(L10,L$8:L$35,0)</f>
        <v>6</v>
      </c>
      <c r="N10" s="65">
        <f>VLOOKUP($A10,'Return Data'!$B$7:$R$2843,17,0)</f>
        <v>10.4801</v>
      </c>
      <c r="O10" s="66">
        <f t="shared" ref="O10:O21" si="6">RANK(N10,N$8:N$35,0)</f>
        <v>4</v>
      </c>
      <c r="P10" s="65">
        <f>VLOOKUP($A10,'Return Data'!$B$7:$R$2843,14,0)</f>
        <v>11.0565</v>
      </c>
      <c r="Q10" s="66">
        <f t="shared" ref="Q10:Q21" si="7">RANK(P10,P$8:P$35,0)</f>
        <v>2</v>
      </c>
      <c r="R10" s="65">
        <f>VLOOKUP($A10,'Return Data'!$B$7:$R$2843,16,0)</f>
        <v>9.6815999999999995</v>
      </c>
      <c r="S10" s="67">
        <f t="shared" si="4"/>
        <v>3</v>
      </c>
    </row>
    <row r="11" spans="1:19" x14ac:dyDescent="0.3">
      <c r="A11" s="82" t="s">
        <v>56</v>
      </c>
      <c r="B11" s="64">
        <f>VLOOKUP($A11,'Return Data'!$B$7:$R$2843,3,0)</f>
        <v>44358</v>
      </c>
      <c r="C11" s="65">
        <f>VLOOKUP($A11,'Return Data'!$B$7:$R$2843,4,0)</f>
        <v>19.624500000000001</v>
      </c>
      <c r="D11" s="65">
        <f>VLOOKUP($A11,'Return Data'!$B$7:$R$2843,9,0)</f>
        <v>7.2439999999999998</v>
      </c>
      <c r="E11" s="66">
        <f t="shared" si="0"/>
        <v>15</v>
      </c>
      <c r="F11" s="65">
        <f>VLOOKUP($A11,'Return Data'!$B$7:$R$2843,10,0)</f>
        <v>10.6531</v>
      </c>
      <c r="G11" s="66">
        <f t="shared" si="1"/>
        <v>15</v>
      </c>
      <c r="H11" s="65">
        <f>VLOOKUP($A11,'Return Data'!$B$7:$R$2843,11,0)</f>
        <v>8.2134999999999998</v>
      </c>
      <c r="I11" s="66">
        <f t="shared" si="2"/>
        <v>2</v>
      </c>
      <c r="J11" s="65">
        <f>VLOOKUP($A11,'Return Data'!$B$7:$R$2843,12,0)</f>
        <v>9.0084999999999997</v>
      </c>
      <c r="K11" s="66">
        <f t="shared" si="3"/>
        <v>2</v>
      </c>
      <c r="L11" s="65">
        <f>VLOOKUP($A11,'Return Data'!$B$7:$R$2843,13,0)</f>
        <v>7.4166999999999996</v>
      </c>
      <c r="M11" s="66">
        <f t="shared" si="5"/>
        <v>8</v>
      </c>
      <c r="N11" s="65">
        <f>VLOOKUP($A11,'Return Data'!$B$7:$R$2843,17,0)</f>
        <v>8.2324999999999999</v>
      </c>
      <c r="O11" s="66">
        <f t="shared" si="6"/>
        <v>15</v>
      </c>
      <c r="P11" s="65">
        <f>VLOOKUP($A11,'Return Data'!$B$7:$R$2843,14,0)</f>
        <v>4.9980000000000002</v>
      </c>
      <c r="Q11" s="66">
        <f t="shared" si="7"/>
        <v>23</v>
      </c>
      <c r="R11" s="65">
        <f>VLOOKUP($A11,'Return Data'!$B$7:$R$2843,16,0)</f>
        <v>7.6483999999999996</v>
      </c>
      <c r="S11" s="67">
        <f t="shared" si="4"/>
        <v>22</v>
      </c>
    </row>
    <row r="12" spans="1:19" x14ac:dyDescent="0.3">
      <c r="A12" s="82" t="s">
        <v>57</v>
      </c>
      <c r="B12" s="64">
        <f>VLOOKUP($A12,'Return Data'!$B$7:$R$2843,3,0)</f>
        <v>44358</v>
      </c>
      <c r="C12" s="65">
        <f>VLOOKUP($A12,'Return Data'!$B$7:$R$2843,4,0)</f>
        <v>38.855699999999999</v>
      </c>
      <c r="D12" s="65">
        <f>VLOOKUP($A12,'Return Data'!$B$7:$R$2843,9,0)</f>
        <v>6.3827999999999996</v>
      </c>
      <c r="E12" s="66">
        <f t="shared" si="0"/>
        <v>20</v>
      </c>
      <c r="F12" s="65">
        <f>VLOOKUP($A12,'Return Data'!$B$7:$R$2843,10,0)</f>
        <v>11.6187</v>
      </c>
      <c r="G12" s="66">
        <f t="shared" si="1"/>
        <v>10</v>
      </c>
      <c r="H12" s="65">
        <f>VLOOKUP($A12,'Return Data'!$B$7:$R$2843,11,0)</f>
        <v>2.5354000000000001</v>
      </c>
      <c r="I12" s="66">
        <f t="shared" si="2"/>
        <v>18</v>
      </c>
      <c r="J12" s="65">
        <f>VLOOKUP($A12,'Return Data'!$B$7:$R$2843,12,0)</f>
        <v>5.3943000000000003</v>
      </c>
      <c r="K12" s="66">
        <f t="shared" si="3"/>
        <v>17</v>
      </c>
      <c r="L12" s="65">
        <f>VLOOKUP($A12,'Return Data'!$B$7:$R$2843,13,0)</f>
        <v>4.1638000000000002</v>
      </c>
      <c r="M12" s="66">
        <f t="shared" si="5"/>
        <v>24</v>
      </c>
      <c r="N12" s="65">
        <f>VLOOKUP($A12,'Return Data'!$B$7:$R$2843,17,0)</f>
        <v>7.6478000000000002</v>
      </c>
      <c r="O12" s="66">
        <f t="shared" si="6"/>
        <v>20</v>
      </c>
      <c r="P12" s="65">
        <f>VLOOKUP($A12,'Return Data'!$B$7:$R$2843,14,0)</f>
        <v>8.4603999999999999</v>
      </c>
      <c r="Q12" s="66">
        <f t="shared" si="7"/>
        <v>17</v>
      </c>
      <c r="R12" s="65">
        <f>VLOOKUP($A12,'Return Data'!$B$7:$R$2843,16,0)</f>
        <v>8.7125000000000004</v>
      </c>
      <c r="S12" s="67">
        <f t="shared" si="4"/>
        <v>10</v>
      </c>
    </row>
    <row r="13" spans="1:19" x14ac:dyDescent="0.3">
      <c r="A13" s="82" t="s">
        <v>58</v>
      </c>
      <c r="B13" s="64">
        <f>VLOOKUP($A13,'Return Data'!$B$7:$R$2843,3,0)</f>
        <v>44358</v>
      </c>
      <c r="C13" s="65">
        <f>VLOOKUP($A13,'Return Data'!$B$7:$R$2843,4,0)</f>
        <v>25.404900000000001</v>
      </c>
      <c r="D13" s="65">
        <f>VLOOKUP($A13,'Return Data'!$B$7:$R$2843,9,0)</f>
        <v>6.1496000000000004</v>
      </c>
      <c r="E13" s="66">
        <f t="shared" si="0"/>
        <v>22</v>
      </c>
      <c r="F13" s="65">
        <f>VLOOKUP($A13,'Return Data'!$B$7:$R$2843,10,0)</f>
        <v>6.0345000000000004</v>
      </c>
      <c r="G13" s="66">
        <f t="shared" si="1"/>
        <v>25</v>
      </c>
      <c r="H13" s="65">
        <f>VLOOKUP($A13,'Return Data'!$B$7:$R$2843,11,0)</f>
        <v>1.8635999999999999</v>
      </c>
      <c r="I13" s="66">
        <f t="shared" si="2"/>
        <v>25</v>
      </c>
      <c r="J13" s="65">
        <f>VLOOKUP($A13,'Return Data'!$B$7:$R$2843,12,0)</f>
        <v>4.4122000000000003</v>
      </c>
      <c r="K13" s="66">
        <f t="shared" si="3"/>
        <v>24</v>
      </c>
      <c r="L13" s="65">
        <f>VLOOKUP($A13,'Return Data'!$B$7:$R$2843,13,0)</f>
        <v>3.9952999999999999</v>
      </c>
      <c r="M13" s="66">
        <f t="shared" si="5"/>
        <v>25</v>
      </c>
      <c r="N13" s="65">
        <f>VLOOKUP($A13,'Return Data'!$B$7:$R$2843,17,0)</f>
        <v>7.8372000000000002</v>
      </c>
      <c r="O13" s="66">
        <f t="shared" si="6"/>
        <v>18</v>
      </c>
      <c r="P13" s="65">
        <f>VLOOKUP($A13,'Return Data'!$B$7:$R$2843,14,0)</f>
        <v>8.5216999999999992</v>
      </c>
      <c r="Q13" s="66">
        <f t="shared" si="7"/>
        <v>15</v>
      </c>
      <c r="R13" s="65">
        <f>VLOOKUP($A13,'Return Data'!$B$7:$R$2843,16,0)</f>
        <v>8.6926000000000005</v>
      </c>
      <c r="S13" s="67">
        <f t="shared" si="4"/>
        <v>11</v>
      </c>
    </row>
    <row r="14" spans="1:19" x14ac:dyDescent="0.3">
      <c r="A14" s="82" t="s">
        <v>59</v>
      </c>
      <c r="B14" s="64">
        <f>VLOOKUP($A14,'Return Data'!$B$7:$R$2843,3,0)</f>
        <v>44358</v>
      </c>
      <c r="C14" s="65">
        <f>VLOOKUP($A14,'Return Data'!$B$7:$R$2843,4,0)</f>
        <v>2750.1122999999998</v>
      </c>
      <c r="D14" s="65">
        <f>VLOOKUP($A14,'Return Data'!$B$7:$R$2843,9,0)</f>
        <v>6.4744000000000002</v>
      </c>
      <c r="E14" s="66">
        <f t="shared" si="0"/>
        <v>19</v>
      </c>
      <c r="F14" s="65">
        <f>VLOOKUP($A14,'Return Data'!$B$7:$R$2843,10,0)</f>
        <v>13.5624</v>
      </c>
      <c r="G14" s="66">
        <f t="shared" si="1"/>
        <v>4</v>
      </c>
      <c r="H14" s="65">
        <f>VLOOKUP($A14,'Return Data'!$B$7:$R$2843,11,0)</f>
        <v>2.8155999999999999</v>
      </c>
      <c r="I14" s="66">
        <f t="shared" si="2"/>
        <v>16</v>
      </c>
      <c r="J14" s="65">
        <f>VLOOKUP($A14,'Return Data'!$B$7:$R$2843,12,0)</f>
        <v>5.7698999999999998</v>
      </c>
      <c r="K14" s="66">
        <f t="shared" si="3"/>
        <v>14</v>
      </c>
      <c r="L14" s="65">
        <f>VLOOKUP($A14,'Return Data'!$B$7:$R$2843,13,0)</f>
        <v>4.8663999999999996</v>
      </c>
      <c r="M14" s="66">
        <f t="shared" si="5"/>
        <v>19</v>
      </c>
      <c r="N14" s="65">
        <f>VLOOKUP($A14,'Return Data'!$B$7:$R$2843,17,0)</f>
        <v>12.8719</v>
      </c>
      <c r="O14" s="66">
        <f t="shared" si="6"/>
        <v>1</v>
      </c>
      <c r="P14" s="65">
        <f>VLOOKUP($A14,'Return Data'!$B$7:$R$2843,14,0)</f>
        <v>10.537000000000001</v>
      </c>
      <c r="Q14" s="66">
        <f t="shared" si="7"/>
        <v>4</v>
      </c>
      <c r="R14" s="65">
        <f>VLOOKUP($A14,'Return Data'!$B$7:$R$2843,16,0)</f>
        <v>8.9405000000000001</v>
      </c>
      <c r="S14" s="67">
        <f t="shared" si="4"/>
        <v>8</v>
      </c>
    </row>
    <row r="15" spans="1:19" x14ac:dyDescent="0.3">
      <c r="A15" s="82" t="s">
        <v>61</v>
      </c>
      <c r="B15" s="64">
        <f>VLOOKUP($A15,'Return Data'!$B$7:$R$2843,3,0)</f>
        <v>44358</v>
      </c>
      <c r="C15" s="65">
        <f>VLOOKUP($A15,'Return Data'!$B$7:$R$2843,4,0)</f>
        <v>77.851600000000005</v>
      </c>
      <c r="D15" s="65">
        <f>VLOOKUP($A15,'Return Data'!$B$7:$R$2843,9,0)</f>
        <v>11.313000000000001</v>
      </c>
      <c r="E15" s="66">
        <f t="shared" si="0"/>
        <v>3</v>
      </c>
      <c r="F15" s="65">
        <f>VLOOKUP($A15,'Return Data'!$B$7:$R$2843,10,0)</f>
        <v>17.5261</v>
      </c>
      <c r="G15" s="66">
        <f t="shared" si="1"/>
        <v>2</v>
      </c>
      <c r="H15" s="65">
        <f>VLOOKUP($A15,'Return Data'!$B$7:$R$2843,11,0)</f>
        <v>16.161799999999999</v>
      </c>
      <c r="I15" s="66">
        <f t="shared" si="2"/>
        <v>1</v>
      </c>
      <c r="J15" s="65">
        <f>VLOOKUP($A15,'Return Data'!$B$7:$R$2843,12,0)</f>
        <v>17.467700000000001</v>
      </c>
      <c r="K15" s="66">
        <f t="shared" si="3"/>
        <v>1</v>
      </c>
      <c r="L15" s="65">
        <f>VLOOKUP($A15,'Return Data'!$B$7:$R$2843,13,0)</f>
        <v>10.9307</v>
      </c>
      <c r="M15" s="66">
        <f t="shared" si="5"/>
        <v>1</v>
      </c>
      <c r="N15" s="65">
        <f>VLOOKUP($A15,'Return Data'!$B$7:$R$2843,17,0)</f>
        <v>4.6950000000000003</v>
      </c>
      <c r="O15" s="66">
        <f t="shared" si="6"/>
        <v>24</v>
      </c>
      <c r="P15" s="65">
        <f>VLOOKUP($A15,'Return Data'!$B$7:$R$2843,14,0)</f>
        <v>6.7319000000000004</v>
      </c>
      <c r="Q15" s="66">
        <f t="shared" si="7"/>
        <v>20</v>
      </c>
      <c r="R15" s="65">
        <f>VLOOKUP($A15,'Return Data'!$B$7:$R$2843,16,0)</f>
        <v>8.5355000000000008</v>
      </c>
      <c r="S15" s="67">
        <f t="shared" si="4"/>
        <v>14</v>
      </c>
    </row>
    <row r="16" spans="1:19" x14ac:dyDescent="0.3">
      <c r="A16" s="82" t="s">
        <v>62</v>
      </c>
      <c r="B16" s="64">
        <f>VLOOKUP($A16,'Return Data'!$B$7:$R$2843,3,0)</f>
        <v>44358</v>
      </c>
      <c r="C16" s="65">
        <f>VLOOKUP($A16,'Return Data'!$B$7:$R$2843,4,0)</f>
        <v>72.859200000000001</v>
      </c>
      <c r="D16" s="65">
        <f>VLOOKUP($A16,'Return Data'!$B$7:$R$2843,9,0)</f>
        <v>5.5757000000000003</v>
      </c>
      <c r="E16" s="66">
        <f t="shared" si="0"/>
        <v>23</v>
      </c>
      <c r="F16" s="65">
        <f>VLOOKUP($A16,'Return Data'!$B$7:$R$2843,10,0)</f>
        <v>5.9295999999999998</v>
      </c>
      <c r="G16" s="66">
        <f t="shared" si="1"/>
        <v>26</v>
      </c>
      <c r="H16" s="65">
        <f>VLOOKUP($A16,'Return Data'!$B$7:$R$2843,11,0)</f>
        <v>2.4851999999999999</v>
      </c>
      <c r="I16" s="66">
        <f t="shared" si="2"/>
        <v>19</v>
      </c>
      <c r="J16" s="65">
        <f>VLOOKUP($A16,'Return Data'!$B$7:$R$2843,12,0)</f>
        <v>4.9935</v>
      </c>
      <c r="K16" s="66">
        <f t="shared" si="3"/>
        <v>20</v>
      </c>
      <c r="L16" s="65">
        <f>VLOOKUP($A16,'Return Data'!$B$7:$R$2843,13,0)</f>
        <v>6.2571000000000003</v>
      </c>
      <c r="M16" s="66">
        <f t="shared" si="5"/>
        <v>11</v>
      </c>
      <c r="N16" s="65">
        <f>VLOOKUP($A16,'Return Data'!$B$7:$R$2843,17,0)</f>
        <v>7.6765999999999996</v>
      </c>
      <c r="O16" s="66">
        <f t="shared" si="6"/>
        <v>19</v>
      </c>
      <c r="P16" s="65">
        <f>VLOOKUP($A16,'Return Data'!$B$7:$R$2843,14,0)</f>
        <v>6.4752999999999998</v>
      </c>
      <c r="Q16" s="66">
        <f t="shared" si="7"/>
        <v>21</v>
      </c>
      <c r="R16" s="65">
        <f>VLOOKUP($A16,'Return Data'!$B$7:$R$2843,16,0)</f>
        <v>7.8536999999999999</v>
      </c>
      <c r="S16" s="67">
        <f t="shared" si="4"/>
        <v>19</v>
      </c>
    </row>
    <row r="17" spans="1:19" x14ac:dyDescent="0.3">
      <c r="A17" s="82" t="s">
        <v>63</v>
      </c>
      <c r="B17" s="64">
        <f>VLOOKUP($A17,'Return Data'!$B$7:$R$2843,3,0)</f>
        <v>44358</v>
      </c>
      <c r="C17" s="65">
        <f>VLOOKUP($A17,'Return Data'!$B$7:$R$2843,4,0)</f>
        <v>30.459</v>
      </c>
      <c r="D17" s="65">
        <f>VLOOKUP($A17,'Return Data'!$B$7:$R$2843,9,0)</f>
        <v>6.4871999999999996</v>
      </c>
      <c r="E17" s="66">
        <f t="shared" si="0"/>
        <v>18</v>
      </c>
      <c r="F17" s="65">
        <f>VLOOKUP($A17,'Return Data'!$B$7:$R$2843,10,0)</f>
        <v>11.421099999999999</v>
      </c>
      <c r="G17" s="66">
        <f t="shared" si="1"/>
        <v>12</v>
      </c>
      <c r="H17" s="65">
        <f>VLOOKUP($A17,'Return Data'!$B$7:$R$2843,11,0)</f>
        <v>2.7877999999999998</v>
      </c>
      <c r="I17" s="66">
        <f t="shared" si="2"/>
        <v>17</v>
      </c>
      <c r="J17" s="65">
        <f>VLOOKUP($A17,'Return Data'!$B$7:$R$2843,12,0)</f>
        <v>5.6238999999999999</v>
      </c>
      <c r="K17" s="66">
        <f t="shared" si="3"/>
        <v>15</v>
      </c>
      <c r="L17" s="65">
        <f>VLOOKUP($A17,'Return Data'!$B$7:$R$2843,13,0)</f>
        <v>4.9489000000000001</v>
      </c>
      <c r="M17" s="66">
        <f t="shared" si="5"/>
        <v>17</v>
      </c>
      <c r="N17" s="65">
        <f>VLOOKUP($A17,'Return Data'!$B$7:$R$2843,17,0)</f>
        <v>8.1171000000000006</v>
      </c>
      <c r="O17" s="66">
        <f t="shared" si="6"/>
        <v>16</v>
      </c>
      <c r="P17" s="65">
        <f>VLOOKUP($A17,'Return Data'!$B$7:$R$2843,14,0)</f>
        <v>9.2565000000000008</v>
      </c>
      <c r="Q17" s="66">
        <f t="shared" si="7"/>
        <v>11</v>
      </c>
      <c r="R17" s="65">
        <f>VLOOKUP($A17,'Return Data'!$B$7:$R$2843,16,0)</f>
        <v>7.8642000000000003</v>
      </c>
      <c r="S17" s="67">
        <f t="shared" si="4"/>
        <v>18</v>
      </c>
    </row>
    <row r="18" spans="1:19" x14ac:dyDescent="0.3">
      <c r="A18" s="82" t="s">
        <v>64</v>
      </c>
      <c r="B18" s="64">
        <f>VLOOKUP($A18,'Return Data'!$B$7:$R$2843,3,0)</f>
        <v>44358</v>
      </c>
      <c r="C18" s="65">
        <f>VLOOKUP($A18,'Return Data'!$B$7:$R$2843,4,0)</f>
        <v>29.8353</v>
      </c>
      <c r="D18" s="65">
        <f>VLOOKUP($A18,'Return Data'!$B$7:$R$2843,9,0)</f>
        <v>8.6784999999999997</v>
      </c>
      <c r="E18" s="66">
        <f t="shared" si="0"/>
        <v>10</v>
      </c>
      <c r="F18" s="65">
        <f>VLOOKUP($A18,'Return Data'!$B$7:$R$2843,10,0)</f>
        <v>10.311500000000001</v>
      </c>
      <c r="G18" s="66">
        <f t="shared" si="1"/>
        <v>16</v>
      </c>
      <c r="H18" s="65">
        <f>VLOOKUP($A18,'Return Data'!$B$7:$R$2843,11,0)</f>
        <v>5.8362999999999996</v>
      </c>
      <c r="I18" s="66">
        <f t="shared" si="2"/>
        <v>5</v>
      </c>
      <c r="J18" s="65">
        <f>VLOOKUP($A18,'Return Data'!$B$7:$R$2843,12,0)</f>
        <v>7.9073000000000002</v>
      </c>
      <c r="K18" s="66">
        <f t="shared" si="3"/>
        <v>4</v>
      </c>
      <c r="L18" s="65">
        <f>VLOOKUP($A18,'Return Data'!$B$7:$R$2843,13,0)</f>
        <v>8.5132999999999992</v>
      </c>
      <c r="M18" s="66">
        <f t="shared" si="5"/>
        <v>4</v>
      </c>
      <c r="N18" s="65">
        <f>VLOOKUP($A18,'Return Data'!$B$7:$R$2843,17,0)</f>
        <v>10.6241</v>
      </c>
      <c r="O18" s="66">
        <f t="shared" si="6"/>
        <v>2</v>
      </c>
      <c r="P18" s="65">
        <f>VLOOKUP($A18,'Return Data'!$B$7:$R$2843,14,0)</f>
        <v>10.476900000000001</v>
      </c>
      <c r="Q18" s="66">
        <f t="shared" si="7"/>
        <v>5</v>
      </c>
      <c r="R18" s="65">
        <f>VLOOKUP($A18,'Return Data'!$B$7:$R$2843,16,0)</f>
        <v>10.8238</v>
      </c>
      <c r="S18" s="67">
        <f t="shared" si="4"/>
        <v>1</v>
      </c>
    </row>
    <row r="19" spans="1:19" x14ac:dyDescent="0.3">
      <c r="A19" s="82" t="s">
        <v>65</v>
      </c>
      <c r="B19" s="64">
        <f>VLOOKUP($A19,'Return Data'!$B$7:$R$2843,3,0)</f>
        <v>44358</v>
      </c>
      <c r="C19" s="65">
        <f>VLOOKUP($A19,'Return Data'!$B$7:$R$2843,4,0)</f>
        <v>18.755199999999999</v>
      </c>
      <c r="D19" s="65">
        <f>VLOOKUP($A19,'Return Data'!$B$7:$R$2843,9,0)</f>
        <v>6.7622</v>
      </c>
      <c r="E19" s="66">
        <f t="shared" si="0"/>
        <v>16</v>
      </c>
      <c r="F19" s="65">
        <f>VLOOKUP($A19,'Return Data'!$B$7:$R$2843,10,0)</f>
        <v>9.0931999999999995</v>
      </c>
      <c r="G19" s="66">
        <f t="shared" si="1"/>
        <v>20</v>
      </c>
      <c r="H19" s="65">
        <f>VLOOKUP($A19,'Return Data'!$B$7:$R$2843,11,0)</f>
        <v>5.3238000000000003</v>
      </c>
      <c r="I19" s="66">
        <f t="shared" si="2"/>
        <v>6</v>
      </c>
      <c r="J19" s="65">
        <f>VLOOKUP($A19,'Return Data'!$B$7:$R$2843,12,0)</f>
        <v>7.0679999999999996</v>
      </c>
      <c r="K19" s="66">
        <f t="shared" si="3"/>
        <v>7</v>
      </c>
      <c r="L19" s="65">
        <f>VLOOKUP($A19,'Return Data'!$B$7:$R$2843,13,0)</f>
        <v>8.2451000000000008</v>
      </c>
      <c r="M19" s="66">
        <f t="shared" si="5"/>
        <v>5</v>
      </c>
      <c r="N19" s="65">
        <f>VLOOKUP($A19,'Return Data'!$B$7:$R$2843,17,0)</f>
        <v>8.4061000000000003</v>
      </c>
      <c r="O19" s="66">
        <f t="shared" si="6"/>
        <v>13</v>
      </c>
      <c r="P19" s="65">
        <f>VLOOKUP($A19,'Return Data'!$B$7:$R$2843,14,0)</f>
        <v>8.4948999999999995</v>
      </c>
      <c r="Q19" s="66">
        <f t="shared" si="7"/>
        <v>16</v>
      </c>
      <c r="R19" s="65">
        <f>VLOOKUP($A19,'Return Data'!$B$7:$R$2843,16,0)</f>
        <v>6.7050000000000001</v>
      </c>
      <c r="S19" s="67">
        <f t="shared" si="4"/>
        <v>25</v>
      </c>
    </row>
    <row r="20" spans="1:19" x14ac:dyDescent="0.3">
      <c r="A20" s="82" t="s">
        <v>66</v>
      </c>
      <c r="B20" s="64">
        <f>VLOOKUP($A20,'Return Data'!$B$7:$R$2843,3,0)</f>
        <v>44358</v>
      </c>
      <c r="C20" s="65">
        <f>VLOOKUP($A20,'Return Data'!$B$7:$R$2843,4,0)</f>
        <v>29.446100000000001</v>
      </c>
      <c r="D20" s="65">
        <f>VLOOKUP($A20,'Return Data'!$B$7:$R$2843,9,0)</f>
        <v>8.3355999999999995</v>
      </c>
      <c r="E20" s="66">
        <f t="shared" si="0"/>
        <v>12</v>
      </c>
      <c r="F20" s="65">
        <f>VLOOKUP($A20,'Return Data'!$B$7:$R$2843,10,0)</f>
        <v>13.3634</v>
      </c>
      <c r="G20" s="66">
        <f t="shared" si="1"/>
        <v>5</v>
      </c>
      <c r="H20" s="65">
        <f>VLOOKUP($A20,'Return Data'!$B$7:$R$2843,11,0)</f>
        <v>2.4298999999999999</v>
      </c>
      <c r="I20" s="66">
        <f t="shared" si="2"/>
        <v>20</v>
      </c>
      <c r="J20" s="65">
        <f>VLOOKUP($A20,'Return Data'!$B$7:$R$2843,12,0)</f>
        <v>6.1569000000000003</v>
      </c>
      <c r="K20" s="66">
        <f t="shared" si="3"/>
        <v>11</v>
      </c>
      <c r="L20" s="65">
        <f>VLOOKUP($A20,'Return Data'!$B$7:$R$2843,13,0)</f>
        <v>5.2929000000000004</v>
      </c>
      <c r="M20" s="66">
        <f t="shared" si="5"/>
        <v>15</v>
      </c>
      <c r="N20" s="65">
        <f>VLOOKUP($A20,'Return Data'!$B$7:$R$2843,17,0)</f>
        <v>10.4899</v>
      </c>
      <c r="O20" s="66">
        <f t="shared" si="6"/>
        <v>3</v>
      </c>
      <c r="P20" s="65">
        <f>VLOOKUP($A20,'Return Data'!$B$7:$R$2843,14,0)</f>
        <v>11.1546</v>
      </c>
      <c r="Q20" s="66">
        <f t="shared" si="7"/>
        <v>1</v>
      </c>
      <c r="R20" s="65">
        <f>VLOOKUP($A20,'Return Data'!$B$7:$R$2843,16,0)</f>
        <v>9.5250000000000004</v>
      </c>
      <c r="S20" s="67">
        <f t="shared" si="4"/>
        <v>4</v>
      </c>
    </row>
    <row r="21" spans="1:19" x14ac:dyDescent="0.3">
      <c r="A21" s="82" t="s">
        <v>67</v>
      </c>
      <c r="B21" s="64">
        <f>VLOOKUP($A21,'Return Data'!$B$7:$R$2843,3,0)</f>
        <v>44358</v>
      </c>
      <c r="C21" s="65">
        <f>VLOOKUP($A21,'Return Data'!$B$7:$R$2843,4,0)</f>
        <v>18.0303</v>
      </c>
      <c r="D21" s="65">
        <f>VLOOKUP($A21,'Return Data'!$B$7:$R$2843,9,0)</f>
        <v>12.3528</v>
      </c>
      <c r="E21" s="66">
        <f t="shared" si="0"/>
        <v>2</v>
      </c>
      <c r="F21" s="65">
        <f>VLOOKUP($A21,'Return Data'!$B$7:$R$2843,10,0)</f>
        <v>12.8125</v>
      </c>
      <c r="G21" s="66">
        <f t="shared" si="1"/>
        <v>6</v>
      </c>
      <c r="H21" s="65">
        <f>VLOOKUP($A21,'Return Data'!$B$7:$R$2843,11,0)</f>
        <v>6.5921000000000003</v>
      </c>
      <c r="I21" s="66">
        <f t="shared" si="2"/>
        <v>4</v>
      </c>
      <c r="J21" s="65">
        <f>VLOOKUP($A21,'Return Data'!$B$7:$R$2843,12,0)</f>
        <v>8.4098000000000006</v>
      </c>
      <c r="K21" s="66">
        <f t="shared" si="3"/>
        <v>3</v>
      </c>
      <c r="L21" s="65">
        <f>VLOOKUP($A21,'Return Data'!$B$7:$R$2843,13,0)</f>
        <v>9.3567</v>
      </c>
      <c r="M21" s="66">
        <f t="shared" si="5"/>
        <v>3</v>
      </c>
      <c r="N21" s="65">
        <f>VLOOKUP($A21,'Return Data'!$B$7:$R$2843,17,0)</f>
        <v>8.1157000000000004</v>
      </c>
      <c r="O21" s="66">
        <f t="shared" si="6"/>
        <v>17</v>
      </c>
      <c r="P21" s="65">
        <f>VLOOKUP($A21,'Return Data'!$B$7:$R$2843,14,0)</f>
        <v>8.2228999999999992</v>
      </c>
      <c r="Q21" s="66">
        <f t="shared" si="7"/>
        <v>18</v>
      </c>
      <c r="R21" s="65">
        <f>VLOOKUP($A21,'Return Data'!$B$7:$R$2843,16,0)</f>
        <v>7.6765999999999996</v>
      </c>
      <c r="S21" s="67">
        <f t="shared" si="4"/>
        <v>21</v>
      </c>
    </row>
    <row r="22" spans="1:19" x14ac:dyDescent="0.3">
      <c r="A22" s="82" t="s">
        <v>68</v>
      </c>
      <c r="B22" s="64">
        <f>VLOOKUP($A22,'Return Data'!$B$7:$R$2843,3,0)</f>
        <v>44358</v>
      </c>
      <c r="C22" s="65">
        <f>VLOOKUP($A22,'Return Data'!$B$7:$R$2843,4,0)</f>
        <v>1215.7408</v>
      </c>
      <c r="D22" s="65">
        <f>VLOOKUP($A22,'Return Data'!$B$7:$R$2843,9,0)</f>
        <v>8.0347000000000008</v>
      </c>
      <c r="E22" s="66">
        <f t="shared" si="0"/>
        <v>13</v>
      </c>
      <c r="F22" s="65">
        <f>VLOOKUP($A22,'Return Data'!$B$7:$R$2843,10,0)</f>
        <v>8.9463000000000008</v>
      </c>
      <c r="G22" s="66">
        <f t="shared" si="1"/>
        <v>21</v>
      </c>
      <c r="H22" s="65">
        <f>VLOOKUP($A22,'Return Data'!$B$7:$R$2843,11,0)</f>
        <v>4.0998000000000001</v>
      </c>
      <c r="I22" s="66">
        <f t="shared" si="2"/>
        <v>10</v>
      </c>
      <c r="J22" s="65">
        <f>VLOOKUP($A22,'Return Data'!$B$7:$R$2843,12,0)</f>
        <v>7.1143999999999998</v>
      </c>
      <c r="K22" s="66">
        <f t="shared" si="3"/>
        <v>6</v>
      </c>
      <c r="L22" s="65">
        <f>VLOOKUP($A22,'Return Data'!$B$7:$R$2843,13,0)</f>
        <v>6.1365999999999996</v>
      </c>
      <c r="M22" s="66">
        <f t="shared" si="5"/>
        <v>12</v>
      </c>
      <c r="N22" s="65"/>
      <c r="O22" s="66"/>
      <c r="P22" s="65"/>
      <c r="Q22" s="66"/>
      <c r="R22" s="65">
        <f>VLOOKUP($A22,'Return Data'!$B$7:$R$2843,16,0)</f>
        <v>8.0587</v>
      </c>
      <c r="S22" s="67">
        <f t="shared" si="4"/>
        <v>17</v>
      </c>
    </row>
    <row r="23" spans="1:19" x14ac:dyDescent="0.3">
      <c r="A23" s="82" t="s">
        <v>69</v>
      </c>
      <c r="B23" s="64">
        <f>VLOOKUP($A23,'Return Data'!$B$7:$R$2843,3,0)</f>
        <v>44358</v>
      </c>
      <c r="C23" s="65">
        <f>VLOOKUP($A23,'Return Data'!$B$7:$R$2843,4,0)</f>
        <v>34.3491</v>
      </c>
      <c r="D23" s="65">
        <f>VLOOKUP($A23,'Return Data'!$B$7:$R$2843,9,0)</f>
        <v>6.7153999999999998</v>
      </c>
      <c r="E23" s="66">
        <f t="shared" si="0"/>
        <v>17</v>
      </c>
      <c r="F23" s="65">
        <f>VLOOKUP($A23,'Return Data'!$B$7:$R$2843,10,0)</f>
        <v>9.6033000000000008</v>
      </c>
      <c r="G23" s="66">
        <f t="shared" si="1"/>
        <v>18</v>
      </c>
      <c r="H23" s="65">
        <f>VLOOKUP($A23,'Return Data'!$B$7:$R$2843,11,0)</f>
        <v>3.9586999999999999</v>
      </c>
      <c r="I23" s="66">
        <f t="shared" si="2"/>
        <v>11</v>
      </c>
      <c r="J23" s="65">
        <f>VLOOKUP($A23,'Return Data'!$B$7:$R$2843,12,0)</f>
        <v>5.8964999999999996</v>
      </c>
      <c r="K23" s="66">
        <f t="shared" si="3"/>
        <v>12</v>
      </c>
      <c r="L23" s="65">
        <f>VLOOKUP($A23,'Return Data'!$B$7:$R$2843,13,0)</f>
        <v>6.43</v>
      </c>
      <c r="M23" s="66">
        <f t="shared" si="5"/>
        <v>10</v>
      </c>
      <c r="N23" s="65">
        <f>VLOOKUP($A23,'Return Data'!$B$7:$R$2843,17,0)</f>
        <v>6.6630000000000003</v>
      </c>
      <c r="O23" s="66">
        <f t="shared" ref="O23:O33" si="8">RANK(N23,N$8:N$35,0)</f>
        <v>21</v>
      </c>
      <c r="P23" s="65">
        <f>VLOOKUP($A23,'Return Data'!$B$7:$R$2843,14,0)</f>
        <v>7.0698999999999996</v>
      </c>
      <c r="Q23" s="66">
        <f t="shared" ref="Q23:Q33" si="9">RANK(P23,P$8:P$35,0)</f>
        <v>19</v>
      </c>
      <c r="R23" s="65">
        <f>VLOOKUP($A23,'Return Data'!$B$7:$R$2843,16,0)</f>
        <v>8.2097999999999995</v>
      </c>
      <c r="S23" s="67">
        <f t="shared" si="4"/>
        <v>16</v>
      </c>
    </row>
    <row r="24" spans="1:19" x14ac:dyDescent="0.3">
      <c r="A24" s="82" t="s">
        <v>70</v>
      </c>
      <c r="B24" s="64">
        <f>VLOOKUP($A24,'Return Data'!$B$7:$R$2843,3,0)</f>
        <v>44358</v>
      </c>
      <c r="C24" s="65">
        <f>VLOOKUP($A24,'Return Data'!$B$7:$R$2843,4,0)</f>
        <v>31.101700000000001</v>
      </c>
      <c r="D24" s="65">
        <f>VLOOKUP($A24,'Return Data'!$B$7:$R$2843,9,0)</f>
        <v>10.704000000000001</v>
      </c>
      <c r="E24" s="66">
        <f t="shared" si="0"/>
        <v>5</v>
      </c>
      <c r="F24" s="65">
        <f>VLOOKUP($A24,'Return Data'!$B$7:$R$2843,10,0)</f>
        <v>11.9312</v>
      </c>
      <c r="G24" s="66">
        <f t="shared" si="1"/>
        <v>8</v>
      </c>
      <c r="H24" s="65">
        <f>VLOOKUP($A24,'Return Data'!$B$7:$R$2843,11,0)</f>
        <v>3.4975000000000001</v>
      </c>
      <c r="I24" s="66">
        <f t="shared" si="2"/>
        <v>15</v>
      </c>
      <c r="J24" s="65">
        <f>VLOOKUP($A24,'Return Data'!$B$7:$R$2843,12,0)</f>
        <v>6.4741999999999997</v>
      </c>
      <c r="K24" s="66">
        <f t="shared" si="3"/>
        <v>10</v>
      </c>
      <c r="L24" s="65">
        <f>VLOOKUP($A24,'Return Data'!$B$7:$R$2843,13,0)</f>
        <v>7.6391999999999998</v>
      </c>
      <c r="M24" s="66">
        <f t="shared" si="5"/>
        <v>7</v>
      </c>
      <c r="N24" s="65">
        <f>VLOOKUP($A24,'Return Data'!$B$7:$R$2843,17,0)</f>
        <v>9.6732999999999993</v>
      </c>
      <c r="O24" s="66">
        <f t="shared" si="8"/>
        <v>6</v>
      </c>
      <c r="P24" s="65">
        <f>VLOOKUP($A24,'Return Data'!$B$7:$R$2843,14,0)</f>
        <v>10.748799999999999</v>
      </c>
      <c r="Q24" s="66">
        <f t="shared" si="9"/>
        <v>3</v>
      </c>
      <c r="R24" s="65">
        <f>VLOOKUP($A24,'Return Data'!$B$7:$R$2843,16,0)</f>
        <v>9.7317</v>
      </c>
      <c r="S24" s="67">
        <f t="shared" si="4"/>
        <v>2</v>
      </c>
    </row>
    <row r="25" spans="1:19" x14ac:dyDescent="0.3">
      <c r="A25" s="82" t="s">
        <v>71</v>
      </c>
      <c r="B25" s="64">
        <f>VLOOKUP($A25,'Return Data'!$B$7:$R$2843,3,0)</f>
        <v>44358</v>
      </c>
      <c r="C25" s="65">
        <f>VLOOKUP($A25,'Return Data'!$B$7:$R$2843,4,0)</f>
        <v>24.986899999999999</v>
      </c>
      <c r="D25" s="65">
        <f>VLOOKUP($A25,'Return Data'!$B$7:$R$2843,9,0)</f>
        <v>10.631500000000001</v>
      </c>
      <c r="E25" s="66">
        <f t="shared" si="0"/>
        <v>7</v>
      </c>
      <c r="F25" s="65">
        <f>VLOOKUP($A25,'Return Data'!$B$7:$R$2843,10,0)</f>
        <v>11.733000000000001</v>
      </c>
      <c r="G25" s="66">
        <f t="shared" si="1"/>
        <v>9</v>
      </c>
      <c r="H25" s="65">
        <f>VLOOKUP($A25,'Return Data'!$B$7:$R$2843,11,0)</f>
        <v>1.9056999999999999</v>
      </c>
      <c r="I25" s="66">
        <f t="shared" si="2"/>
        <v>24</v>
      </c>
      <c r="J25" s="65">
        <f>VLOOKUP($A25,'Return Data'!$B$7:$R$2843,12,0)</f>
        <v>5.1402999999999999</v>
      </c>
      <c r="K25" s="66">
        <f t="shared" si="3"/>
        <v>19</v>
      </c>
      <c r="L25" s="65">
        <f>VLOOKUP($A25,'Return Data'!$B$7:$R$2843,13,0)</f>
        <v>4.7519</v>
      </c>
      <c r="M25" s="66">
        <f t="shared" si="5"/>
        <v>20</v>
      </c>
      <c r="N25" s="65">
        <f>VLOOKUP($A25,'Return Data'!$B$7:$R$2843,17,0)</f>
        <v>8.4671000000000003</v>
      </c>
      <c r="O25" s="66">
        <f t="shared" si="8"/>
        <v>11</v>
      </c>
      <c r="P25" s="65">
        <f>VLOOKUP($A25,'Return Data'!$B$7:$R$2843,14,0)</f>
        <v>9.2860999999999994</v>
      </c>
      <c r="Q25" s="66">
        <f t="shared" si="9"/>
        <v>10</v>
      </c>
      <c r="R25" s="65">
        <f>VLOOKUP($A25,'Return Data'!$B$7:$R$2843,16,0)</f>
        <v>8.9992000000000001</v>
      </c>
      <c r="S25" s="67">
        <f t="shared" si="4"/>
        <v>7</v>
      </c>
    </row>
    <row r="26" spans="1:19" x14ac:dyDescent="0.3">
      <c r="A26" s="82" t="s">
        <v>72</v>
      </c>
      <c r="B26" s="64">
        <f>VLOOKUP($A26,'Return Data'!$B$7:$R$2843,3,0)</f>
        <v>44358</v>
      </c>
      <c r="C26" s="65">
        <f>VLOOKUP($A26,'Return Data'!$B$7:$R$2843,4,0)</f>
        <v>14.044600000000001</v>
      </c>
      <c r="D26" s="65">
        <f>VLOOKUP($A26,'Return Data'!$B$7:$R$2843,9,0)</f>
        <v>6.2873999999999999</v>
      </c>
      <c r="E26" s="66">
        <f t="shared" si="0"/>
        <v>21</v>
      </c>
      <c r="F26" s="65">
        <f>VLOOKUP($A26,'Return Data'!$B$7:$R$2843,10,0)</f>
        <v>8.5284999999999993</v>
      </c>
      <c r="G26" s="66">
        <f t="shared" si="1"/>
        <v>22</v>
      </c>
      <c r="H26" s="65">
        <f>VLOOKUP($A26,'Return Data'!$B$7:$R$2843,11,0)</f>
        <v>3.7471000000000001</v>
      </c>
      <c r="I26" s="66">
        <f t="shared" si="2"/>
        <v>12</v>
      </c>
      <c r="J26" s="65">
        <f>VLOOKUP($A26,'Return Data'!$B$7:$R$2843,12,0)</f>
        <v>4.9488000000000003</v>
      </c>
      <c r="K26" s="66">
        <f t="shared" si="3"/>
        <v>21</v>
      </c>
      <c r="L26" s="65">
        <f>VLOOKUP($A26,'Return Data'!$B$7:$R$2843,13,0)</f>
        <v>4.1852999999999998</v>
      </c>
      <c r="M26" s="66">
        <f t="shared" si="5"/>
        <v>23</v>
      </c>
      <c r="N26" s="65">
        <f>VLOOKUP($A26,'Return Data'!$B$7:$R$2843,17,0)</f>
        <v>9.7141999999999999</v>
      </c>
      <c r="O26" s="66">
        <f t="shared" si="8"/>
        <v>5</v>
      </c>
      <c r="P26" s="65">
        <f>VLOOKUP($A26,'Return Data'!$B$7:$R$2843,14,0)</f>
        <v>10.099399999999999</v>
      </c>
      <c r="Q26" s="66">
        <f t="shared" si="9"/>
        <v>7</v>
      </c>
      <c r="R26" s="65">
        <f>VLOOKUP($A26,'Return Data'!$B$7:$R$2843,16,0)</f>
        <v>8.3831000000000007</v>
      </c>
      <c r="S26" s="67">
        <f t="shared" si="4"/>
        <v>15</v>
      </c>
    </row>
    <row r="27" spans="1:19" x14ac:dyDescent="0.3">
      <c r="A27" s="82" t="s">
        <v>73</v>
      </c>
      <c r="B27" s="64">
        <f>VLOOKUP($A27,'Return Data'!$B$7:$R$2843,3,0)</f>
        <v>44358</v>
      </c>
      <c r="C27" s="65">
        <f>VLOOKUP($A27,'Return Data'!$B$7:$R$2843,4,0)</f>
        <v>30.998000000000001</v>
      </c>
      <c r="D27" s="65">
        <f>VLOOKUP($A27,'Return Data'!$B$7:$R$2843,9,0)</f>
        <v>10.6318</v>
      </c>
      <c r="E27" s="66">
        <f t="shared" si="0"/>
        <v>6</v>
      </c>
      <c r="F27" s="65">
        <f>VLOOKUP($A27,'Return Data'!$B$7:$R$2843,10,0)</f>
        <v>15.226599999999999</v>
      </c>
      <c r="G27" s="66">
        <f t="shared" si="1"/>
        <v>3</v>
      </c>
      <c r="H27" s="65">
        <f>VLOOKUP($A27,'Return Data'!$B$7:$R$2843,11,0)</f>
        <v>3.5535999999999999</v>
      </c>
      <c r="I27" s="66">
        <f t="shared" si="2"/>
        <v>14</v>
      </c>
      <c r="J27" s="65">
        <f>VLOOKUP($A27,'Return Data'!$B$7:$R$2843,12,0)</f>
        <v>5.4389000000000003</v>
      </c>
      <c r="K27" s="66">
        <f t="shared" si="3"/>
        <v>16</v>
      </c>
      <c r="L27" s="65">
        <f>VLOOKUP($A27,'Return Data'!$B$7:$R$2843,13,0)</f>
        <v>5.4974999999999996</v>
      </c>
      <c r="M27" s="66">
        <f t="shared" si="5"/>
        <v>14</v>
      </c>
      <c r="N27" s="65">
        <f>VLOOKUP($A27,'Return Data'!$B$7:$R$2843,17,0)</f>
        <v>8.5874000000000006</v>
      </c>
      <c r="O27" s="66">
        <f t="shared" si="8"/>
        <v>10</v>
      </c>
      <c r="P27" s="65">
        <f>VLOOKUP($A27,'Return Data'!$B$7:$R$2843,14,0)</f>
        <v>9.3510000000000009</v>
      </c>
      <c r="Q27" s="66">
        <f t="shared" si="9"/>
        <v>9</v>
      </c>
      <c r="R27" s="65">
        <f>VLOOKUP($A27,'Return Data'!$B$7:$R$2843,16,0)</f>
        <v>8.6419999999999995</v>
      </c>
      <c r="S27" s="67">
        <f t="shared" si="4"/>
        <v>13</v>
      </c>
    </row>
    <row r="28" spans="1:19" x14ac:dyDescent="0.3">
      <c r="A28" s="82" t="s">
        <v>74</v>
      </c>
      <c r="B28" s="64">
        <f>VLOOKUP($A28,'Return Data'!$B$7:$R$2843,3,0)</f>
        <v>44358</v>
      </c>
      <c r="C28" s="65">
        <f>VLOOKUP($A28,'Return Data'!$B$7:$R$2843,4,0)</f>
        <v>2281.2750999999998</v>
      </c>
      <c r="D28" s="65">
        <f>VLOOKUP($A28,'Return Data'!$B$7:$R$2843,9,0)</f>
        <v>7.2831000000000001</v>
      </c>
      <c r="E28" s="66">
        <f t="shared" si="0"/>
        <v>14</v>
      </c>
      <c r="F28" s="65">
        <f>VLOOKUP($A28,'Return Data'!$B$7:$R$2843,10,0)</f>
        <v>11.2242</v>
      </c>
      <c r="G28" s="66">
        <f t="shared" si="1"/>
        <v>14</v>
      </c>
      <c r="H28" s="65">
        <f>VLOOKUP($A28,'Return Data'!$B$7:$R$2843,11,0)</f>
        <v>4.2614000000000001</v>
      </c>
      <c r="I28" s="66">
        <f t="shared" si="2"/>
        <v>9</v>
      </c>
      <c r="J28" s="65">
        <f>VLOOKUP($A28,'Return Data'!$B$7:$R$2843,12,0)</f>
        <v>5.7996999999999996</v>
      </c>
      <c r="K28" s="66">
        <f t="shared" si="3"/>
        <v>13</v>
      </c>
      <c r="L28" s="65">
        <f>VLOOKUP($A28,'Return Data'!$B$7:$R$2843,13,0)</f>
        <v>5.5647000000000002</v>
      </c>
      <c r="M28" s="66">
        <f t="shared" si="5"/>
        <v>13</v>
      </c>
      <c r="N28" s="65">
        <f>VLOOKUP($A28,'Return Data'!$B$7:$R$2843,17,0)</f>
        <v>8.6687999999999992</v>
      </c>
      <c r="O28" s="66">
        <f t="shared" si="8"/>
        <v>9</v>
      </c>
      <c r="P28" s="65">
        <f>VLOOKUP($A28,'Return Data'!$B$7:$R$2843,14,0)</f>
        <v>9.8419000000000008</v>
      </c>
      <c r="Q28" s="66">
        <f t="shared" si="9"/>
        <v>8</v>
      </c>
      <c r="R28" s="65">
        <f>VLOOKUP($A28,'Return Data'!$B$7:$R$2843,16,0)</f>
        <v>9.0855999999999995</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44358</v>
      </c>
      <c r="C30" s="65">
        <f>VLOOKUP($A30,'Return Data'!$B$7:$R$2843,4,0)</f>
        <v>16.561499999999999</v>
      </c>
      <c r="D30" s="65">
        <f>VLOOKUP($A30,'Return Data'!$B$7:$R$2843,9,0)</f>
        <v>2.7934999999999999</v>
      </c>
      <c r="E30" s="66">
        <f t="shared" si="0"/>
        <v>26</v>
      </c>
      <c r="F30" s="65">
        <f>VLOOKUP($A30,'Return Data'!$B$7:$R$2843,10,0)</f>
        <v>9.5297000000000001</v>
      </c>
      <c r="G30" s="66">
        <f t="shared" si="1"/>
        <v>19</v>
      </c>
      <c r="H30" s="65">
        <f>VLOOKUP($A30,'Return Data'!$B$7:$R$2843,11,0)</f>
        <v>3.6697000000000002</v>
      </c>
      <c r="I30" s="66">
        <f t="shared" si="2"/>
        <v>13</v>
      </c>
      <c r="J30" s="65">
        <f>VLOOKUP($A30,'Return Data'!$B$7:$R$2843,12,0)</f>
        <v>5.1467000000000001</v>
      </c>
      <c r="K30" s="66">
        <f t="shared" si="3"/>
        <v>18</v>
      </c>
      <c r="L30" s="65">
        <f>VLOOKUP($A30,'Return Data'!$B$7:$R$2843,13,0)</f>
        <v>4.9245000000000001</v>
      </c>
      <c r="M30" s="66">
        <f t="shared" si="5"/>
        <v>18</v>
      </c>
      <c r="N30" s="65">
        <f>VLOOKUP($A30,'Return Data'!$B$7:$R$2843,17,0)</f>
        <v>8.3382000000000005</v>
      </c>
      <c r="O30" s="66">
        <f t="shared" si="8"/>
        <v>14</v>
      </c>
      <c r="P30" s="65">
        <f>VLOOKUP($A30,'Return Data'!$B$7:$R$2843,14,0)</f>
        <v>8.9580000000000002</v>
      </c>
      <c r="Q30" s="66">
        <f t="shared" si="9"/>
        <v>13</v>
      </c>
      <c r="R30" s="65">
        <f>VLOOKUP($A30,'Return Data'!$B$7:$R$2843,16,0)</f>
        <v>8.6686999999999994</v>
      </c>
      <c r="S30" s="67">
        <f t="shared" si="4"/>
        <v>12</v>
      </c>
    </row>
    <row r="31" spans="1:19" x14ac:dyDescent="0.3">
      <c r="A31" s="82" t="s">
        <v>78</v>
      </c>
      <c r="B31" s="64">
        <f>VLOOKUP($A31,'Return Data'!$B$7:$R$2843,3,0)</f>
        <v>44358</v>
      </c>
      <c r="C31" s="65">
        <f>VLOOKUP($A31,'Return Data'!$B$7:$R$2843,4,0)</f>
        <v>29.521999999999998</v>
      </c>
      <c r="D31" s="65">
        <f>VLOOKUP($A31,'Return Data'!$B$7:$R$2843,9,0)</f>
        <v>4.5442</v>
      </c>
      <c r="E31" s="66">
        <f t="shared" si="0"/>
        <v>25</v>
      </c>
      <c r="F31" s="65">
        <f>VLOOKUP($A31,'Return Data'!$B$7:$R$2843,10,0)</f>
        <v>7.3167999999999997</v>
      </c>
      <c r="G31" s="66">
        <f t="shared" si="1"/>
        <v>23</v>
      </c>
      <c r="H31" s="65">
        <f>VLOOKUP($A31,'Return Data'!$B$7:$R$2843,11,0)</f>
        <v>2.1781999999999999</v>
      </c>
      <c r="I31" s="66">
        <f t="shared" si="2"/>
        <v>21</v>
      </c>
      <c r="J31" s="65">
        <f>VLOOKUP($A31,'Return Data'!$B$7:$R$2843,12,0)</f>
        <v>4.8648999999999996</v>
      </c>
      <c r="K31" s="66">
        <f t="shared" si="3"/>
        <v>22</v>
      </c>
      <c r="L31" s="65">
        <f>VLOOKUP($A31,'Return Data'!$B$7:$R$2843,13,0)</f>
        <v>4.1997999999999998</v>
      </c>
      <c r="M31" s="66">
        <f t="shared" si="5"/>
        <v>22</v>
      </c>
      <c r="N31" s="65">
        <f>VLOOKUP($A31,'Return Data'!$B$7:$R$2843,17,0)</f>
        <v>9.4408999999999992</v>
      </c>
      <c r="O31" s="66">
        <f t="shared" si="8"/>
        <v>7</v>
      </c>
      <c r="P31" s="65">
        <f>VLOOKUP($A31,'Return Data'!$B$7:$R$2843,14,0)</f>
        <v>10.252000000000001</v>
      </c>
      <c r="Q31" s="66">
        <f t="shared" si="9"/>
        <v>6</v>
      </c>
      <c r="R31" s="65">
        <f>VLOOKUP($A31,'Return Data'!$B$7:$R$2843,16,0)</f>
        <v>8.9019999999999992</v>
      </c>
      <c r="S31" s="67">
        <f t="shared" si="4"/>
        <v>9</v>
      </c>
    </row>
    <row r="32" spans="1:19" x14ac:dyDescent="0.3">
      <c r="A32" s="82" t="s">
        <v>79</v>
      </c>
      <c r="B32" s="64">
        <f>VLOOKUP($A32,'Return Data'!$B$7:$R$2843,3,0)</f>
        <v>44358</v>
      </c>
      <c r="C32" s="65">
        <f>VLOOKUP($A32,'Return Data'!$B$7:$R$2843,4,0)</f>
        <v>35.6036</v>
      </c>
      <c r="D32" s="65">
        <f>VLOOKUP($A32,'Return Data'!$B$7:$R$2843,9,0)</f>
        <v>8.4131999999999998</v>
      </c>
      <c r="E32" s="66">
        <f t="shared" si="0"/>
        <v>11</v>
      </c>
      <c r="F32" s="65">
        <f>VLOOKUP($A32,'Return Data'!$B$7:$R$2843,10,0)</f>
        <v>9.7565000000000008</v>
      </c>
      <c r="G32" s="66">
        <f t="shared" si="1"/>
        <v>17</v>
      </c>
      <c r="H32" s="65">
        <f>VLOOKUP($A32,'Return Data'!$B$7:$R$2843,11,0)</f>
        <v>5.1927000000000003</v>
      </c>
      <c r="I32" s="66">
        <f t="shared" si="2"/>
        <v>8</v>
      </c>
      <c r="J32" s="65">
        <f>VLOOKUP($A32,'Return Data'!$B$7:$R$2843,12,0)</f>
        <v>6.9691000000000001</v>
      </c>
      <c r="K32" s="66">
        <f t="shared" si="3"/>
        <v>8</v>
      </c>
      <c r="L32" s="65">
        <f>VLOOKUP($A32,'Return Data'!$B$7:$R$2843,13,0)</f>
        <v>7.0378999999999996</v>
      </c>
      <c r="M32" s="66">
        <f t="shared" si="5"/>
        <v>9</v>
      </c>
      <c r="N32" s="65">
        <f>VLOOKUP($A32,'Return Data'!$B$7:$R$2843,17,0)</f>
        <v>8.4098000000000006</v>
      </c>
      <c r="O32" s="66">
        <f t="shared" si="8"/>
        <v>12</v>
      </c>
      <c r="P32" s="65">
        <f>VLOOKUP($A32,'Return Data'!$B$7:$R$2843,14,0)</f>
        <v>8.7561</v>
      </c>
      <c r="Q32" s="66">
        <f t="shared" si="9"/>
        <v>14</v>
      </c>
      <c r="R32" s="65">
        <f>VLOOKUP($A32,'Return Data'!$B$7:$R$2843,16,0)</f>
        <v>9.2378999999999998</v>
      </c>
      <c r="S32" s="67">
        <f t="shared" si="4"/>
        <v>5</v>
      </c>
    </row>
    <row r="33" spans="1:19" x14ac:dyDescent="0.3">
      <c r="A33" s="82" t="s">
        <v>80</v>
      </c>
      <c r="B33" s="64">
        <f>VLOOKUP($A33,'Return Data'!$B$7:$R$2843,3,0)</f>
        <v>44358</v>
      </c>
      <c r="C33" s="65">
        <f>VLOOKUP($A33,'Return Data'!$B$7:$R$2843,4,0)</f>
        <v>19.962800000000001</v>
      </c>
      <c r="D33" s="65">
        <f>VLOOKUP($A33,'Return Data'!$B$7:$R$2843,9,0)</f>
        <v>9.0518000000000001</v>
      </c>
      <c r="E33" s="66">
        <f t="shared" si="0"/>
        <v>9</v>
      </c>
      <c r="F33" s="65">
        <f>VLOOKUP($A33,'Return Data'!$B$7:$R$2843,10,0)</f>
        <v>12.6806</v>
      </c>
      <c r="G33" s="66">
        <f t="shared" si="1"/>
        <v>7</v>
      </c>
      <c r="H33" s="65">
        <f>VLOOKUP($A33,'Return Data'!$B$7:$R$2843,11,0)</f>
        <v>2.165</v>
      </c>
      <c r="I33" s="66">
        <f t="shared" si="2"/>
        <v>23</v>
      </c>
      <c r="J33" s="65">
        <f>VLOOKUP($A33,'Return Data'!$B$7:$R$2843,12,0)</f>
        <v>4.7888000000000002</v>
      </c>
      <c r="K33" s="66">
        <f t="shared" si="3"/>
        <v>23</v>
      </c>
      <c r="L33" s="65">
        <f>VLOOKUP($A33,'Return Data'!$B$7:$R$2843,13,0)</f>
        <v>5.0198</v>
      </c>
      <c r="M33" s="66">
        <f t="shared" si="5"/>
        <v>16</v>
      </c>
      <c r="N33" s="65">
        <f>VLOOKUP($A33,'Return Data'!$B$7:$R$2843,17,0)</f>
        <v>8.7209000000000003</v>
      </c>
      <c r="O33" s="66">
        <f t="shared" si="8"/>
        <v>8</v>
      </c>
      <c r="P33" s="65">
        <f>VLOOKUP($A33,'Return Data'!$B$7:$R$2843,14,0)</f>
        <v>9.0794999999999995</v>
      </c>
      <c r="Q33" s="66">
        <f t="shared" si="9"/>
        <v>12</v>
      </c>
      <c r="R33" s="65">
        <f>VLOOKUP($A33,'Return Data'!$B$7:$R$2843,16,0)</f>
        <v>7.5101000000000004</v>
      </c>
      <c r="S33" s="67">
        <f t="shared" si="4"/>
        <v>23</v>
      </c>
    </row>
    <row r="34" spans="1:19" x14ac:dyDescent="0.3">
      <c r="A34" s="82" t="s">
        <v>363</v>
      </c>
      <c r="B34" s="64">
        <f>VLOOKUP($A34,'Return Data'!$B$7:$R$2843,3,0)</f>
        <v>44358</v>
      </c>
      <c r="C34" s="65">
        <f>VLOOKUP($A34,'Return Data'!$B$7:$R$2843,4,0)</f>
        <v>0.32</v>
      </c>
      <c r="D34" s="65">
        <f>VLOOKUP($A34,'Return Data'!$B$7:$R$2843,9,0)</f>
        <v>10.767899999999999</v>
      </c>
      <c r="E34" s="66">
        <f t="shared" si="0"/>
        <v>4</v>
      </c>
      <c r="F34" s="65">
        <f>VLOOKUP($A34,'Return Data'!$B$7:$R$2843,10,0)</f>
        <v>11.2279</v>
      </c>
      <c r="G34" s="66">
        <f t="shared" si="1"/>
        <v>13</v>
      </c>
      <c r="H34" s="65">
        <f>VLOOKUP($A34,'Return Data'!$B$7:$R$2843,11,0)</f>
        <v>-40.3902</v>
      </c>
      <c r="I34" s="66">
        <f t="shared" si="2"/>
        <v>27</v>
      </c>
      <c r="J34" s="65"/>
      <c r="K34" s="66"/>
      <c r="L34" s="65"/>
      <c r="M34" s="66"/>
      <c r="N34" s="65"/>
      <c r="O34" s="66"/>
      <c r="P34" s="65"/>
      <c r="Q34" s="66"/>
      <c r="R34" s="65">
        <f>VLOOKUP($A34,'Return Data'!$B$7:$R$2843,16,0)</f>
        <v>-11.1092</v>
      </c>
      <c r="S34" s="67">
        <f t="shared" si="4"/>
        <v>26</v>
      </c>
    </row>
    <row r="35" spans="1:19" x14ac:dyDescent="0.3">
      <c r="A35" s="82" t="s">
        <v>81</v>
      </c>
      <c r="B35" s="64">
        <f>VLOOKUP($A35,'Return Data'!$B$7:$R$2843,3,0)</f>
        <v>44358</v>
      </c>
      <c r="C35" s="65">
        <f>VLOOKUP($A35,'Return Data'!$B$7:$R$2843,4,0)</f>
        <v>22.375800000000002</v>
      </c>
      <c r="D35" s="65">
        <f>VLOOKUP($A35,'Return Data'!$B$7:$R$2843,9,0)</f>
        <v>4.5799000000000003</v>
      </c>
      <c r="E35" s="66">
        <f t="shared" si="0"/>
        <v>24</v>
      </c>
      <c r="F35" s="65">
        <f>VLOOKUP($A35,'Return Data'!$B$7:$R$2843,10,0)</f>
        <v>6.1497000000000002</v>
      </c>
      <c r="G35" s="66">
        <f t="shared" si="1"/>
        <v>24</v>
      </c>
      <c r="H35" s="65">
        <f>VLOOKUP($A35,'Return Data'!$B$7:$R$2843,11,0)</f>
        <v>2.1671</v>
      </c>
      <c r="I35" s="66">
        <f t="shared" si="2"/>
        <v>22</v>
      </c>
      <c r="J35" s="65">
        <f>VLOOKUP($A35,'Return Data'!$B$7:$R$2843,12,0)</f>
        <v>3.5609999999999999</v>
      </c>
      <c r="K35" s="66">
        <f>RANK(J35,J$8:J$35,0)</f>
        <v>25</v>
      </c>
      <c r="L35" s="65">
        <f>VLOOKUP($A35,'Return Data'!$B$7:$R$2843,13,0)</f>
        <v>4.3117000000000001</v>
      </c>
      <c r="M35" s="66">
        <f>RANK(L35,L$8:L$35,0)</f>
        <v>21</v>
      </c>
      <c r="N35" s="65">
        <f>VLOOKUP($A35,'Return Data'!$B$7:$R$2843,17,0)</f>
        <v>5.7409999999999997</v>
      </c>
      <c r="O35" s="66">
        <f>RANK(N35,N$8:N$35,0)</f>
        <v>22</v>
      </c>
      <c r="P35" s="65">
        <f>VLOOKUP($A35,'Return Data'!$B$7:$R$2843,14,0)</f>
        <v>2.7383000000000002</v>
      </c>
      <c r="Q35" s="66">
        <f>RANK(P35,P$8:P$35,0)</f>
        <v>24</v>
      </c>
      <c r="R35" s="65">
        <f>VLOOKUP($A35,'Return Data'!$B$7:$R$2843,16,0)</f>
        <v>7.1075999999999997</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7.7577666666666643</v>
      </c>
      <c r="E37" s="88"/>
      <c r="F37" s="89">
        <f>AVERAGE(F8:F35)</f>
        <v>10.575807407407407</v>
      </c>
      <c r="G37" s="88"/>
      <c r="H37" s="89">
        <f>AVERAGE(H8:H35)</f>
        <v>2.55312962962963</v>
      </c>
      <c r="I37" s="88"/>
      <c r="J37" s="89">
        <f>AVERAGE(J8:J35)</f>
        <v>6.2520500000000014</v>
      </c>
      <c r="K37" s="88"/>
      <c r="L37" s="89">
        <f>AVERAGE(L8:L35)</f>
        <v>6.279084000000001</v>
      </c>
      <c r="M37" s="88"/>
      <c r="N37" s="89">
        <f>AVERAGE(N8:N35)</f>
        <v>8.4570333333333334</v>
      </c>
      <c r="O37" s="88"/>
      <c r="P37" s="89">
        <f>AVERAGE(P8:P35)</f>
        <v>8.6206833333333339</v>
      </c>
      <c r="Q37" s="88"/>
      <c r="R37" s="89">
        <f>AVERAGE(R8:R35)</f>
        <v>6.877974074074074</v>
      </c>
      <c r="S37" s="90"/>
    </row>
    <row r="38" spans="1:19" x14ac:dyDescent="0.3">
      <c r="A38" s="87" t="s">
        <v>28</v>
      </c>
      <c r="B38" s="88"/>
      <c r="C38" s="88"/>
      <c r="D38" s="89">
        <f>MIN(D8:D35)</f>
        <v>0</v>
      </c>
      <c r="E38" s="88"/>
      <c r="F38" s="89">
        <f>MIN(F8:F35)</f>
        <v>0</v>
      </c>
      <c r="G38" s="88"/>
      <c r="H38" s="89">
        <f>MIN(H8:H35)</f>
        <v>-40.3902</v>
      </c>
      <c r="I38" s="88"/>
      <c r="J38" s="89">
        <f>MIN(J8:J35)</f>
        <v>0</v>
      </c>
      <c r="K38" s="88"/>
      <c r="L38" s="89">
        <f>MIN(L8:L35)</f>
        <v>3.9952999999999999</v>
      </c>
      <c r="M38" s="88"/>
      <c r="N38" s="89">
        <f>MIN(N8:N35)</f>
        <v>4.6950000000000003</v>
      </c>
      <c r="O38" s="88"/>
      <c r="P38" s="89">
        <f>MIN(P8:P35)</f>
        <v>2.7383000000000002</v>
      </c>
      <c r="Q38" s="88"/>
      <c r="R38" s="89">
        <f>MIN(R8:R35)</f>
        <v>-16.229600000000001</v>
      </c>
      <c r="S38" s="90"/>
    </row>
    <row r="39" spans="1:19" ht="15" thickBot="1" x14ac:dyDescent="0.35">
      <c r="A39" s="91" t="s">
        <v>29</v>
      </c>
      <c r="B39" s="92"/>
      <c r="C39" s="92"/>
      <c r="D39" s="93">
        <f>MAX(D8:D35)</f>
        <v>13.170999999999999</v>
      </c>
      <c r="E39" s="92"/>
      <c r="F39" s="93">
        <f>MAX(F8:F35)</f>
        <v>17.943200000000001</v>
      </c>
      <c r="G39" s="92"/>
      <c r="H39" s="93">
        <f>MAX(H8:H35)</f>
        <v>16.161799999999999</v>
      </c>
      <c r="I39" s="92"/>
      <c r="J39" s="93">
        <f>MAX(J8:J35)</f>
        <v>17.467700000000001</v>
      </c>
      <c r="K39" s="92"/>
      <c r="L39" s="93">
        <f>MAX(L8:L35)</f>
        <v>10.9307</v>
      </c>
      <c r="M39" s="92"/>
      <c r="N39" s="93">
        <f>MAX(N8:N35)</f>
        <v>12.8719</v>
      </c>
      <c r="O39" s="92"/>
      <c r="P39" s="93">
        <f>MAX(P8:P35)</f>
        <v>11.1546</v>
      </c>
      <c r="Q39" s="92"/>
      <c r="R39" s="93">
        <f>MAX(R8:R35)</f>
        <v>10.8238</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44358</v>
      </c>
      <c r="C8" s="65">
        <f>VLOOKUP($A8,'Return Data'!$B$7:$R$2843,4,0)</f>
        <v>24.2928</v>
      </c>
      <c r="D8" s="65">
        <f>VLOOKUP($A8,'Return Data'!$B$7:$R$2843,9,0)</f>
        <v>9.6557999999999993</v>
      </c>
      <c r="E8" s="66">
        <f t="shared" ref="E8:E39" si="0">RANK(D8,D$8:D$39,0)</f>
        <v>9</v>
      </c>
      <c r="F8" s="65">
        <f>VLOOKUP($A8,'Return Data'!$B$7:$R$2843,10,0)</f>
        <v>10.9778</v>
      </c>
      <c r="G8" s="66">
        <f t="shared" ref="G8:G39" si="1">RANK(F8,F$8:F$39,0)</f>
        <v>12</v>
      </c>
      <c r="H8" s="65">
        <f>VLOOKUP($A8,'Return Data'!$B$7:$R$2843,11,0)</f>
        <v>6.1605999999999996</v>
      </c>
      <c r="I8" s="66">
        <f t="shared" ref="I8:I39" si="2">RANK(H8,H$8:H$39,0)</f>
        <v>5</v>
      </c>
      <c r="J8" s="65">
        <f>VLOOKUP($A8,'Return Data'!$B$7:$R$2843,12,0)</f>
        <v>6.9524999999999997</v>
      </c>
      <c r="K8" s="66">
        <f t="shared" ref="K8:K37" si="3">RANK(J8,J$8:J$39,0)</f>
        <v>6</v>
      </c>
      <c r="L8" s="65">
        <f>VLOOKUP($A8,'Return Data'!$B$7:$R$2843,13,0)</f>
        <v>9.016</v>
      </c>
      <c r="M8" s="66">
        <f>RANK(L8,L$8:L$39,0)</f>
        <v>3</v>
      </c>
      <c r="N8" s="65">
        <f>VLOOKUP($A8,'Return Data'!$B$7:$R$2843,17,0)</f>
        <v>4.7588999999999997</v>
      </c>
      <c r="O8" s="66">
        <f>RANK(N8,N$8:N$39,0)</f>
        <v>26</v>
      </c>
      <c r="P8" s="65">
        <f>VLOOKUP($A8,'Return Data'!$B$7:$R$2843,14,0)</f>
        <v>5.7337999999999996</v>
      </c>
      <c r="Q8" s="66">
        <f>RANK(P8,P$8:P$39,0)</f>
        <v>25</v>
      </c>
      <c r="R8" s="65">
        <f>VLOOKUP($A8,'Return Data'!$B$7:$R$2843,16,0)</f>
        <v>7.5571000000000002</v>
      </c>
      <c r="S8" s="67">
        <f t="shared" ref="S8:S39" si="4">RANK(R8,R$8:R$39,0)</f>
        <v>15</v>
      </c>
    </row>
    <row r="9" spans="1:19" x14ac:dyDescent="0.3">
      <c r="A9" s="82" t="s">
        <v>83</v>
      </c>
      <c r="B9" s="64">
        <f>VLOOKUP($A9,'Return Data'!$B$7:$R$2843,3,0)</f>
        <v>44358</v>
      </c>
      <c r="C9" s="65">
        <f>VLOOKUP($A9,'Return Data'!$B$7:$R$2843,4,0)</f>
        <v>35.1233</v>
      </c>
      <c r="D9" s="65">
        <f>VLOOKUP($A9,'Return Data'!$B$7:$R$2843,9,0)</f>
        <v>9.6593</v>
      </c>
      <c r="E9" s="66">
        <f t="shared" si="0"/>
        <v>8</v>
      </c>
      <c r="F9" s="65">
        <f>VLOOKUP($A9,'Return Data'!$B$7:$R$2843,10,0)</f>
        <v>10.9849</v>
      </c>
      <c r="G9" s="66">
        <f t="shared" si="1"/>
        <v>11</v>
      </c>
      <c r="H9" s="65">
        <f>VLOOKUP($A9,'Return Data'!$B$7:$R$2843,11,0)</f>
        <v>6.1698000000000004</v>
      </c>
      <c r="I9" s="66">
        <f t="shared" si="2"/>
        <v>4</v>
      </c>
      <c r="J9" s="65">
        <f>VLOOKUP($A9,'Return Data'!$B$7:$R$2843,12,0)</f>
        <v>6.9649000000000001</v>
      </c>
      <c r="K9" s="66">
        <f t="shared" si="3"/>
        <v>5</v>
      </c>
      <c r="L9" s="65">
        <f>VLOOKUP($A9,'Return Data'!$B$7:$R$2843,13,0)</f>
        <v>9.0264000000000006</v>
      </c>
      <c r="M9" s="66">
        <f>RANK(L9,L$8:L$39,0)</f>
        <v>2</v>
      </c>
      <c r="N9" s="65">
        <f>VLOOKUP($A9,'Return Data'!$B$7:$R$2843,17,0)</f>
        <v>4.7663000000000002</v>
      </c>
      <c r="O9" s="66">
        <f>RANK(N9,N$8:N$39,0)</f>
        <v>25</v>
      </c>
      <c r="P9" s="65">
        <f>VLOOKUP($A9,'Return Data'!$B$7:$R$2843,14,0)</f>
        <v>5.7390999999999996</v>
      </c>
      <c r="Q9" s="66">
        <f>RANK(P9,P$8:P$39,0)</f>
        <v>24</v>
      </c>
      <c r="R9" s="65">
        <f>VLOOKUP($A9,'Return Data'!$B$7:$R$2843,16,0)</f>
        <v>7.8055000000000003</v>
      </c>
      <c r="S9" s="67">
        <f t="shared" si="4"/>
        <v>13</v>
      </c>
    </row>
    <row r="10" spans="1:19" x14ac:dyDescent="0.3">
      <c r="A10" s="82" t="s">
        <v>84</v>
      </c>
      <c r="B10" s="64">
        <f>VLOOKUP($A10,'Return Data'!$B$7:$R$2843,3,0)</f>
        <v>44358</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-16.226099999999999</v>
      </c>
      <c r="S10" s="67">
        <f t="shared" si="4"/>
        <v>30</v>
      </c>
    </row>
    <row r="11" spans="1:19" x14ac:dyDescent="0.3">
      <c r="A11" s="82" t="s">
        <v>85</v>
      </c>
      <c r="B11" s="64">
        <f>VLOOKUP($A11,'Return Data'!$B$7:$R$2843,3,0)</f>
        <v>44358</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-16.227599999999999</v>
      </c>
      <c r="S11" s="67">
        <f t="shared" si="4"/>
        <v>31</v>
      </c>
    </row>
    <row r="12" spans="1:19" x14ac:dyDescent="0.3">
      <c r="A12" s="82" t="s">
        <v>86</v>
      </c>
      <c r="B12" s="64">
        <f>VLOOKUP($A12,'Return Data'!$B$7:$R$2843,3,0)</f>
        <v>44358</v>
      </c>
      <c r="C12" s="65">
        <f>VLOOKUP($A12,'Return Data'!$B$7:$R$2843,4,0)</f>
        <v>23.494399999999999</v>
      </c>
      <c r="D12" s="65">
        <f>VLOOKUP($A12,'Return Data'!$B$7:$R$2843,9,0)</f>
        <v>12.7454</v>
      </c>
      <c r="E12" s="66">
        <f t="shared" si="0"/>
        <v>1</v>
      </c>
      <c r="F12" s="65">
        <f>VLOOKUP($A12,'Return Data'!$B$7:$R$2843,10,0)</f>
        <v>17.518699999999999</v>
      </c>
      <c r="G12" s="66">
        <f t="shared" si="1"/>
        <v>1</v>
      </c>
      <c r="H12" s="65">
        <f>VLOOKUP($A12,'Return Data'!$B$7:$R$2843,11,0)</f>
        <v>4.7858999999999998</v>
      </c>
      <c r="I12" s="66">
        <f t="shared" si="2"/>
        <v>7</v>
      </c>
      <c r="J12" s="65">
        <f>VLOOKUP($A12,'Return Data'!$B$7:$R$2843,12,0)</f>
        <v>6.2435</v>
      </c>
      <c r="K12" s="66">
        <f t="shared" si="3"/>
        <v>9</v>
      </c>
      <c r="L12" s="65">
        <f>VLOOKUP($A12,'Return Data'!$B$7:$R$2843,13,0)</f>
        <v>7.2298999999999998</v>
      </c>
      <c r="M12" s="66">
        <f t="shared" ref="M12:M37" si="5">RANK(L12,L$8:L$39,0)</f>
        <v>7</v>
      </c>
      <c r="N12" s="65">
        <f>VLOOKUP($A12,'Return Data'!$B$7:$R$2843,17,0)</f>
        <v>9.9296000000000006</v>
      </c>
      <c r="O12" s="66">
        <f t="shared" ref="O12:O25" si="6">RANK(N12,N$8:N$39,0)</f>
        <v>2</v>
      </c>
      <c r="P12" s="65">
        <f>VLOOKUP($A12,'Return Data'!$B$7:$R$2843,14,0)</f>
        <v>10.3873</v>
      </c>
      <c r="Q12" s="66">
        <f t="shared" ref="Q12:Q25" si="7">RANK(P12,P$8:P$39,0)</f>
        <v>1</v>
      </c>
      <c r="R12" s="65">
        <f>VLOOKUP($A12,'Return Data'!$B$7:$R$2843,16,0)</f>
        <v>8.7965</v>
      </c>
      <c r="S12" s="67">
        <f t="shared" si="4"/>
        <v>2</v>
      </c>
    </row>
    <row r="13" spans="1:19" x14ac:dyDescent="0.3">
      <c r="A13" s="82" t="s">
        <v>87</v>
      </c>
      <c r="B13" s="64">
        <f>VLOOKUP($A13,'Return Data'!$B$7:$R$2843,3,0)</f>
        <v>44358</v>
      </c>
      <c r="C13" s="65">
        <f>VLOOKUP($A13,'Return Data'!$B$7:$R$2843,4,0)</f>
        <v>18.563400000000001</v>
      </c>
      <c r="D13" s="65">
        <f>VLOOKUP($A13,'Return Data'!$B$7:$R$2843,9,0)</f>
        <v>6.9222999999999999</v>
      </c>
      <c r="E13" s="66">
        <f t="shared" si="0"/>
        <v>15</v>
      </c>
      <c r="F13" s="65">
        <f>VLOOKUP($A13,'Return Data'!$B$7:$R$2843,10,0)</f>
        <v>10.3241</v>
      </c>
      <c r="G13" s="66">
        <f t="shared" si="1"/>
        <v>14</v>
      </c>
      <c r="H13" s="65">
        <f>VLOOKUP($A13,'Return Data'!$B$7:$R$2843,11,0)</f>
        <v>7.8739999999999997</v>
      </c>
      <c r="I13" s="66">
        <f t="shared" si="2"/>
        <v>2</v>
      </c>
      <c r="J13" s="65">
        <f>VLOOKUP($A13,'Return Data'!$B$7:$R$2843,12,0)</f>
        <v>8.6595999999999993</v>
      </c>
      <c r="K13" s="66">
        <f t="shared" si="3"/>
        <v>2</v>
      </c>
      <c r="L13" s="65">
        <f>VLOOKUP($A13,'Return Data'!$B$7:$R$2843,13,0)</f>
        <v>7.0677000000000003</v>
      </c>
      <c r="M13" s="66">
        <f t="shared" si="5"/>
        <v>8</v>
      </c>
      <c r="N13" s="65">
        <f>VLOOKUP($A13,'Return Data'!$B$7:$R$2843,17,0)</f>
        <v>7.8395999999999999</v>
      </c>
      <c r="O13" s="66">
        <f t="shared" si="6"/>
        <v>11</v>
      </c>
      <c r="P13" s="65">
        <f>VLOOKUP($A13,'Return Data'!$B$7:$R$2843,14,0)</f>
        <v>4.5755999999999997</v>
      </c>
      <c r="Q13" s="66">
        <f t="shared" si="7"/>
        <v>26</v>
      </c>
      <c r="R13" s="65">
        <f>VLOOKUP($A13,'Return Data'!$B$7:$R$2843,16,0)</f>
        <v>7.1534000000000004</v>
      </c>
      <c r="S13" s="67">
        <f t="shared" si="4"/>
        <v>19</v>
      </c>
    </row>
    <row r="14" spans="1:19" x14ac:dyDescent="0.3">
      <c r="A14" s="82" t="s">
        <v>88</v>
      </c>
      <c r="B14" s="64">
        <f>VLOOKUP($A14,'Return Data'!$B$7:$R$2843,3,0)</f>
        <v>44358</v>
      </c>
      <c r="C14" s="65">
        <f>VLOOKUP($A14,'Return Data'!$B$7:$R$2843,4,0)</f>
        <v>36.377299999999998</v>
      </c>
      <c r="D14" s="65">
        <f>VLOOKUP($A14,'Return Data'!$B$7:$R$2843,9,0)</f>
        <v>5.0480999999999998</v>
      </c>
      <c r="E14" s="66">
        <f t="shared" si="0"/>
        <v>23</v>
      </c>
      <c r="F14" s="65">
        <f>VLOOKUP($A14,'Return Data'!$B$7:$R$2843,10,0)</f>
        <v>10.254899999999999</v>
      </c>
      <c r="G14" s="66">
        <f t="shared" si="1"/>
        <v>15</v>
      </c>
      <c r="H14" s="65">
        <f>VLOOKUP($A14,'Return Data'!$B$7:$R$2843,11,0)</f>
        <v>1.2386999999999999</v>
      </c>
      <c r="I14" s="66">
        <f t="shared" si="2"/>
        <v>26</v>
      </c>
      <c r="J14" s="65">
        <f>VLOOKUP($A14,'Return Data'!$B$7:$R$2843,12,0)</f>
        <v>4.1115000000000004</v>
      </c>
      <c r="K14" s="66">
        <f t="shared" si="3"/>
        <v>24</v>
      </c>
      <c r="L14" s="65">
        <f>VLOOKUP($A14,'Return Data'!$B$7:$R$2843,13,0)</f>
        <v>2.9361000000000002</v>
      </c>
      <c r="M14" s="66">
        <f t="shared" si="5"/>
        <v>28</v>
      </c>
      <c r="N14" s="65">
        <f>VLOOKUP($A14,'Return Data'!$B$7:$R$2843,17,0)</f>
        <v>6.5585000000000004</v>
      </c>
      <c r="O14" s="66">
        <f t="shared" si="6"/>
        <v>22</v>
      </c>
      <c r="P14" s="65">
        <f>VLOOKUP($A14,'Return Data'!$B$7:$R$2843,14,0)</f>
        <v>7.3621999999999996</v>
      </c>
      <c r="Q14" s="66">
        <f t="shared" si="7"/>
        <v>18</v>
      </c>
      <c r="R14" s="65">
        <f>VLOOKUP($A14,'Return Data'!$B$7:$R$2843,16,0)</f>
        <v>8.0265000000000004</v>
      </c>
      <c r="S14" s="67">
        <f t="shared" si="4"/>
        <v>11</v>
      </c>
    </row>
    <row r="15" spans="1:19" x14ac:dyDescent="0.3">
      <c r="A15" s="82" t="s">
        <v>89</v>
      </c>
      <c r="B15" s="64">
        <f>VLOOKUP($A15,'Return Data'!$B$7:$R$2843,3,0)</f>
        <v>44358</v>
      </c>
      <c r="C15" s="65">
        <f>VLOOKUP($A15,'Return Data'!$B$7:$R$2843,4,0)</f>
        <v>24.072199999999999</v>
      </c>
      <c r="D15" s="65">
        <f>VLOOKUP($A15,'Return Data'!$B$7:$R$2843,9,0)</f>
        <v>5.1139000000000001</v>
      </c>
      <c r="E15" s="66">
        <f t="shared" si="0"/>
        <v>22</v>
      </c>
      <c r="F15" s="65">
        <f>VLOOKUP($A15,'Return Data'!$B$7:$R$2843,10,0)</f>
        <v>4.9829999999999997</v>
      </c>
      <c r="G15" s="66">
        <f t="shared" si="1"/>
        <v>29</v>
      </c>
      <c r="H15" s="65">
        <f>VLOOKUP($A15,'Return Data'!$B$7:$R$2843,11,0)</f>
        <v>0.85419999999999996</v>
      </c>
      <c r="I15" s="66">
        <f t="shared" si="2"/>
        <v>28</v>
      </c>
      <c r="J15" s="65">
        <f>VLOOKUP($A15,'Return Data'!$B$7:$R$2843,12,0)</f>
        <v>3.4235000000000002</v>
      </c>
      <c r="K15" s="66">
        <f t="shared" si="3"/>
        <v>27</v>
      </c>
      <c r="L15" s="65">
        <f>VLOOKUP($A15,'Return Data'!$B$7:$R$2843,13,0)</f>
        <v>3.0306999999999999</v>
      </c>
      <c r="M15" s="66">
        <f t="shared" si="5"/>
        <v>27</v>
      </c>
      <c r="N15" s="65">
        <f>VLOOKUP($A15,'Return Data'!$B$7:$R$2843,17,0)</f>
        <v>6.9013</v>
      </c>
      <c r="O15" s="66">
        <f t="shared" si="6"/>
        <v>21</v>
      </c>
      <c r="P15" s="65">
        <f>VLOOKUP($A15,'Return Data'!$B$7:$R$2843,14,0)</f>
        <v>7.5867000000000004</v>
      </c>
      <c r="Q15" s="66">
        <f t="shared" si="7"/>
        <v>16</v>
      </c>
      <c r="R15" s="65">
        <f>VLOOKUP($A15,'Return Data'!$B$7:$R$2843,16,0)</f>
        <v>7.5666000000000002</v>
      </c>
      <c r="S15" s="67">
        <f t="shared" si="4"/>
        <v>14</v>
      </c>
    </row>
    <row r="16" spans="1:19" x14ac:dyDescent="0.3">
      <c r="A16" s="82" t="s">
        <v>90</v>
      </c>
      <c r="B16" s="64">
        <f>VLOOKUP($A16,'Return Data'!$B$7:$R$2843,3,0)</f>
        <v>44358</v>
      </c>
      <c r="C16" s="65">
        <f>VLOOKUP($A16,'Return Data'!$B$7:$R$2843,4,0)</f>
        <v>2649.3393000000001</v>
      </c>
      <c r="D16" s="65">
        <f>VLOOKUP($A16,'Return Data'!$B$7:$R$2843,9,0)</f>
        <v>5.8657000000000004</v>
      </c>
      <c r="E16" s="66">
        <f t="shared" si="0"/>
        <v>19</v>
      </c>
      <c r="F16" s="65">
        <f>VLOOKUP($A16,'Return Data'!$B$7:$R$2843,10,0)</f>
        <v>12.9193</v>
      </c>
      <c r="G16" s="66">
        <f t="shared" si="1"/>
        <v>4</v>
      </c>
      <c r="H16" s="65">
        <f>VLOOKUP($A16,'Return Data'!$B$7:$R$2843,11,0)</f>
        <v>2.1560999999999999</v>
      </c>
      <c r="I16" s="66">
        <f t="shared" si="2"/>
        <v>17</v>
      </c>
      <c r="J16" s="65">
        <f>VLOOKUP($A16,'Return Data'!$B$7:$R$2843,12,0)</f>
        <v>5.0915999999999997</v>
      </c>
      <c r="K16" s="66">
        <f t="shared" si="3"/>
        <v>14</v>
      </c>
      <c r="L16" s="65">
        <f>VLOOKUP($A16,'Return Data'!$B$7:$R$2843,13,0)</f>
        <v>4.1961000000000004</v>
      </c>
      <c r="M16" s="66">
        <f t="shared" si="5"/>
        <v>21</v>
      </c>
      <c r="N16" s="65">
        <f>VLOOKUP($A16,'Return Data'!$B$7:$R$2843,17,0)</f>
        <v>12.153499999999999</v>
      </c>
      <c r="O16" s="66">
        <f t="shared" si="6"/>
        <v>1</v>
      </c>
      <c r="P16" s="65">
        <f>VLOOKUP($A16,'Return Data'!$B$7:$R$2843,14,0)</f>
        <v>9.8787000000000003</v>
      </c>
      <c r="Q16" s="66">
        <f t="shared" si="7"/>
        <v>4</v>
      </c>
      <c r="R16" s="65">
        <f>VLOOKUP($A16,'Return Data'!$B$7:$R$2843,16,0)</f>
        <v>7.1536</v>
      </c>
      <c r="S16" s="67">
        <f t="shared" si="4"/>
        <v>18</v>
      </c>
    </row>
    <row r="17" spans="1:19" x14ac:dyDescent="0.3">
      <c r="A17" s="82" t="s">
        <v>92</v>
      </c>
      <c r="B17" s="64">
        <f>VLOOKUP($A17,'Return Data'!$B$7:$R$2843,3,0)</f>
        <v>44358</v>
      </c>
      <c r="C17" s="65">
        <f>VLOOKUP($A17,'Return Data'!$B$7:$R$2843,4,0)</f>
        <v>72.828199999999995</v>
      </c>
      <c r="D17" s="65">
        <f>VLOOKUP($A17,'Return Data'!$B$7:$R$2843,9,0)</f>
        <v>11.3147</v>
      </c>
      <c r="E17" s="66">
        <f t="shared" si="0"/>
        <v>3</v>
      </c>
      <c r="F17" s="65">
        <f>VLOOKUP($A17,'Return Data'!$B$7:$R$2843,10,0)</f>
        <v>17.509899999999998</v>
      </c>
      <c r="G17" s="66">
        <f t="shared" si="1"/>
        <v>2</v>
      </c>
      <c r="H17" s="65">
        <f>VLOOKUP($A17,'Return Data'!$B$7:$R$2843,11,0)</f>
        <v>15.731</v>
      </c>
      <c r="I17" s="66">
        <f t="shared" si="2"/>
        <v>1</v>
      </c>
      <c r="J17" s="65">
        <f>VLOOKUP($A17,'Return Data'!$B$7:$R$2843,12,0)</f>
        <v>16.866599999999998</v>
      </c>
      <c r="K17" s="66">
        <f t="shared" si="3"/>
        <v>1</v>
      </c>
      <c r="L17" s="65">
        <f>VLOOKUP($A17,'Return Data'!$B$7:$R$2843,13,0)</f>
        <v>10.267099999999999</v>
      </c>
      <c r="M17" s="66">
        <f t="shared" si="5"/>
        <v>1</v>
      </c>
      <c r="N17" s="65">
        <f>VLOOKUP($A17,'Return Data'!$B$7:$R$2843,17,0)</f>
        <v>3.9352</v>
      </c>
      <c r="O17" s="66">
        <f t="shared" si="6"/>
        <v>27</v>
      </c>
      <c r="P17" s="65">
        <f>VLOOKUP($A17,'Return Data'!$B$7:$R$2843,14,0)</f>
        <v>5.8845000000000001</v>
      </c>
      <c r="Q17" s="66">
        <f t="shared" si="7"/>
        <v>20</v>
      </c>
      <c r="R17" s="65">
        <f>VLOOKUP($A17,'Return Data'!$B$7:$R$2843,16,0)</f>
        <v>8.5195000000000007</v>
      </c>
      <c r="S17" s="67">
        <f t="shared" si="4"/>
        <v>5</v>
      </c>
    </row>
    <row r="18" spans="1:19" x14ac:dyDescent="0.3">
      <c r="A18" s="82" t="s">
        <v>93</v>
      </c>
      <c r="B18" s="64">
        <f>VLOOKUP($A18,'Return Data'!$B$7:$R$2843,3,0)</f>
        <v>44358</v>
      </c>
      <c r="C18" s="65">
        <f>VLOOKUP($A18,'Return Data'!$B$7:$R$2843,4,0)</f>
        <v>68.5685</v>
      </c>
      <c r="D18" s="65">
        <f>VLOOKUP($A18,'Return Data'!$B$7:$R$2843,9,0)</f>
        <v>4.9817999999999998</v>
      </c>
      <c r="E18" s="66">
        <f t="shared" si="0"/>
        <v>24</v>
      </c>
      <c r="F18" s="65">
        <f>VLOOKUP($A18,'Return Data'!$B$7:$R$2843,10,0)</f>
        <v>5.5663999999999998</v>
      </c>
      <c r="G18" s="66">
        <f t="shared" si="1"/>
        <v>26</v>
      </c>
      <c r="H18" s="65">
        <f>VLOOKUP($A18,'Return Data'!$B$7:$R$2843,11,0)</f>
        <v>2.0162</v>
      </c>
      <c r="I18" s="66">
        <f t="shared" si="2"/>
        <v>18</v>
      </c>
      <c r="J18" s="65">
        <f>VLOOKUP($A18,'Return Data'!$B$7:$R$2843,12,0)</f>
        <v>4.4593999999999996</v>
      </c>
      <c r="K18" s="66">
        <f t="shared" si="3"/>
        <v>20</v>
      </c>
      <c r="L18" s="65">
        <f>VLOOKUP($A18,'Return Data'!$B$7:$R$2843,13,0)</f>
        <v>5.6898</v>
      </c>
      <c r="M18" s="66">
        <f t="shared" si="5"/>
        <v>11</v>
      </c>
      <c r="N18" s="65">
        <f>VLOOKUP($A18,'Return Data'!$B$7:$R$2843,17,0)</f>
        <v>6.9739000000000004</v>
      </c>
      <c r="O18" s="66">
        <f t="shared" si="6"/>
        <v>18</v>
      </c>
      <c r="P18" s="65">
        <f>VLOOKUP($A18,'Return Data'!$B$7:$R$2843,14,0)</f>
        <v>5.8067000000000002</v>
      </c>
      <c r="Q18" s="66">
        <f t="shared" si="7"/>
        <v>21</v>
      </c>
      <c r="R18" s="65">
        <f>VLOOKUP($A18,'Return Data'!$B$7:$R$2843,16,0)</f>
        <v>8.3031000000000006</v>
      </c>
      <c r="S18" s="67">
        <f t="shared" si="4"/>
        <v>7</v>
      </c>
    </row>
    <row r="19" spans="1:19" x14ac:dyDescent="0.3">
      <c r="A19" s="82" t="s">
        <v>94</v>
      </c>
      <c r="B19" s="64">
        <f>VLOOKUP($A19,'Return Data'!$B$7:$R$2843,3,0)</f>
        <v>44358</v>
      </c>
      <c r="C19" s="65">
        <f>VLOOKUP($A19,'Return Data'!$B$7:$R$2843,4,0)</f>
        <v>68.5685</v>
      </c>
      <c r="D19" s="65">
        <f>VLOOKUP($A19,'Return Data'!$B$7:$R$2843,9,0)</f>
        <v>4.9817999999999998</v>
      </c>
      <c r="E19" s="66">
        <f t="shared" si="0"/>
        <v>24</v>
      </c>
      <c r="F19" s="65">
        <f>VLOOKUP($A19,'Return Data'!$B$7:$R$2843,10,0)</f>
        <v>5.5663999999999998</v>
      </c>
      <c r="G19" s="66">
        <f t="shared" si="1"/>
        <v>26</v>
      </c>
      <c r="H19" s="65">
        <f>VLOOKUP($A19,'Return Data'!$B$7:$R$2843,11,0)</f>
        <v>2.0162</v>
      </c>
      <c r="I19" s="66">
        <f t="shared" si="2"/>
        <v>18</v>
      </c>
      <c r="J19" s="65">
        <f>VLOOKUP($A19,'Return Data'!$B$7:$R$2843,12,0)</f>
        <v>4.4593999999999996</v>
      </c>
      <c r="K19" s="66">
        <f t="shared" si="3"/>
        <v>20</v>
      </c>
      <c r="L19" s="65">
        <f>VLOOKUP($A19,'Return Data'!$B$7:$R$2843,13,0)</f>
        <v>5.6898</v>
      </c>
      <c r="M19" s="66">
        <f t="shared" si="5"/>
        <v>11</v>
      </c>
      <c r="N19" s="65">
        <f>VLOOKUP($A19,'Return Data'!$B$7:$R$2843,17,0)</f>
        <v>6.9739000000000004</v>
      </c>
      <c r="O19" s="66">
        <f t="shared" si="6"/>
        <v>18</v>
      </c>
      <c r="P19" s="65">
        <f>VLOOKUP($A19,'Return Data'!$B$7:$R$2843,14,0)</f>
        <v>5.8067000000000002</v>
      </c>
      <c r="Q19" s="66">
        <f t="shared" si="7"/>
        <v>21</v>
      </c>
      <c r="R19" s="65">
        <f>VLOOKUP($A19,'Return Data'!$B$7:$R$2843,16,0)</f>
        <v>8.3031000000000006</v>
      </c>
      <c r="S19" s="67">
        <f t="shared" si="4"/>
        <v>7</v>
      </c>
    </row>
    <row r="20" spans="1:19" x14ac:dyDescent="0.3">
      <c r="A20" s="82" t="s">
        <v>95</v>
      </c>
      <c r="B20" s="64">
        <f>VLOOKUP($A20,'Return Data'!$B$7:$R$2843,3,0)</f>
        <v>44358</v>
      </c>
      <c r="C20" s="65">
        <f>VLOOKUP($A20,'Return Data'!$B$7:$R$2843,4,0)</f>
        <v>68.5685</v>
      </c>
      <c r="D20" s="65">
        <f>VLOOKUP($A20,'Return Data'!$B$7:$R$2843,9,0)</f>
        <v>4.9817999999999998</v>
      </c>
      <c r="E20" s="66">
        <f t="shared" si="0"/>
        <v>24</v>
      </c>
      <c r="F20" s="65">
        <f>VLOOKUP($A20,'Return Data'!$B$7:$R$2843,10,0)</f>
        <v>5.5663999999999998</v>
      </c>
      <c r="G20" s="66">
        <f t="shared" si="1"/>
        <v>26</v>
      </c>
      <c r="H20" s="65">
        <f>VLOOKUP($A20,'Return Data'!$B$7:$R$2843,11,0)</f>
        <v>2.0162</v>
      </c>
      <c r="I20" s="66">
        <f t="shared" si="2"/>
        <v>18</v>
      </c>
      <c r="J20" s="65">
        <f>VLOOKUP($A20,'Return Data'!$B$7:$R$2843,12,0)</f>
        <v>4.4593999999999996</v>
      </c>
      <c r="K20" s="66">
        <f t="shared" si="3"/>
        <v>20</v>
      </c>
      <c r="L20" s="65">
        <f>VLOOKUP($A20,'Return Data'!$B$7:$R$2843,13,0)</f>
        <v>5.6898</v>
      </c>
      <c r="M20" s="66">
        <f t="shared" si="5"/>
        <v>11</v>
      </c>
      <c r="N20" s="65">
        <f>VLOOKUP($A20,'Return Data'!$B$7:$R$2843,17,0)</f>
        <v>6.9739000000000004</v>
      </c>
      <c r="O20" s="66">
        <f t="shared" si="6"/>
        <v>18</v>
      </c>
      <c r="P20" s="65">
        <f>VLOOKUP($A20,'Return Data'!$B$7:$R$2843,14,0)</f>
        <v>5.8067000000000002</v>
      </c>
      <c r="Q20" s="66">
        <f t="shared" si="7"/>
        <v>21</v>
      </c>
      <c r="R20" s="65">
        <f>VLOOKUP($A20,'Return Data'!$B$7:$R$2843,16,0)</f>
        <v>8.3031000000000006</v>
      </c>
      <c r="S20" s="67">
        <f t="shared" si="4"/>
        <v>7</v>
      </c>
    </row>
    <row r="21" spans="1:19" x14ac:dyDescent="0.3">
      <c r="A21" s="82" t="s">
        <v>96</v>
      </c>
      <c r="B21" s="64">
        <f>VLOOKUP($A21,'Return Data'!$B$7:$R$2843,3,0)</f>
        <v>44358</v>
      </c>
      <c r="C21" s="65">
        <f>VLOOKUP($A21,'Return Data'!$B$7:$R$2843,4,0)</f>
        <v>28.551400000000001</v>
      </c>
      <c r="D21" s="65">
        <f>VLOOKUP($A21,'Return Data'!$B$7:$R$2843,9,0)</f>
        <v>5.6977000000000002</v>
      </c>
      <c r="E21" s="66">
        <f t="shared" si="0"/>
        <v>20</v>
      </c>
      <c r="F21" s="65">
        <f>VLOOKUP($A21,'Return Data'!$B$7:$R$2843,10,0)</f>
        <v>10.613899999999999</v>
      </c>
      <c r="G21" s="66">
        <f t="shared" si="1"/>
        <v>13</v>
      </c>
      <c r="H21" s="65">
        <f>VLOOKUP($A21,'Return Data'!$B$7:$R$2843,11,0)</f>
        <v>1.9913000000000001</v>
      </c>
      <c r="I21" s="66">
        <f t="shared" si="2"/>
        <v>21</v>
      </c>
      <c r="J21" s="65">
        <f>VLOOKUP($A21,'Return Data'!$B$7:$R$2843,12,0)</f>
        <v>4.8070000000000004</v>
      </c>
      <c r="K21" s="66">
        <f t="shared" si="3"/>
        <v>17</v>
      </c>
      <c r="L21" s="65">
        <f>VLOOKUP($A21,'Return Data'!$B$7:$R$2843,13,0)</f>
        <v>4.1288</v>
      </c>
      <c r="M21" s="66">
        <f t="shared" si="5"/>
        <v>22</v>
      </c>
      <c r="N21" s="65">
        <f>VLOOKUP($A21,'Return Data'!$B$7:$R$2843,17,0)</f>
        <v>7.2767999999999997</v>
      </c>
      <c r="O21" s="66">
        <f t="shared" si="6"/>
        <v>16</v>
      </c>
      <c r="P21" s="65">
        <f>VLOOKUP($A21,'Return Data'!$B$7:$R$2843,14,0)</f>
        <v>8.4190000000000005</v>
      </c>
      <c r="Q21" s="66">
        <f t="shared" si="7"/>
        <v>13</v>
      </c>
      <c r="R21" s="65">
        <f>VLOOKUP($A21,'Return Data'!$B$7:$R$2843,16,0)</f>
        <v>7.9627999999999997</v>
      </c>
      <c r="S21" s="67">
        <f t="shared" si="4"/>
        <v>12</v>
      </c>
    </row>
    <row r="22" spans="1:19" x14ac:dyDescent="0.3">
      <c r="A22" s="82" t="s">
        <v>97</v>
      </c>
      <c r="B22" s="64">
        <f>VLOOKUP($A22,'Return Data'!$B$7:$R$2843,3,0)</f>
        <v>44358</v>
      </c>
      <c r="C22" s="65">
        <f>VLOOKUP($A22,'Return Data'!$B$7:$R$2843,4,0)</f>
        <v>28.453099999999999</v>
      </c>
      <c r="D22" s="65">
        <f>VLOOKUP($A22,'Return Data'!$B$7:$R$2843,9,0)</f>
        <v>7.8817000000000004</v>
      </c>
      <c r="E22" s="66">
        <f t="shared" si="0"/>
        <v>12</v>
      </c>
      <c r="F22" s="65">
        <f>VLOOKUP($A22,'Return Data'!$B$7:$R$2843,10,0)</f>
        <v>9.5037000000000003</v>
      </c>
      <c r="G22" s="66">
        <f t="shared" si="1"/>
        <v>17</v>
      </c>
      <c r="H22" s="65">
        <f>VLOOKUP($A22,'Return Data'!$B$7:$R$2843,11,0)</f>
        <v>5.0256999999999996</v>
      </c>
      <c r="I22" s="66">
        <f t="shared" si="2"/>
        <v>6</v>
      </c>
      <c r="J22" s="65">
        <f>VLOOKUP($A22,'Return Data'!$B$7:$R$2843,12,0)</f>
        <v>7.0979999999999999</v>
      </c>
      <c r="K22" s="66">
        <f t="shared" si="3"/>
        <v>4</v>
      </c>
      <c r="L22" s="65">
        <f>VLOOKUP($A22,'Return Data'!$B$7:$R$2843,13,0)</f>
        <v>7.7013999999999996</v>
      </c>
      <c r="M22" s="66">
        <f t="shared" si="5"/>
        <v>5</v>
      </c>
      <c r="N22" s="65">
        <f>VLOOKUP($A22,'Return Data'!$B$7:$R$2843,17,0)</f>
        <v>9.8550000000000004</v>
      </c>
      <c r="O22" s="66">
        <f t="shared" si="6"/>
        <v>3</v>
      </c>
      <c r="P22" s="65">
        <f>VLOOKUP($A22,'Return Data'!$B$7:$R$2843,14,0)</f>
        <v>9.7050000000000001</v>
      </c>
      <c r="Q22" s="66">
        <f t="shared" si="7"/>
        <v>5</v>
      </c>
      <c r="R22" s="65">
        <f>VLOOKUP($A22,'Return Data'!$B$7:$R$2843,16,0)</f>
        <v>9.6088000000000005</v>
      </c>
      <c r="S22" s="67">
        <f t="shared" si="4"/>
        <v>1</v>
      </c>
    </row>
    <row r="23" spans="1:19" x14ac:dyDescent="0.3">
      <c r="A23" s="82" t="s">
        <v>98</v>
      </c>
      <c r="B23" s="64">
        <f>VLOOKUP($A23,'Return Data'!$B$7:$R$2843,3,0)</f>
        <v>44358</v>
      </c>
      <c r="C23" s="65">
        <f>VLOOKUP($A23,'Return Data'!$B$7:$R$2843,4,0)</f>
        <v>17.5169</v>
      </c>
      <c r="D23" s="65">
        <f>VLOOKUP($A23,'Return Data'!$B$7:$R$2843,9,0)</f>
        <v>6.0128000000000004</v>
      </c>
      <c r="E23" s="66">
        <f t="shared" si="0"/>
        <v>17</v>
      </c>
      <c r="F23" s="65">
        <f>VLOOKUP($A23,'Return Data'!$B$7:$R$2843,10,0)</f>
        <v>8.3379999999999992</v>
      </c>
      <c r="G23" s="66">
        <f t="shared" si="1"/>
        <v>22</v>
      </c>
      <c r="H23" s="65">
        <f>VLOOKUP($A23,'Return Data'!$B$7:$R$2843,11,0)</f>
        <v>4.5762999999999998</v>
      </c>
      <c r="I23" s="66">
        <f t="shared" si="2"/>
        <v>8</v>
      </c>
      <c r="J23" s="65">
        <f>VLOOKUP($A23,'Return Data'!$B$7:$R$2843,12,0)</f>
        <v>6.2935999999999996</v>
      </c>
      <c r="K23" s="66">
        <f t="shared" si="3"/>
        <v>8</v>
      </c>
      <c r="L23" s="65">
        <f>VLOOKUP($A23,'Return Data'!$B$7:$R$2843,13,0)</f>
        <v>7.4379999999999997</v>
      </c>
      <c r="M23" s="66">
        <f t="shared" si="5"/>
        <v>6</v>
      </c>
      <c r="N23" s="65">
        <f>VLOOKUP($A23,'Return Data'!$B$7:$R$2843,17,0)</f>
        <v>7.5777999999999999</v>
      </c>
      <c r="O23" s="66">
        <f t="shared" si="6"/>
        <v>14</v>
      </c>
      <c r="P23" s="65">
        <f>VLOOKUP($A23,'Return Data'!$B$7:$R$2843,14,0)</f>
        <v>7.5204000000000004</v>
      </c>
      <c r="Q23" s="66">
        <f t="shared" si="7"/>
        <v>17</v>
      </c>
      <c r="R23" s="65">
        <f>VLOOKUP($A23,'Return Data'!$B$7:$R$2843,16,0)</f>
        <v>6.2065000000000001</v>
      </c>
      <c r="S23" s="67">
        <f t="shared" si="4"/>
        <v>26</v>
      </c>
    </row>
    <row r="24" spans="1:19" x14ac:dyDescent="0.3">
      <c r="A24" s="82" t="s">
        <v>99</v>
      </c>
      <c r="B24" s="64">
        <f>VLOOKUP($A24,'Return Data'!$B$7:$R$2843,3,0)</f>
        <v>44358</v>
      </c>
      <c r="C24" s="65">
        <f>VLOOKUP($A24,'Return Data'!$B$7:$R$2843,4,0)</f>
        <v>27.4375</v>
      </c>
      <c r="D24" s="65">
        <f>VLOOKUP($A24,'Return Data'!$B$7:$R$2843,9,0)</f>
        <v>7.4535999999999998</v>
      </c>
      <c r="E24" s="66">
        <f t="shared" si="0"/>
        <v>14</v>
      </c>
      <c r="F24" s="65">
        <f>VLOOKUP($A24,'Return Data'!$B$7:$R$2843,10,0)</f>
        <v>12.411799999999999</v>
      </c>
      <c r="G24" s="66">
        <f t="shared" si="1"/>
        <v>6</v>
      </c>
      <c r="H24" s="65">
        <f>VLOOKUP($A24,'Return Data'!$B$7:$R$2843,11,0)</f>
        <v>1.4971000000000001</v>
      </c>
      <c r="I24" s="66">
        <f t="shared" si="2"/>
        <v>24</v>
      </c>
      <c r="J24" s="65">
        <f>VLOOKUP($A24,'Return Data'!$B$7:$R$2843,12,0)</f>
        <v>5.2305999999999999</v>
      </c>
      <c r="K24" s="66">
        <f t="shared" si="3"/>
        <v>12</v>
      </c>
      <c r="L24" s="65">
        <f>VLOOKUP($A24,'Return Data'!$B$7:$R$2843,13,0)</f>
        <v>4.3894000000000002</v>
      </c>
      <c r="M24" s="66">
        <f t="shared" si="5"/>
        <v>20</v>
      </c>
      <c r="N24" s="65">
        <f>VLOOKUP($A24,'Return Data'!$B$7:$R$2843,17,0)</f>
        <v>9.5952000000000002</v>
      </c>
      <c r="O24" s="66">
        <f t="shared" si="6"/>
        <v>4</v>
      </c>
      <c r="P24" s="65">
        <f>VLOOKUP($A24,'Return Data'!$B$7:$R$2843,14,0)</f>
        <v>10.2971</v>
      </c>
      <c r="Q24" s="66">
        <f t="shared" si="7"/>
        <v>2</v>
      </c>
      <c r="R24" s="65">
        <f>VLOOKUP($A24,'Return Data'!$B$7:$R$2843,16,0)</f>
        <v>8.3856000000000002</v>
      </c>
      <c r="S24" s="67">
        <f t="shared" si="4"/>
        <v>6</v>
      </c>
    </row>
    <row r="25" spans="1:19" x14ac:dyDescent="0.3">
      <c r="A25" s="82" t="s">
        <v>100</v>
      </c>
      <c r="B25" s="64">
        <f>VLOOKUP($A25,'Return Data'!$B$7:$R$2843,3,0)</f>
        <v>44358</v>
      </c>
      <c r="C25" s="65">
        <f>VLOOKUP($A25,'Return Data'!$B$7:$R$2843,4,0)</f>
        <v>17.264500000000002</v>
      </c>
      <c r="D25" s="65">
        <f>VLOOKUP($A25,'Return Data'!$B$7:$R$2843,9,0)</f>
        <v>12.098800000000001</v>
      </c>
      <c r="E25" s="66">
        <f t="shared" si="0"/>
        <v>2</v>
      </c>
      <c r="F25" s="65">
        <f>VLOOKUP($A25,'Return Data'!$B$7:$R$2843,10,0)</f>
        <v>12.531700000000001</v>
      </c>
      <c r="G25" s="66">
        <f t="shared" si="1"/>
        <v>5</v>
      </c>
      <c r="H25" s="65">
        <f>VLOOKUP($A25,'Return Data'!$B$7:$R$2843,11,0)</f>
        <v>6.1959999999999997</v>
      </c>
      <c r="I25" s="66">
        <f t="shared" si="2"/>
        <v>3</v>
      </c>
      <c r="J25" s="65">
        <f>VLOOKUP($A25,'Return Data'!$B$7:$R$2843,12,0)</f>
        <v>7.9617000000000004</v>
      </c>
      <c r="K25" s="66">
        <f t="shared" si="3"/>
        <v>3</v>
      </c>
      <c r="L25" s="65">
        <f>VLOOKUP($A25,'Return Data'!$B$7:$R$2843,13,0)</f>
        <v>8.8542000000000005</v>
      </c>
      <c r="M25" s="66">
        <f t="shared" si="5"/>
        <v>4</v>
      </c>
      <c r="N25" s="65">
        <f>VLOOKUP($A25,'Return Data'!$B$7:$R$2843,17,0)</f>
        <v>7.5175000000000001</v>
      </c>
      <c r="O25" s="66">
        <f t="shared" si="6"/>
        <v>15</v>
      </c>
      <c r="P25" s="65">
        <f>VLOOKUP($A25,'Return Data'!$B$7:$R$2843,14,0)</f>
        <v>7.5903</v>
      </c>
      <c r="Q25" s="66">
        <f t="shared" si="7"/>
        <v>15</v>
      </c>
      <c r="R25" s="65">
        <f>VLOOKUP($A25,'Return Data'!$B$7:$R$2843,16,0)</f>
        <v>7.0918000000000001</v>
      </c>
      <c r="S25" s="67">
        <f t="shared" si="4"/>
        <v>21</v>
      </c>
    </row>
    <row r="26" spans="1:19" x14ac:dyDescent="0.3">
      <c r="A26" s="82" t="s">
        <v>101</v>
      </c>
      <c r="B26" s="64">
        <f>VLOOKUP($A26,'Return Data'!$B$7:$R$2843,3,0)</f>
        <v>44358</v>
      </c>
      <c r="C26" s="65">
        <f>VLOOKUP($A26,'Return Data'!$B$7:$R$2843,4,0)</f>
        <v>1200.0044</v>
      </c>
      <c r="D26" s="65">
        <f>VLOOKUP($A26,'Return Data'!$B$7:$R$2843,9,0)</f>
        <v>7.5080999999999998</v>
      </c>
      <c r="E26" s="66">
        <f t="shared" si="0"/>
        <v>13</v>
      </c>
      <c r="F26" s="65">
        <f>VLOOKUP($A26,'Return Data'!$B$7:$R$2843,10,0)</f>
        <v>8.4154999999999998</v>
      </c>
      <c r="G26" s="66">
        <f t="shared" si="1"/>
        <v>21</v>
      </c>
      <c r="H26" s="65">
        <f>VLOOKUP($A26,'Return Data'!$B$7:$R$2843,11,0)</f>
        <v>3.5750000000000002</v>
      </c>
      <c r="I26" s="66">
        <f t="shared" si="2"/>
        <v>10</v>
      </c>
      <c r="J26" s="65">
        <f>VLOOKUP($A26,'Return Data'!$B$7:$R$2843,12,0)</f>
        <v>6.5701999999999998</v>
      </c>
      <c r="K26" s="66">
        <f t="shared" si="3"/>
        <v>7</v>
      </c>
      <c r="L26" s="65">
        <f>VLOOKUP($A26,'Return Data'!$B$7:$R$2843,13,0)</f>
        <v>5.5869</v>
      </c>
      <c r="M26" s="66">
        <f t="shared" si="5"/>
        <v>15</v>
      </c>
      <c r="N26" s="65"/>
      <c r="O26" s="66"/>
      <c r="P26" s="65"/>
      <c r="Q26" s="66"/>
      <c r="R26" s="65">
        <f>VLOOKUP($A26,'Return Data'!$B$7:$R$2843,16,0)</f>
        <v>7.5015999999999998</v>
      </c>
      <c r="S26" s="67">
        <f t="shared" si="4"/>
        <v>16</v>
      </c>
    </row>
    <row r="27" spans="1:19" x14ac:dyDescent="0.3">
      <c r="A27" s="82" t="s">
        <v>102</v>
      </c>
      <c r="B27" s="64">
        <f>VLOOKUP($A27,'Return Data'!$B$7:$R$2843,3,0)</f>
        <v>44358</v>
      </c>
      <c r="C27" s="65">
        <f>VLOOKUP($A27,'Return Data'!$B$7:$R$2843,4,0)</f>
        <v>32.774799999999999</v>
      </c>
      <c r="D27" s="65">
        <f>VLOOKUP($A27,'Return Data'!$B$7:$R$2843,9,0)</f>
        <v>5.9793000000000003</v>
      </c>
      <c r="E27" s="66">
        <f t="shared" si="0"/>
        <v>18</v>
      </c>
      <c r="F27" s="65">
        <f>VLOOKUP($A27,'Return Data'!$B$7:$R$2843,10,0)</f>
        <v>8.8556000000000008</v>
      </c>
      <c r="G27" s="66">
        <f t="shared" si="1"/>
        <v>20</v>
      </c>
      <c r="H27" s="65">
        <f>VLOOKUP($A27,'Return Data'!$B$7:$R$2843,11,0)</f>
        <v>3.2155</v>
      </c>
      <c r="I27" s="66">
        <f t="shared" si="2"/>
        <v>12</v>
      </c>
      <c r="J27" s="65">
        <f>VLOOKUP($A27,'Return Data'!$B$7:$R$2843,12,0)</f>
        <v>5.1357999999999997</v>
      </c>
      <c r="K27" s="66">
        <f t="shared" si="3"/>
        <v>13</v>
      </c>
      <c r="L27" s="65">
        <f>VLOOKUP($A27,'Return Data'!$B$7:$R$2843,13,0)</f>
        <v>5.6555999999999997</v>
      </c>
      <c r="M27" s="66">
        <f t="shared" si="5"/>
        <v>14</v>
      </c>
      <c r="N27" s="65">
        <f>VLOOKUP($A27,'Return Data'!$B$7:$R$2843,17,0)</f>
        <v>5.9696999999999996</v>
      </c>
      <c r="O27" s="66">
        <f t="shared" ref="O27:O37" si="8">RANK(N27,N$8:N$39,0)</f>
        <v>23</v>
      </c>
      <c r="P27" s="65">
        <f>VLOOKUP($A27,'Return Data'!$B$7:$R$2843,14,0)</f>
        <v>6.4279000000000002</v>
      </c>
      <c r="Q27" s="66">
        <f t="shared" ref="Q27:Q37" si="9">RANK(P27,P$8:P$39,0)</f>
        <v>19</v>
      </c>
      <c r="R27" s="65">
        <f>VLOOKUP($A27,'Return Data'!$B$7:$R$2843,16,0)</f>
        <v>6.8268000000000004</v>
      </c>
      <c r="S27" s="67">
        <f t="shared" si="4"/>
        <v>24</v>
      </c>
    </row>
    <row r="28" spans="1:19" x14ac:dyDescent="0.3">
      <c r="A28" s="82" t="s">
        <v>103</v>
      </c>
      <c r="B28" s="64">
        <f>VLOOKUP($A28,'Return Data'!$B$7:$R$2843,3,0)</f>
        <v>44358</v>
      </c>
      <c r="C28" s="65">
        <f>VLOOKUP($A28,'Return Data'!$B$7:$R$2843,4,0)</f>
        <v>29.502800000000001</v>
      </c>
      <c r="D28" s="65">
        <f>VLOOKUP($A28,'Return Data'!$B$7:$R$2843,9,0)</f>
        <v>9.9568999999999992</v>
      </c>
      <c r="E28" s="66">
        <f t="shared" si="0"/>
        <v>6</v>
      </c>
      <c r="F28" s="65">
        <f>VLOOKUP($A28,'Return Data'!$B$7:$R$2843,10,0)</f>
        <v>11.170999999999999</v>
      </c>
      <c r="G28" s="66">
        <f t="shared" si="1"/>
        <v>9</v>
      </c>
      <c r="H28" s="65">
        <f>VLOOKUP($A28,'Return Data'!$B$7:$R$2843,11,0)</f>
        <v>2.7549999999999999</v>
      </c>
      <c r="I28" s="66">
        <f t="shared" si="2"/>
        <v>16</v>
      </c>
      <c r="J28" s="65">
        <f>VLOOKUP($A28,'Return Data'!$B$7:$R$2843,12,0)</f>
        <v>5.7194000000000003</v>
      </c>
      <c r="K28" s="66">
        <f t="shared" si="3"/>
        <v>11</v>
      </c>
      <c r="L28" s="65">
        <f>VLOOKUP($A28,'Return Data'!$B$7:$R$2843,13,0)</f>
        <v>6.8845000000000001</v>
      </c>
      <c r="M28" s="66">
        <f t="shared" si="5"/>
        <v>9</v>
      </c>
      <c r="N28" s="65">
        <f>VLOOKUP($A28,'Return Data'!$B$7:$R$2843,17,0)</f>
        <v>8.9306999999999999</v>
      </c>
      <c r="O28" s="66">
        <f t="shared" si="8"/>
        <v>5</v>
      </c>
      <c r="P28" s="65">
        <f>VLOOKUP($A28,'Return Data'!$B$7:$R$2843,14,0)</f>
        <v>10.0222</v>
      </c>
      <c r="Q28" s="66">
        <f t="shared" si="9"/>
        <v>3</v>
      </c>
      <c r="R28" s="65">
        <f>VLOOKUP($A28,'Return Data'!$B$7:$R$2843,16,0)</f>
        <v>8.6440999999999999</v>
      </c>
      <c r="S28" s="67">
        <f t="shared" si="4"/>
        <v>3</v>
      </c>
    </row>
    <row r="29" spans="1:19" x14ac:dyDescent="0.3">
      <c r="A29" s="82" t="s">
        <v>104</v>
      </c>
      <c r="B29" s="64">
        <f>VLOOKUP($A29,'Return Data'!$B$7:$R$2843,3,0)</f>
        <v>44358</v>
      </c>
      <c r="C29" s="65">
        <f>VLOOKUP($A29,'Return Data'!$B$7:$R$2843,4,0)</f>
        <v>23.64</v>
      </c>
      <c r="D29" s="65">
        <f>VLOOKUP($A29,'Return Data'!$B$7:$R$2843,9,0)</f>
        <v>9.9094999999999995</v>
      </c>
      <c r="E29" s="66">
        <f t="shared" si="0"/>
        <v>7</v>
      </c>
      <c r="F29" s="65">
        <f>VLOOKUP($A29,'Return Data'!$B$7:$R$2843,10,0)</f>
        <v>10.992900000000001</v>
      </c>
      <c r="G29" s="66">
        <f t="shared" si="1"/>
        <v>10</v>
      </c>
      <c r="H29" s="65">
        <f>VLOOKUP($A29,'Return Data'!$B$7:$R$2843,11,0)</f>
        <v>1.1819</v>
      </c>
      <c r="I29" s="66">
        <f t="shared" si="2"/>
        <v>27</v>
      </c>
      <c r="J29" s="65">
        <f>VLOOKUP($A29,'Return Data'!$B$7:$R$2843,12,0)</f>
        <v>4.4169</v>
      </c>
      <c r="K29" s="66">
        <f t="shared" si="3"/>
        <v>23</v>
      </c>
      <c r="L29" s="65">
        <f>VLOOKUP($A29,'Return Data'!$B$7:$R$2843,13,0)</f>
        <v>4.0327999999999999</v>
      </c>
      <c r="M29" s="66">
        <f t="shared" si="5"/>
        <v>23</v>
      </c>
      <c r="N29" s="65">
        <f>VLOOKUP($A29,'Return Data'!$B$7:$R$2843,17,0)</f>
        <v>7.7262000000000004</v>
      </c>
      <c r="O29" s="66">
        <f t="shared" si="8"/>
        <v>12</v>
      </c>
      <c r="P29" s="65">
        <f>VLOOKUP($A29,'Return Data'!$B$7:$R$2843,14,0)</f>
        <v>8.4998000000000005</v>
      </c>
      <c r="Q29" s="66">
        <f t="shared" si="9"/>
        <v>12</v>
      </c>
      <c r="R29" s="65">
        <f>VLOOKUP($A29,'Return Data'!$B$7:$R$2843,16,0)</f>
        <v>5.9889000000000001</v>
      </c>
      <c r="S29" s="67">
        <f t="shared" si="4"/>
        <v>28</v>
      </c>
    </row>
    <row r="30" spans="1:19" x14ac:dyDescent="0.3">
      <c r="A30" s="82" t="s">
        <v>105</v>
      </c>
      <c r="B30" s="64">
        <f>VLOOKUP($A30,'Return Data'!$B$7:$R$2843,3,0)</f>
        <v>44358</v>
      </c>
      <c r="C30" s="65">
        <f>VLOOKUP($A30,'Return Data'!$B$7:$R$2843,4,0)</f>
        <v>13.335900000000001</v>
      </c>
      <c r="D30" s="65">
        <f>VLOOKUP($A30,'Return Data'!$B$7:$R$2843,9,0)</f>
        <v>5.3391000000000002</v>
      </c>
      <c r="E30" s="66">
        <f t="shared" si="0"/>
        <v>21</v>
      </c>
      <c r="F30" s="65">
        <f>VLOOKUP($A30,'Return Data'!$B$7:$R$2843,10,0)</f>
        <v>7.5468999999999999</v>
      </c>
      <c r="G30" s="66">
        <f t="shared" si="1"/>
        <v>23</v>
      </c>
      <c r="H30" s="65">
        <f>VLOOKUP($A30,'Return Data'!$B$7:$R$2843,11,0)</f>
        <v>2.7747999999999999</v>
      </c>
      <c r="I30" s="66">
        <f t="shared" si="2"/>
        <v>15</v>
      </c>
      <c r="J30" s="65">
        <f>VLOOKUP($A30,'Return Data'!$B$7:$R$2843,12,0)</f>
        <v>3.9693000000000001</v>
      </c>
      <c r="K30" s="66">
        <f t="shared" si="3"/>
        <v>26</v>
      </c>
      <c r="L30" s="65">
        <f>VLOOKUP($A30,'Return Data'!$B$7:$R$2843,13,0)</f>
        <v>3.2158000000000002</v>
      </c>
      <c r="M30" s="66">
        <f t="shared" si="5"/>
        <v>26</v>
      </c>
      <c r="N30" s="65">
        <f>VLOOKUP($A30,'Return Data'!$B$7:$R$2843,17,0)</f>
        <v>8.6275999999999993</v>
      </c>
      <c r="O30" s="66">
        <f t="shared" si="8"/>
        <v>7</v>
      </c>
      <c r="P30" s="65">
        <f>VLOOKUP($A30,'Return Data'!$B$7:$R$2843,14,0)</f>
        <v>8.8693000000000008</v>
      </c>
      <c r="Q30" s="66">
        <f t="shared" si="9"/>
        <v>8</v>
      </c>
      <c r="R30" s="65">
        <f>VLOOKUP($A30,'Return Data'!$B$7:$R$2843,16,0)</f>
        <v>7.0612000000000004</v>
      </c>
      <c r="S30" s="67">
        <f t="shared" si="4"/>
        <v>22</v>
      </c>
    </row>
    <row r="31" spans="1:19" x14ac:dyDescent="0.3">
      <c r="A31" s="82" t="s">
        <v>106</v>
      </c>
      <c r="B31" s="64">
        <f>VLOOKUP($A31,'Return Data'!$B$7:$R$2843,3,0)</f>
        <v>44358</v>
      </c>
      <c r="C31" s="65">
        <f>VLOOKUP($A31,'Return Data'!$B$7:$R$2843,4,0)</f>
        <v>29.368300000000001</v>
      </c>
      <c r="D31" s="65">
        <f>VLOOKUP($A31,'Return Data'!$B$7:$R$2843,9,0)</f>
        <v>10.219099999999999</v>
      </c>
      <c r="E31" s="66">
        <f t="shared" si="0"/>
        <v>5</v>
      </c>
      <c r="F31" s="65">
        <f>VLOOKUP($A31,'Return Data'!$B$7:$R$2843,10,0)</f>
        <v>14.7997</v>
      </c>
      <c r="G31" s="66">
        <f t="shared" si="1"/>
        <v>3</v>
      </c>
      <c r="H31" s="65">
        <f>VLOOKUP($A31,'Return Data'!$B$7:$R$2843,11,0)</f>
        <v>3.1236000000000002</v>
      </c>
      <c r="I31" s="66">
        <f t="shared" si="2"/>
        <v>13</v>
      </c>
      <c r="J31" s="65">
        <f>VLOOKUP($A31,'Return Data'!$B$7:$R$2843,12,0)</f>
        <v>4.9931000000000001</v>
      </c>
      <c r="K31" s="66">
        <f t="shared" si="3"/>
        <v>16</v>
      </c>
      <c r="L31" s="65">
        <f>VLOOKUP($A31,'Return Data'!$B$7:$R$2843,13,0)</f>
        <v>5.0435999999999996</v>
      </c>
      <c r="M31" s="66">
        <f t="shared" si="5"/>
        <v>16</v>
      </c>
      <c r="N31" s="65">
        <f>VLOOKUP($A31,'Return Data'!$B$7:$R$2843,17,0)</f>
        <v>7.9977999999999998</v>
      </c>
      <c r="O31" s="66">
        <f t="shared" si="8"/>
        <v>10</v>
      </c>
      <c r="P31" s="65">
        <f>VLOOKUP($A31,'Return Data'!$B$7:$R$2843,14,0)</f>
        <v>8.6943999999999999</v>
      </c>
      <c r="Q31" s="66">
        <f t="shared" si="9"/>
        <v>11</v>
      </c>
      <c r="R31" s="65">
        <f>VLOOKUP($A31,'Return Data'!$B$7:$R$2843,16,0)</f>
        <v>6.7131999999999996</v>
      </c>
      <c r="S31" s="67">
        <f t="shared" si="4"/>
        <v>25</v>
      </c>
    </row>
    <row r="32" spans="1:19" x14ac:dyDescent="0.3">
      <c r="A32" s="82" t="s">
        <v>107</v>
      </c>
      <c r="B32" s="64">
        <f>VLOOKUP($A32,'Return Data'!$B$7:$R$2843,3,0)</f>
        <v>44358</v>
      </c>
      <c r="C32" s="65">
        <f>VLOOKUP($A32,'Return Data'!$B$7:$R$2843,4,0)</f>
        <v>2112.5970000000002</v>
      </c>
      <c r="D32" s="65">
        <f>VLOOKUP($A32,'Return Data'!$B$7:$R$2843,9,0)</f>
        <v>6.0662000000000003</v>
      </c>
      <c r="E32" s="66">
        <f t="shared" si="0"/>
        <v>16</v>
      </c>
      <c r="F32" s="65">
        <f>VLOOKUP($A32,'Return Data'!$B$7:$R$2843,10,0)</f>
        <v>9.9814000000000007</v>
      </c>
      <c r="G32" s="66">
        <f t="shared" si="1"/>
        <v>16</v>
      </c>
      <c r="H32" s="65">
        <f>VLOOKUP($A32,'Return Data'!$B$7:$R$2843,11,0)</f>
        <v>3.028</v>
      </c>
      <c r="I32" s="66">
        <f t="shared" si="2"/>
        <v>14</v>
      </c>
      <c r="J32" s="65">
        <f>VLOOKUP($A32,'Return Data'!$B$7:$R$2843,12,0)</f>
        <v>4.6429</v>
      </c>
      <c r="K32" s="66">
        <f t="shared" si="3"/>
        <v>18</v>
      </c>
      <c r="L32" s="65">
        <f>VLOOKUP($A32,'Return Data'!$B$7:$R$2843,13,0)</f>
        <v>4.4542999999999999</v>
      </c>
      <c r="M32" s="66">
        <f t="shared" si="5"/>
        <v>19</v>
      </c>
      <c r="N32" s="65">
        <f>VLOOKUP($A32,'Return Data'!$B$7:$R$2843,17,0)</f>
        <v>7.6836000000000002</v>
      </c>
      <c r="O32" s="66">
        <f t="shared" si="8"/>
        <v>13</v>
      </c>
      <c r="P32" s="65">
        <f>VLOOKUP($A32,'Return Data'!$B$7:$R$2843,14,0)</f>
        <v>8.8887999999999998</v>
      </c>
      <c r="Q32" s="66">
        <f t="shared" si="9"/>
        <v>7</v>
      </c>
      <c r="R32" s="65">
        <f>VLOOKUP($A32,'Return Data'!$B$7:$R$2843,16,0)</f>
        <v>8.2640999999999991</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44358</v>
      </c>
      <c r="C34" s="65">
        <f>VLOOKUP($A34,'Return Data'!$B$7:$R$2843,4,0)</f>
        <v>16.484000000000002</v>
      </c>
      <c r="D34" s="65">
        <f>VLOOKUP($A34,'Return Data'!$B$7:$R$2843,9,0)</f>
        <v>2.6703000000000001</v>
      </c>
      <c r="E34" s="66">
        <f t="shared" si="0"/>
        <v>29</v>
      </c>
      <c r="F34" s="65">
        <f>VLOOKUP($A34,'Return Data'!$B$7:$R$2843,10,0)</f>
        <v>9.4083000000000006</v>
      </c>
      <c r="G34" s="66">
        <f t="shared" si="1"/>
        <v>18</v>
      </c>
      <c r="H34" s="65">
        <f>VLOOKUP($A34,'Return Data'!$B$7:$R$2843,11,0)</f>
        <v>3.5472999999999999</v>
      </c>
      <c r="I34" s="66">
        <f t="shared" si="2"/>
        <v>11</v>
      </c>
      <c r="J34" s="65">
        <f>VLOOKUP($A34,'Return Data'!$B$7:$R$2843,12,0)</f>
        <v>5.0224000000000002</v>
      </c>
      <c r="K34" s="66">
        <f t="shared" si="3"/>
        <v>15</v>
      </c>
      <c r="L34" s="65">
        <f>VLOOKUP($A34,'Return Data'!$B$7:$R$2843,13,0)</f>
        <v>4.7994000000000003</v>
      </c>
      <c r="M34" s="66">
        <f t="shared" si="5"/>
        <v>17</v>
      </c>
      <c r="N34" s="65">
        <f>VLOOKUP($A34,'Return Data'!$B$7:$R$2843,17,0)</f>
        <v>8.2040000000000006</v>
      </c>
      <c r="O34" s="66">
        <f t="shared" si="8"/>
        <v>9</v>
      </c>
      <c r="P34" s="65">
        <f>VLOOKUP($A34,'Return Data'!$B$7:$R$2843,14,0)</f>
        <v>8.8284000000000002</v>
      </c>
      <c r="Q34" s="66">
        <f t="shared" si="9"/>
        <v>9</v>
      </c>
      <c r="R34" s="65">
        <f>VLOOKUP($A34,'Return Data'!$B$7:$R$2843,16,0)</f>
        <v>8.5512999999999995</v>
      </c>
      <c r="S34" s="67">
        <f t="shared" si="4"/>
        <v>4</v>
      </c>
    </row>
    <row r="35" spans="1:19" x14ac:dyDescent="0.3">
      <c r="A35" s="82" t="s">
        <v>111</v>
      </c>
      <c r="B35" s="64">
        <f>VLOOKUP($A35,'Return Data'!$B$7:$R$2843,3,0)</f>
        <v>44358</v>
      </c>
      <c r="C35" s="65">
        <f>VLOOKUP($A35,'Return Data'!$B$7:$R$2843,4,0)</f>
        <v>27.8645</v>
      </c>
      <c r="D35" s="65">
        <f>VLOOKUP($A35,'Return Data'!$B$7:$R$2843,9,0)</f>
        <v>3.7685</v>
      </c>
      <c r="E35" s="66">
        <f t="shared" si="0"/>
        <v>28</v>
      </c>
      <c r="F35" s="65">
        <f>VLOOKUP($A35,'Return Data'!$B$7:$R$2843,10,0)</f>
        <v>6.5339999999999998</v>
      </c>
      <c r="G35" s="66">
        <f t="shared" si="1"/>
        <v>24</v>
      </c>
      <c r="H35" s="65">
        <f>VLOOKUP($A35,'Return Data'!$B$7:$R$2843,11,0)</f>
        <v>1.4016999999999999</v>
      </c>
      <c r="I35" s="66">
        <f t="shared" si="2"/>
        <v>25</v>
      </c>
      <c r="J35" s="65">
        <f>VLOOKUP($A35,'Return Data'!$B$7:$R$2843,12,0)</f>
        <v>4.0690999999999997</v>
      </c>
      <c r="K35" s="66">
        <f t="shared" si="3"/>
        <v>25</v>
      </c>
      <c r="L35" s="65">
        <f>VLOOKUP($A35,'Return Data'!$B$7:$R$2843,13,0)</f>
        <v>3.4114</v>
      </c>
      <c r="M35" s="66">
        <f t="shared" si="5"/>
        <v>25</v>
      </c>
      <c r="N35" s="65">
        <f>VLOOKUP($A35,'Return Data'!$B$7:$R$2843,17,0)</f>
        <v>8.7001000000000008</v>
      </c>
      <c r="O35" s="66">
        <f t="shared" si="8"/>
        <v>6</v>
      </c>
      <c r="P35" s="65">
        <f>VLOOKUP($A35,'Return Data'!$B$7:$R$2843,14,0)</f>
        <v>9.4690999999999992</v>
      </c>
      <c r="Q35" s="66">
        <f t="shared" si="9"/>
        <v>6</v>
      </c>
      <c r="R35" s="65">
        <f>VLOOKUP($A35,'Return Data'!$B$7:$R$2843,16,0)</f>
        <v>6.0585000000000004</v>
      </c>
      <c r="S35" s="67">
        <f t="shared" si="4"/>
        <v>27</v>
      </c>
    </row>
    <row r="36" spans="1:19" x14ac:dyDescent="0.3">
      <c r="A36" s="82" t="s">
        <v>112</v>
      </c>
      <c r="B36" s="64">
        <f>VLOOKUP($A36,'Return Data'!$B$7:$R$2843,3,0)</f>
        <v>44358</v>
      </c>
      <c r="C36" s="65">
        <f>VLOOKUP($A36,'Return Data'!$B$7:$R$2843,4,0)</f>
        <v>32.666699999999999</v>
      </c>
      <c r="D36" s="65">
        <f>VLOOKUP($A36,'Return Data'!$B$7:$R$2843,9,0)</f>
        <v>7.9832999999999998</v>
      </c>
      <c r="E36" s="66">
        <f t="shared" si="0"/>
        <v>11</v>
      </c>
      <c r="F36" s="65">
        <f>VLOOKUP($A36,'Return Data'!$B$7:$R$2843,10,0)</f>
        <v>9.1281999999999996</v>
      </c>
      <c r="G36" s="66">
        <f t="shared" si="1"/>
        <v>19</v>
      </c>
      <c r="H36" s="65">
        <f>VLOOKUP($A36,'Return Data'!$B$7:$R$2843,11,0)</f>
        <v>4.4082999999999997</v>
      </c>
      <c r="I36" s="66">
        <f t="shared" si="2"/>
        <v>9</v>
      </c>
      <c r="J36" s="65">
        <f>VLOOKUP($A36,'Return Data'!$B$7:$R$2843,12,0)</f>
        <v>5.9812000000000003</v>
      </c>
      <c r="K36" s="66">
        <f t="shared" si="3"/>
        <v>10</v>
      </c>
      <c r="L36" s="65">
        <f>VLOOKUP($A36,'Return Data'!$B$7:$R$2843,13,0)</f>
        <v>5.9396000000000004</v>
      </c>
      <c r="M36" s="66">
        <f t="shared" si="5"/>
        <v>10</v>
      </c>
      <c r="N36" s="65">
        <f>VLOOKUP($A36,'Return Data'!$B$7:$R$2843,17,0)</f>
        <v>7.2732999999999999</v>
      </c>
      <c r="O36" s="66">
        <f t="shared" si="8"/>
        <v>17</v>
      </c>
      <c r="P36" s="65">
        <f>VLOOKUP($A36,'Return Data'!$B$7:$R$2843,14,0)</f>
        <v>7.6234000000000002</v>
      </c>
      <c r="Q36" s="66">
        <f t="shared" si="9"/>
        <v>14</v>
      </c>
      <c r="R36" s="65">
        <f>VLOOKUP($A36,'Return Data'!$B$7:$R$2843,16,0)</f>
        <v>6.8830999999999998</v>
      </c>
      <c r="S36" s="67">
        <f t="shared" si="4"/>
        <v>23</v>
      </c>
    </row>
    <row r="37" spans="1:19" x14ac:dyDescent="0.3">
      <c r="A37" s="82" t="s">
        <v>113</v>
      </c>
      <c r="B37" s="64">
        <f>VLOOKUP($A37,'Return Data'!$B$7:$R$2843,3,0)</f>
        <v>44358</v>
      </c>
      <c r="C37" s="65">
        <f>VLOOKUP($A37,'Return Data'!$B$7:$R$2843,4,0)</f>
        <v>19.0932</v>
      </c>
      <c r="D37" s="65">
        <f>VLOOKUP($A37,'Return Data'!$B$7:$R$2843,9,0)</f>
        <v>8.7096999999999998</v>
      </c>
      <c r="E37" s="66">
        <f t="shared" si="0"/>
        <v>10</v>
      </c>
      <c r="F37" s="65">
        <f>VLOOKUP($A37,'Return Data'!$B$7:$R$2843,10,0)</f>
        <v>12.374499999999999</v>
      </c>
      <c r="G37" s="66">
        <f t="shared" si="1"/>
        <v>7</v>
      </c>
      <c r="H37" s="65">
        <f>VLOOKUP($A37,'Return Data'!$B$7:$R$2843,11,0)</f>
        <v>1.9697</v>
      </c>
      <c r="I37" s="66">
        <f t="shared" si="2"/>
        <v>22</v>
      </c>
      <c r="J37" s="65">
        <f>VLOOKUP($A37,'Return Data'!$B$7:$R$2843,12,0)</f>
        <v>4.5732999999999997</v>
      </c>
      <c r="K37" s="66">
        <f t="shared" si="3"/>
        <v>19</v>
      </c>
      <c r="L37" s="65">
        <f>VLOOKUP($A37,'Return Data'!$B$7:$R$2843,13,0)</f>
        <v>4.7809999999999997</v>
      </c>
      <c r="M37" s="66">
        <f t="shared" si="5"/>
        <v>18</v>
      </c>
      <c r="N37" s="65">
        <f>VLOOKUP($A37,'Return Data'!$B$7:$R$2843,17,0)</f>
        <v>8.4385999999999992</v>
      </c>
      <c r="O37" s="66">
        <f t="shared" si="8"/>
        <v>8</v>
      </c>
      <c r="P37" s="65">
        <f>VLOOKUP($A37,'Return Data'!$B$7:$R$2843,14,0)</f>
        <v>8.8115000000000006</v>
      </c>
      <c r="Q37" s="66">
        <f t="shared" si="9"/>
        <v>10</v>
      </c>
      <c r="R37" s="65">
        <f>VLOOKUP($A37,'Return Data'!$B$7:$R$2843,16,0)</f>
        <v>7.1765999999999996</v>
      </c>
      <c r="S37" s="67">
        <f t="shared" si="4"/>
        <v>17</v>
      </c>
    </row>
    <row r="38" spans="1:19" x14ac:dyDescent="0.3">
      <c r="A38" s="82" t="s">
        <v>367</v>
      </c>
      <c r="B38" s="64">
        <f>VLOOKUP($A38,'Return Data'!$B$7:$R$2843,3,0)</f>
        <v>44358</v>
      </c>
      <c r="C38" s="65">
        <f>VLOOKUP($A38,'Return Data'!$B$7:$R$2843,4,0)</f>
        <v>0.30509999999999998</v>
      </c>
      <c r="D38" s="65">
        <f>VLOOKUP($A38,'Return Data'!$B$7:$R$2843,9,0)</f>
        <v>10.9056</v>
      </c>
      <c r="E38" s="66">
        <f t="shared" si="0"/>
        <v>4</v>
      </c>
      <c r="F38" s="65">
        <f>VLOOKUP($A38,'Return Data'!$B$7:$R$2843,10,0)</f>
        <v>11.2475</v>
      </c>
      <c r="G38" s="66">
        <f t="shared" si="1"/>
        <v>8</v>
      </c>
      <c r="H38" s="65">
        <f>VLOOKUP($A38,'Return Data'!$B$7:$R$2843,11,0)</f>
        <v>-40.748899999999999</v>
      </c>
      <c r="I38" s="66">
        <f t="shared" si="2"/>
        <v>31</v>
      </c>
      <c r="J38" s="65"/>
      <c r="K38" s="66"/>
      <c r="L38" s="65"/>
      <c r="M38" s="66"/>
      <c r="N38" s="65"/>
      <c r="O38" s="66"/>
      <c r="P38" s="65"/>
      <c r="Q38" s="66"/>
      <c r="R38" s="65">
        <f>VLOOKUP($A38,'Return Data'!$B$7:$R$2843,16,0)</f>
        <v>-11.2599</v>
      </c>
      <c r="S38" s="67">
        <f t="shared" si="4"/>
        <v>29</v>
      </c>
    </row>
    <row r="39" spans="1:19" x14ac:dyDescent="0.3">
      <c r="A39" s="82" t="s">
        <v>114</v>
      </c>
      <c r="B39" s="64">
        <f>VLOOKUP($A39,'Return Data'!$B$7:$R$2843,3,0)</f>
        <v>44358</v>
      </c>
      <c r="C39" s="65">
        <f>VLOOKUP($A39,'Return Data'!$B$7:$R$2843,4,0)</f>
        <v>21.218900000000001</v>
      </c>
      <c r="D39" s="65">
        <f>VLOOKUP($A39,'Return Data'!$B$7:$R$2843,9,0)</f>
        <v>4.0199999999999996</v>
      </c>
      <c r="E39" s="66">
        <f t="shared" si="0"/>
        <v>27</v>
      </c>
      <c r="F39" s="65">
        <f>VLOOKUP($A39,'Return Data'!$B$7:$R$2843,10,0)</f>
        <v>5.5770999999999997</v>
      </c>
      <c r="G39" s="66">
        <f t="shared" si="1"/>
        <v>25</v>
      </c>
      <c r="H39" s="65">
        <f>VLOOKUP($A39,'Return Data'!$B$7:$R$2843,11,0)</f>
        <v>1.5928</v>
      </c>
      <c r="I39" s="66">
        <f t="shared" si="2"/>
        <v>23</v>
      </c>
      <c r="J39" s="65">
        <f>VLOOKUP($A39,'Return Data'!$B$7:$R$2843,12,0)</f>
        <v>2.9758</v>
      </c>
      <c r="K39" s="66">
        <f>RANK(J39,J$8:J$39,0)</f>
        <v>28</v>
      </c>
      <c r="L39" s="65">
        <f>VLOOKUP($A39,'Return Data'!$B$7:$R$2843,13,0)</f>
        <v>3.7168000000000001</v>
      </c>
      <c r="M39" s="66">
        <f>RANK(L39,L$8:L$39,0)</f>
        <v>24</v>
      </c>
      <c r="N39" s="65">
        <f>VLOOKUP($A39,'Return Data'!$B$7:$R$2843,17,0)</f>
        <v>5.1200999999999999</v>
      </c>
      <c r="O39" s="66">
        <f>RANK(N39,N$8:N$39,0)</f>
        <v>24</v>
      </c>
      <c r="P39" s="65">
        <f>VLOOKUP($A39,'Return Data'!$B$7:$R$2843,14,0)</f>
        <v>2.0895000000000001</v>
      </c>
      <c r="Q39" s="66">
        <f>RANK(P39,P$8:P$39,0)</f>
        <v>27</v>
      </c>
      <c r="R39" s="65">
        <f>VLOOKUP($A39,'Return Data'!$B$7:$R$2843,16,0)</f>
        <v>7.0949</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6.8855096774193543</v>
      </c>
      <c r="E41" s="88"/>
      <c r="F41" s="89">
        <f>AVERAGE(F8:F39)</f>
        <v>9.4065645161290323</v>
      </c>
      <c r="G41" s="88"/>
      <c r="H41" s="89">
        <f>AVERAGE(H8:H39)</f>
        <v>2.0041935483870974</v>
      </c>
      <c r="I41" s="88"/>
      <c r="J41" s="89">
        <f>AVERAGE(J8:J39)</f>
        <v>5.3717399999999991</v>
      </c>
      <c r="K41" s="88"/>
      <c r="L41" s="89">
        <f>AVERAGE(L8:L39)</f>
        <v>5.709746428571429</v>
      </c>
      <c r="M41" s="88"/>
      <c r="N41" s="89">
        <f>AVERAGE(N8:N39)</f>
        <v>7.5651333333333355</v>
      </c>
      <c r="O41" s="88"/>
      <c r="P41" s="89">
        <f>AVERAGE(P8:P39)</f>
        <v>7.6416333333333331</v>
      </c>
      <c r="Q41" s="88"/>
      <c r="R41" s="89">
        <f>AVERAGE(R8:R39)</f>
        <v>5.477232258064519</v>
      </c>
      <c r="S41" s="90"/>
    </row>
    <row r="42" spans="1:19" x14ac:dyDescent="0.3">
      <c r="A42" s="87" t="s">
        <v>28</v>
      </c>
      <c r="B42" s="88"/>
      <c r="C42" s="88"/>
      <c r="D42" s="89">
        <f>MIN(D8:D39)</f>
        <v>0</v>
      </c>
      <c r="E42" s="88"/>
      <c r="F42" s="89">
        <f>MIN(F8:F39)</f>
        <v>0</v>
      </c>
      <c r="G42" s="88"/>
      <c r="H42" s="89">
        <f>MIN(H8:H39)</f>
        <v>-40.748899999999999</v>
      </c>
      <c r="I42" s="88"/>
      <c r="J42" s="89">
        <f>MIN(J8:J39)</f>
        <v>0</v>
      </c>
      <c r="K42" s="88"/>
      <c r="L42" s="89">
        <f>MIN(L8:L39)</f>
        <v>2.9361000000000002</v>
      </c>
      <c r="M42" s="88"/>
      <c r="N42" s="89">
        <f>MIN(N8:N39)</f>
        <v>3.9352</v>
      </c>
      <c r="O42" s="88"/>
      <c r="P42" s="89">
        <f>MIN(P8:P39)</f>
        <v>2.0895000000000001</v>
      </c>
      <c r="Q42" s="88"/>
      <c r="R42" s="89">
        <f>MIN(R8:R39)</f>
        <v>-16.227599999999999</v>
      </c>
      <c r="S42" s="90"/>
    </row>
    <row r="43" spans="1:19" ht="15" thickBot="1" x14ac:dyDescent="0.35">
      <c r="A43" s="91" t="s">
        <v>29</v>
      </c>
      <c r="B43" s="92"/>
      <c r="C43" s="92"/>
      <c r="D43" s="93">
        <f>MAX(D8:D39)</f>
        <v>12.7454</v>
      </c>
      <c r="E43" s="92"/>
      <c r="F43" s="93">
        <f>MAX(F8:F39)</f>
        <v>17.518699999999999</v>
      </c>
      <c r="G43" s="92"/>
      <c r="H43" s="93">
        <f>MAX(H8:H39)</f>
        <v>15.731</v>
      </c>
      <c r="I43" s="92"/>
      <c r="J43" s="93">
        <f>MAX(J8:J39)</f>
        <v>16.866599999999998</v>
      </c>
      <c r="K43" s="92"/>
      <c r="L43" s="93">
        <f>MAX(L8:L39)</f>
        <v>10.267099999999999</v>
      </c>
      <c r="M43" s="92"/>
      <c r="N43" s="93">
        <f>MAX(N8:N39)</f>
        <v>12.153499999999999</v>
      </c>
      <c r="O43" s="92"/>
      <c r="P43" s="93">
        <f>MAX(P8:P39)</f>
        <v>10.3873</v>
      </c>
      <c r="Q43" s="92"/>
      <c r="R43" s="93">
        <f>MAX(R8:R39)</f>
        <v>9.6088000000000005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44360</v>
      </c>
      <c r="C8" s="65">
        <f>VLOOKUP($A8,'Return Data'!$B$7:$R$2843,4,0)</f>
        <v>1120.2058</v>
      </c>
      <c r="D8" s="65">
        <f>VLOOKUP($A8,'Return Data'!$B$7:$R$2843,5,0)</f>
        <v>3.1934</v>
      </c>
      <c r="E8" s="66">
        <f t="shared" ref="E8:E37" si="0">RANK(D8,D$8:D$37,0)</f>
        <v>8</v>
      </c>
      <c r="F8" s="65">
        <f>VLOOKUP($A8,'Return Data'!$B$7:$R$2843,6,0)</f>
        <v>3.1842000000000001</v>
      </c>
      <c r="G8" s="66">
        <f t="shared" ref="G8:G37" si="1">RANK(F8,F$8:F$37,0)</f>
        <v>11</v>
      </c>
      <c r="H8" s="65">
        <f>VLOOKUP($A8,'Return Data'!$B$7:$R$2843,7,0)</f>
        <v>3.1726999999999999</v>
      </c>
      <c r="I8" s="66">
        <f t="shared" ref="I8:I37" si="2">RANK(H8,H$8:H$37,0)</f>
        <v>10</v>
      </c>
      <c r="J8" s="65">
        <f>VLOOKUP($A8,'Return Data'!$B$7:$R$2843,8,0)</f>
        <v>3.1812</v>
      </c>
      <c r="K8" s="66">
        <f t="shared" ref="K8:K37" si="3">RANK(J8,J$8:J$37,0)</f>
        <v>8</v>
      </c>
      <c r="L8" s="65">
        <f>VLOOKUP($A8,'Return Data'!$B$7:$R$2843,9,0)</f>
        <v>3.2706</v>
      </c>
      <c r="M8" s="66">
        <f t="shared" ref="M8:M37" si="4">RANK(L8,L$8:L$37,0)</f>
        <v>2</v>
      </c>
      <c r="N8" s="65">
        <f>VLOOKUP($A8,'Return Data'!$B$7:$R$2843,10,0)</f>
        <v>3.2311999999999999</v>
      </c>
      <c r="O8" s="66">
        <f t="shared" ref="O8:O37" si="5">RANK(N8,N$8:N$37,0)</f>
        <v>4</v>
      </c>
      <c r="P8" s="65">
        <f>VLOOKUP($A8,'Return Data'!$B$7:$R$2843,11,0)</f>
        <v>3.1507000000000001</v>
      </c>
      <c r="Q8" s="66">
        <f>RANK(P8,P$8:P$37,0)</f>
        <v>6</v>
      </c>
      <c r="R8" s="65">
        <f>VLOOKUP($A8,'Return Data'!$B$7:$R$2843,12,0)</f>
        <v>3.1017000000000001</v>
      </c>
      <c r="S8" s="66">
        <f>RANK(R8,R$8:R$37,0)</f>
        <v>11</v>
      </c>
      <c r="T8" s="65">
        <f>VLOOKUP($A8,'Return Data'!$B$7:$R$2843,13,0)</f>
        <v>3.0931999999999999</v>
      </c>
      <c r="U8" s="66">
        <f>RANK(T8,T$8:T$37,0)</f>
        <v>11</v>
      </c>
      <c r="V8" s="65">
        <f>VLOOKUP($A8,'Return Data'!$B$7:$R$2843,17,0)</f>
        <v>3.8513999999999999</v>
      </c>
      <c r="W8" s="66">
        <f t="shared" ref="W8" si="6">RANK(V8,V$8:V$37,0)</f>
        <v>2</v>
      </c>
      <c r="X8" s="65"/>
      <c r="Y8" s="66"/>
      <c r="Z8" s="65">
        <f>VLOOKUP($A8,'Return Data'!$B$7:$R$2843,16,0)</f>
        <v>4.4339000000000004</v>
      </c>
      <c r="AA8" s="67">
        <f t="shared" ref="AA8:AA37" si="7">RANK(Z8,Z$8:Z$37,0)</f>
        <v>5</v>
      </c>
    </row>
    <row r="9" spans="1:27" x14ac:dyDescent="0.3">
      <c r="A9" s="63" t="s">
        <v>1285</v>
      </c>
      <c r="B9" s="64">
        <f>VLOOKUP($A9,'Return Data'!$B$7:$R$2843,3,0)</f>
        <v>44360</v>
      </c>
      <c r="C9" s="65">
        <f>VLOOKUP($A9,'Return Data'!$B$7:$R$2843,4,0)</f>
        <v>1094.9418000000001</v>
      </c>
      <c r="D9" s="65">
        <f>VLOOKUP($A9,'Return Data'!$B$7:$R$2843,5,0)</f>
        <v>3.1903999999999999</v>
      </c>
      <c r="E9" s="66">
        <f t="shared" si="0"/>
        <v>11</v>
      </c>
      <c r="F9" s="65">
        <f>VLOOKUP($A9,'Return Data'!$B$7:$R$2843,6,0)</f>
        <v>3.1854</v>
      </c>
      <c r="G9" s="66">
        <f t="shared" si="1"/>
        <v>9</v>
      </c>
      <c r="H9" s="65">
        <f>VLOOKUP($A9,'Return Data'!$B$7:$R$2843,7,0)</f>
        <v>3.1625999999999999</v>
      </c>
      <c r="I9" s="66">
        <f t="shared" si="2"/>
        <v>13</v>
      </c>
      <c r="J9" s="65">
        <f>VLOOKUP($A9,'Return Data'!$B$7:$R$2843,8,0)</f>
        <v>3.165</v>
      </c>
      <c r="K9" s="66">
        <f t="shared" si="3"/>
        <v>14</v>
      </c>
      <c r="L9" s="65">
        <f>VLOOKUP($A9,'Return Data'!$B$7:$R$2843,9,0)</f>
        <v>3.2119</v>
      </c>
      <c r="M9" s="66">
        <f t="shared" si="4"/>
        <v>10</v>
      </c>
      <c r="N9" s="65">
        <f>VLOOKUP($A9,'Return Data'!$B$7:$R$2843,10,0)</f>
        <v>3.1996000000000002</v>
      </c>
      <c r="O9" s="66">
        <f t="shared" si="5"/>
        <v>9</v>
      </c>
      <c r="P9" s="65">
        <f>VLOOKUP($A9,'Return Data'!$B$7:$R$2843,11,0)</f>
        <v>3.1398000000000001</v>
      </c>
      <c r="Q9" s="66">
        <f>RANK(P9,P$8:P$37,0)</f>
        <v>10</v>
      </c>
      <c r="R9" s="65">
        <f>VLOOKUP($A9,'Return Data'!$B$7:$R$2843,12,0)</f>
        <v>3.1019999999999999</v>
      </c>
      <c r="S9" s="66">
        <f>RANK(R9,R$8:R$37,0)</f>
        <v>10</v>
      </c>
      <c r="T9" s="65">
        <f>VLOOKUP($A9,'Return Data'!$B$7:$R$2843,13,0)</f>
        <v>3.1055000000000001</v>
      </c>
      <c r="U9" s="66">
        <f>RANK(T9,T$8:T$37,0)</f>
        <v>8</v>
      </c>
      <c r="V9" s="65"/>
      <c r="W9" s="66"/>
      <c r="X9" s="65"/>
      <c r="Y9" s="66"/>
      <c r="Z9" s="65">
        <f>VLOOKUP($A9,'Return Data'!$B$7:$R$2843,16,0)</f>
        <v>4.1147999999999998</v>
      </c>
      <c r="AA9" s="67">
        <f t="shared" si="7"/>
        <v>12</v>
      </c>
    </row>
    <row r="10" spans="1:27" x14ac:dyDescent="0.3">
      <c r="A10" s="63" t="s">
        <v>1287</v>
      </c>
      <c r="B10" s="64">
        <f>VLOOKUP($A10,'Return Data'!$B$7:$R$2843,3,0)</f>
        <v>44360</v>
      </c>
      <c r="C10" s="65">
        <f>VLOOKUP($A10,'Return Data'!$B$7:$R$2843,4,0)</f>
        <v>1087.9105</v>
      </c>
      <c r="D10" s="65">
        <f>VLOOKUP($A10,'Return Data'!$B$7:$R$2843,5,0)</f>
        <v>3.2210999999999999</v>
      </c>
      <c r="E10" s="66">
        <f t="shared" si="0"/>
        <v>4</v>
      </c>
      <c r="F10" s="65">
        <f>VLOOKUP($A10,'Return Data'!$B$7:$R$2843,6,0)</f>
        <v>3.2128000000000001</v>
      </c>
      <c r="G10" s="66">
        <f t="shared" si="1"/>
        <v>5</v>
      </c>
      <c r="H10" s="65">
        <f>VLOOKUP($A10,'Return Data'!$B$7:$R$2843,7,0)</f>
        <v>3.1743999999999999</v>
      </c>
      <c r="I10" s="66">
        <f t="shared" si="2"/>
        <v>8</v>
      </c>
      <c r="J10" s="65">
        <f>VLOOKUP($A10,'Return Data'!$B$7:$R$2843,8,0)</f>
        <v>3.1728999999999998</v>
      </c>
      <c r="K10" s="66">
        <f t="shared" si="3"/>
        <v>9</v>
      </c>
      <c r="L10" s="65">
        <f>VLOOKUP($A10,'Return Data'!$B$7:$R$2843,9,0)</f>
        <v>3.2103000000000002</v>
      </c>
      <c r="M10" s="66">
        <f t="shared" si="4"/>
        <v>11</v>
      </c>
      <c r="N10" s="65">
        <f>VLOOKUP($A10,'Return Data'!$B$7:$R$2843,10,0)</f>
        <v>3.1777000000000002</v>
      </c>
      <c r="O10" s="66">
        <f t="shared" si="5"/>
        <v>15</v>
      </c>
      <c r="P10" s="65">
        <f>VLOOKUP($A10,'Return Data'!$B$7:$R$2843,11,0)</f>
        <v>3.1417999999999999</v>
      </c>
      <c r="Q10" s="66">
        <f>RANK(P10,P$8:P$37,0)</f>
        <v>9</v>
      </c>
      <c r="R10" s="65">
        <f>VLOOKUP($A10,'Return Data'!$B$7:$R$2843,12,0)</f>
        <v>3.1158000000000001</v>
      </c>
      <c r="S10" s="66">
        <f>RANK(R10,R$8:R$37,0)</f>
        <v>7</v>
      </c>
      <c r="T10" s="65">
        <f>VLOOKUP($A10,'Return Data'!$B$7:$R$2843,13,0)</f>
        <v>3.1118000000000001</v>
      </c>
      <c r="U10" s="66">
        <f>RANK(T10,T$8:T$37,0)</f>
        <v>6</v>
      </c>
      <c r="V10" s="65"/>
      <c r="W10" s="66"/>
      <c r="X10" s="65"/>
      <c r="Y10" s="66"/>
      <c r="Z10" s="65">
        <f>VLOOKUP($A10,'Return Data'!$B$7:$R$2843,16,0)</f>
        <v>4.0133000000000001</v>
      </c>
      <c r="AA10" s="67">
        <f t="shared" si="7"/>
        <v>15</v>
      </c>
    </row>
    <row r="11" spans="1:27" x14ac:dyDescent="0.3">
      <c r="A11" s="63" t="s">
        <v>1289</v>
      </c>
      <c r="B11" s="64">
        <f>VLOOKUP($A11,'Return Data'!$B$7:$R$2843,3,0)</f>
        <v>44360</v>
      </c>
      <c r="C11" s="65">
        <f>VLOOKUP($A11,'Return Data'!$B$7:$R$2843,4,0)</f>
        <v>1090.1742999999999</v>
      </c>
      <c r="D11" s="65">
        <f>VLOOKUP($A11,'Return Data'!$B$7:$R$2843,5,0)</f>
        <v>3.1711999999999998</v>
      </c>
      <c r="E11" s="66">
        <f t="shared" si="0"/>
        <v>14</v>
      </c>
      <c r="F11" s="65">
        <f>VLOOKUP($A11,'Return Data'!$B$7:$R$2843,6,0)</f>
        <v>3.1648000000000001</v>
      </c>
      <c r="G11" s="66">
        <f t="shared" si="1"/>
        <v>14</v>
      </c>
      <c r="H11" s="65">
        <f>VLOOKUP($A11,'Return Data'!$B$7:$R$2843,7,0)</f>
        <v>3.1457999999999999</v>
      </c>
      <c r="I11" s="66">
        <f t="shared" si="2"/>
        <v>17</v>
      </c>
      <c r="J11" s="65">
        <f>VLOOKUP($A11,'Return Data'!$B$7:$R$2843,8,0)</f>
        <v>3.1387999999999998</v>
      </c>
      <c r="K11" s="66">
        <f t="shared" si="3"/>
        <v>21</v>
      </c>
      <c r="L11" s="65">
        <f>VLOOKUP($A11,'Return Data'!$B$7:$R$2843,9,0)</f>
        <v>3.1673</v>
      </c>
      <c r="M11" s="66">
        <f t="shared" si="4"/>
        <v>21</v>
      </c>
      <c r="N11" s="65">
        <f>VLOOKUP($A11,'Return Data'!$B$7:$R$2843,10,0)</f>
        <v>3.1492</v>
      </c>
      <c r="O11" s="66">
        <f t="shared" si="5"/>
        <v>22</v>
      </c>
      <c r="P11" s="65">
        <f>VLOOKUP($A11,'Return Data'!$B$7:$R$2843,11,0)</f>
        <v>3.1204999999999998</v>
      </c>
      <c r="Q11" s="66">
        <f>RANK(P11,P$8:P$37,0)</f>
        <v>13</v>
      </c>
      <c r="R11" s="65">
        <f>VLOOKUP($A11,'Return Data'!$B$7:$R$2843,12,0)</f>
        <v>3.0989</v>
      </c>
      <c r="S11" s="66">
        <f>RANK(R11,R$8:R$37,0)</f>
        <v>12</v>
      </c>
      <c r="T11" s="65">
        <f>VLOOKUP($A11,'Return Data'!$B$7:$R$2843,13,0)</f>
        <v>3.0960000000000001</v>
      </c>
      <c r="U11" s="66">
        <f>RANK(T11,T$8:T$37,0)</f>
        <v>10</v>
      </c>
      <c r="V11" s="65"/>
      <c r="W11" s="66"/>
      <c r="X11" s="65"/>
      <c r="Y11" s="66"/>
      <c r="Z11" s="65">
        <f>VLOOKUP($A11,'Return Data'!$B$7:$R$2843,16,0)</f>
        <v>4.0434999999999999</v>
      </c>
      <c r="AA11" s="67">
        <f t="shared" si="7"/>
        <v>14</v>
      </c>
    </row>
    <row r="12" spans="1:27" x14ac:dyDescent="0.3">
      <c r="A12" s="63" t="s">
        <v>1291</v>
      </c>
      <c r="B12" s="64">
        <f>VLOOKUP($A12,'Return Data'!$B$7:$R$2843,3,0)</f>
        <v>44360</v>
      </c>
      <c r="C12" s="65">
        <f>VLOOKUP($A12,'Return Data'!$B$7:$R$2843,4,0)</f>
        <v>1047.663</v>
      </c>
      <c r="D12" s="65">
        <f>VLOOKUP($A12,'Return Data'!$B$7:$R$2843,5,0)</f>
        <v>3.202</v>
      </c>
      <c r="E12" s="66">
        <f t="shared" si="0"/>
        <v>6</v>
      </c>
      <c r="F12" s="65">
        <f>VLOOKUP($A12,'Return Data'!$B$7:$R$2843,6,0)</f>
        <v>3.2025999999999999</v>
      </c>
      <c r="G12" s="66">
        <f t="shared" si="1"/>
        <v>6</v>
      </c>
      <c r="H12" s="65">
        <f>VLOOKUP($A12,'Return Data'!$B$7:$R$2843,7,0)</f>
        <v>3.1932</v>
      </c>
      <c r="I12" s="66">
        <f t="shared" si="2"/>
        <v>6</v>
      </c>
      <c r="J12" s="65">
        <f>VLOOKUP($A12,'Return Data'!$B$7:$R$2843,8,0)</f>
        <v>3.2002000000000002</v>
      </c>
      <c r="K12" s="66">
        <f t="shared" si="3"/>
        <v>6</v>
      </c>
      <c r="L12" s="65">
        <f>VLOOKUP($A12,'Return Data'!$B$7:$R$2843,9,0)</f>
        <v>3.2555000000000001</v>
      </c>
      <c r="M12" s="66">
        <f t="shared" si="4"/>
        <v>4</v>
      </c>
      <c r="N12" s="65">
        <f>VLOOKUP($A12,'Return Data'!$B$7:$R$2843,10,0)</f>
        <v>3.2244000000000002</v>
      </c>
      <c r="O12" s="66">
        <f t="shared" si="5"/>
        <v>5</v>
      </c>
      <c r="P12" s="65">
        <f>VLOOKUP($A12,'Return Data'!$B$7:$R$2843,11,0)</f>
        <v>3.1714000000000002</v>
      </c>
      <c r="Q12" s="66">
        <f t="shared" ref="Q12:Q37" si="8">RANK(P12,P$8:P$37,0)</f>
        <v>2</v>
      </c>
      <c r="R12" s="65">
        <f>VLOOKUP($A12,'Return Data'!$B$7:$R$2843,12,0)</f>
        <v>3.1698</v>
      </c>
      <c r="S12" s="66">
        <f t="shared" ref="S12" si="9">RANK(R12,R$8:R$37,0)</f>
        <v>1</v>
      </c>
      <c r="T12" s="65"/>
      <c r="U12" s="66"/>
      <c r="V12" s="65"/>
      <c r="W12" s="66"/>
      <c r="X12" s="65"/>
      <c r="Y12" s="66"/>
      <c r="Z12" s="65">
        <f>VLOOKUP($A12,'Return Data'!$B$7:$R$2843,16,0)</f>
        <v>3.4338000000000002</v>
      </c>
      <c r="AA12" s="67">
        <f t="shared" si="7"/>
        <v>28</v>
      </c>
    </row>
    <row r="13" spans="1:27" x14ac:dyDescent="0.3">
      <c r="A13" s="63" t="s">
        <v>1293</v>
      </c>
      <c r="B13" s="64">
        <f>VLOOKUP($A13,'Return Data'!$B$7:$R$2843,3,0)</f>
        <v>44360</v>
      </c>
      <c r="C13" s="65">
        <f>VLOOKUP($A13,'Return Data'!$B$7:$R$2843,4,0)</f>
        <v>1072.5222000000001</v>
      </c>
      <c r="D13" s="65">
        <f>VLOOKUP($A13,'Return Data'!$B$7:$R$2843,5,0)</f>
        <v>3.1448</v>
      </c>
      <c r="E13" s="66">
        <f t="shared" si="0"/>
        <v>24</v>
      </c>
      <c r="F13" s="65">
        <f>VLOOKUP($A13,'Return Data'!$B$7:$R$2843,6,0)</f>
        <v>3.1442000000000001</v>
      </c>
      <c r="G13" s="66">
        <f t="shared" si="1"/>
        <v>21</v>
      </c>
      <c r="H13" s="65">
        <f>VLOOKUP($A13,'Return Data'!$B$7:$R$2843,7,0)</f>
        <v>3.1259999999999999</v>
      </c>
      <c r="I13" s="66">
        <f t="shared" si="2"/>
        <v>22</v>
      </c>
      <c r="J13" s="65">
        <f>VLOOKUP($A13,'Return Data'!$B$7:$R$2843,8,0)</f>
        <v>3.1191</v>
      </c>
      <c r="K13" s="66">
        <f t="shared" si="3"/>
        <v>23</v>
      </c>
      <c r="L13" s="65">
        <f>VLOOKUP($A13,'Return Data'!$B$7:$R$2843,9,0)</f>
        <v>3.1497000000000002</v>
      </c>
      <c r="M13" s="66">
        <f t="shared" si="4"/>
        <v>26</v>
      </c>
      <c r="N13" s="65">
        <f>VLOOKUP($A13,'Return Data'!$B$7:$R$2843,10,0)</f>
        <v>3.1457999999999999</v>
      </c>
      <c r="O13" s="66">
        <f t="shared" si="5"/>
        <v>24</v>
      </c>
      <c r="P13" s="65">
        <f>VLOOKUP($A13,'Return Data'!$B$7:$R$2843,11,0)</f>
        <v>3.0855999999999999</v>
      </c>
      <c r="Q13" s="66">
        <f t="shared" si="8"/>
        <v>25</v>
      </c>
      <c r="R13" s="65">
        <f>VLOOKUP($A13,'Return Data'!$B$7:$R$2843,12,0)</f>
        <v>3.0659999999999998</v>
      </c>
      <c r="S13" s="66">
        <f t="shared" ref="S13:S37" si="10">RANK(R13,R$8:R$37,0)</f>
        <v>22</v>
      </c>
      <c r="T13" s="65">
        <f>VLOOKUP($A13,'Return Data'!$B$7:$R$2843,13,0)</f>
        <v>3.0777000000000001</v>
      </c>
      <c r="U13" s="66">
        <f t="shared" ref="U13:U37" si="11">RANK(T13,T$8:T$37,0)</f>
        <v>15</v>
      </c>
      <c r="V13" s="65"/>
      <c r="W13" s="66"/>
      <c r="X13" s="65"/>
      <c r="Y13" s="66"/>
      <c r="Z13" s="65">
        <f>VLOOKUP($A13,'Return Data'!$B$7:$R$2843,16,0)</f>
        <v>3.7622</v>
      </c>
      <c r="AA13" s="67">
        <f t="shared" si="7"/>
        <v>21</v>
      </c>
    </row>
    <row r="14" spans="1:27" x14ac:dyDescent="0.3">
      <c r="A14" s="63" t="s">
        <v>1295</v>
      </c>
      <c r="B14" s="64">
        <f>VLOOKUP($A14,'Return Data'!$B$7:$R$2843,3,0)</f>
        <v>44360</v>
      </c>
      <c r="C14" s="65">
        <f>VLOOKUP($A14,'Return Data'!$B$7:$R$2843,4,0)</f>
        <v>1109.2274</v>
      </c>
      <c r="D14" s="65">
        <f>VLOOKUP($A14,'Return Data'!$B$7:$R$2843,5,0)</f>
        <v>3.1875</v>
      </c>
      <c r="E14" s="66">
        <f t="shared" si="0"/>
        <v>12</v>
      </c>
      <c r="F14" s="65">
        <f>VLOOKUP($A14,'Return Data'!$B$7:$R$2843,6,0)</f>
        <v>3.1817000000000002</v>
      </c>
      <c r="G14" s="66">
        <f t="shared" si="1"/>
        <v>13</v>
      </c>
      <c r="H14" s="65">
        <f>VLOOKUP($A14,'Return Data'!$B$7:$R$2843,7,0)</f>
        <v>3.1650999999999998</v>
      </c>
      <c r="I14" s="66">
        <f t="shared" si="2"/>
        <v>11</v>
      </c>
      <c r="J14" s="65">
        <f>VLOOKUP($A14,'Return Data'!$B$7:$R$2843,8,0)</f>
        <v>3.1507999999999998</v>
      </c>
      <c r="K14" s="66">
        <f t="shared" si="3"/>
        <v>17</v>
      </c>
      <c r="L14" s="65">
        <f>VLOOKUP($A14,'Return Data'!$B$7:$R$2843,9,0)</f>
        <v>3.1573000000000002</v>
      </c>
      <c r="M14" s="66">
        <f t="shared" si="4"/>
        <v>23</v>
      </c>
      <c r="N14" s="65">
        <f>VLOOKUP($A14,'Return Data'!$B$7:$R$2843,10,0)</f>
        <v>3.1383000000000001</v>
      </c>
      <c r="O14" s="66">
        <f t="shared" si="5"/>
        <v>26</v>
      </c>
      <c r="P14" s="65">
        <f>VLOOKUP($A14,'Return Data'!$B$7:$R$2843,11,0)</f>
        <v>3.0931000000000002</v>
      </c>
      <c r="Q14" s="66">
        <f t="shared" si="8"/>
        <v>23</v>
      </c>
      <c r="R14" s="65">
        <f>VLOOKUP($A14,'Return Data'!$B$7:$R$2843,12,0)</f>
        <v>3.0861999999999998</v>
      </c>
      <c r="S14" s="66">
        <f t="shared" si="10"/>
        <v>13</v>
      </c>
      <c r="T14" s="65">
        <f>VLOOKUP($A14,'Return Data'!$B$7:$R$2843,13,0)</f>
        <v>3.0996999999999999</v>
      </c>
      <c r="U14" s="66">
        <f t="shared" si="11"/>
        <v>9</v>
      </c>
      <c r="V14" s="65"/>
      <c r="W14" s="66"/>
      <c r="X14" s="65"/>
      <c r="Y14" s="66"/>
      <c r="Z14" s="65">
        <f>VLOOKUP($A14,'Return Data'!$B$7:$R$2843,16,0)</f>
        <v>4.3554000000000004</v>
      </c>
      <c r="AA14" s="67">
        <f t="shared" si="7"/>
        <v>8</v>
      </c>
    </row>
    <row r="15" spans="1:27" x14ac:dyDescent="0.3">
      <c r="A15" s="63" t="s">
        <v>1297</v>
      </c>
      <c r="B15" s="64">
        <f>VLOOKUP($A15,'Return Data'!$B$7:$R$2843,3,0)</f>
        <v>44360</v>
      </c>
      <c r="C15" s="65">
        <f>VLOOKUP($A15,'Return Data'!$B$7:$R$2843,4,0)</f>
        <v>1074.415</v>
      </c>
      <c r="D15" s="65">
        <f>VLOOKUP($A15,'Return Data'!$B$7:$R$2843,5,0)</f>
        <v>3.1358999999999999</v>
      </c>
      <c r="E15" s="66">
        <f t="shared" si="0"/>
        <v>26</v>
      </c>
      <c r="F15" s="65">
        <f>VLOOKUP($A15,'Return Data'!$B$7:$R$2843,6,0)</f>
        <v>3.1364000000000001</v>
      </c>
      <c r="G15" s="66">
        <f t="shared" si="1"/>
        <v>25</v>
      </c>
      <c r="H15" s="65">
        <f>VLOOKUP($A15,'Return Data'!$B$7:$R$2843,7,0)</f>
        <v>3.1166</v>
      </c>
      <c r="I15" s="66">
        <f t="shared" si="2"/>
        <v>24</v>
      </c>
      <c r="J15" s="65">
        <f>VLOOKUP($A15,'Return Data'!$B$7:$R$2843,8,0)</f>
        <v>3.1145999999999998</v>
      </c>
      <c r="K15" s="66">
        <f t="shared" si="3"/>
        <v>25</v>
      </c>
      <c r="L15" s="65">
        <f>VLOOKUP($A15,'Return Data'!$B$7:$R$2843,9,0)</f>
        <v>3.1389</v>
      </c>
      <c r="M15" s="66">
        <f t="shared" si="4"/>
        <v>27</v>
      </c>
      <c r="N15" s="65">
        <f>VLOOKUP($A15,'Return Data'!$B$7:$R$2843,10,0)</f>
        <v>3.1185999999999998</v>
      </c>
      <c r="O15" s="66">
        <f t="shared" si="5"/>
        <v>27</v>
      </c>
      <c r="P15" s="65">
        <f>VLOOKUP($A15,'Return Data'!$B$7:$R$2843,11,0)</f>
        <v>3.1055000000000001</v>
      </c>
      <c r="Q15" s="66">
        <f t="shared" si="8"/>
        <v>17</v>
      </c>
      <c r="R15" s="65">
        <f>VLOOKUP($A15,'Return Data'!$B$7:$R$2843,12,0)</f>
        <v>3.1194000000000002</v>
      </c>
      <c r="S15" s="66">
        <f t="shared" si="10"/>
        <v>6</v>
      </c>
      <c r="T15" s="65">
        <f>VLOOKUP($A15,'Return Data'!$B$7:$R$2843,13,0)</f>
        <v>3.1341999999999999</v>
      </c>
      <c r="U15" s="66">
        <f t="shared" si="11"/>
        <v>4</v>
      </c>
      <c r="V15" s="65"/>
      <c r="W15" s="66"/>
      <c r="X15" s="65"/>
      <c r="Y15" s="66"/>
      <c r="Z15" s="65">
        <f>VLOOKUP($A15,'Return Data'!$B$7:$R$2843,16,0)</f>
        <v>3.8614000000000002</v>
      </c>
      <c r="AA15" s="67">
        <f t="shared" si="7"/>
        <v>18</v>
      </c>
    </row>
    <row r="16" spans="1:27" x14ac:dyDescent="0.3">
      <c r="A16" s="63" t="s">
        <v>1300</v>
      </c>
      <c r="B16" s="64">
        <f>VLOOKUP($A16,'Return Data'!$B$7:$R$2843,3,0)</f>
        <v>44360</v>
      </c>
      <c r="C16" s="65">
        <f>VLOOKUP($A16,'Return Data'!$B$7:$R$2843,4,0)</f>
        <v>1082.2981</v>
      </c>
      <c r="D16" s="65">
        <f>VLOOKUP($A16,'Return Data'!$B$7:$R$2843,5,0)</f>
        <v>3.1217000000000001</v>
      </c>
      <c r="E16" s="66">
        <f t="shared" si="0"/>
        <v>28</v>
      </c>
      <c r="F16" s="65">
        <f>VLOOKUP($A16,'Return Data'!$B$7:$R$2843,6,0)</f>
        <v>3.1168999999999998</v>
      </c>
      <c r="G16" s="66">
        <f t="shared" si="1"/>
        <v>29</v>
      </c>
      <c r="H16" s="65">
        <f>VLOOKUP($A16,'Return Data'!$B$7:$R$2843,7,0)</f>
        <v>3.0939000000000001</v>
      </c>
      <c r="I16" s="66">
        <f t="shared" si="2"/>
        <v>27</v>
      </c>
      <c r="J16" s="65">
        <f>VLOOKUP($A16,'Return Data'!$B$7:$R$2843,8,0)</f>
        <v>3.0956999999999999</v>
      </c>
      <c r="K16" s="66">
        <f t="shared" si="3"/>
        <v>28</v>
      </c>
      <c r="L16" s="65">
        <f>VLOOKUP($A16,'Return Data'!$B$7:$R$2843,9,0)</f>
        <v>3.1242999999999999</v>
      </c>
      <c r="M16" s="66">
        <f t="shared" si="4"/>
        <v>28</v>
      </c>
      <c r="N16" s="65">
        <f>VLOOKUP($A16,'Return Data'!$B$7:$R$2843,10,0)</f>
        <v>3.1137000000000001</v>
      </c>
      <c r="O16" s="66">
        <f t="shared" si="5"/>
        <v>28</v>
      </c>
      <c r="P16" s="65">
        <f>VLOOKUP($A16,'Return Data'!$B$7:$R$2843,11,0)</f>
        <v>3.0552000000000001</v>
      </c>
      <c r="Q16" s="66">
        <f t="shared" si="8"/>
        <v>28</v>
      </c>
      <c r="R16" s="65">
        <f>VLOOKUP($A16,'Return Data'!$B$7:$R$2843,12,0)</f>
        <v>3.0245000000000002</v>
      </c>
      <c r="S16" s="66">
        <f t="shared" si="10"/>
        <v>27</v>
      </c>
      <c r="T16" s="65">
        <f>VLOOKUP($A16,'Return Data'!$B$7:$R$2843,13,0)</f>
        <v>3.0236999999999998</v>
      </c>
      <c r="U16" s="66">
        <f t="shared" si="11"/>
        <v>24</v>
      </c>
      <c r="V16" s="65"/>
      <c r="W16" s="66"/>
      <c r="X16" s="65"/>
      <c r="Y16" s="66"/>
      <c r="Z16" s="65">
        <f>VLOOKUP($A16,'Return Data'!$B$7:$R$2843,16,0)</f>
        <v>3.8353000000000002</v>
      </c>
      <c r="AA16" s="67">
        <f t="shared" si="7"/>
        <v>19</v>
      </c>
    </row>
    <row r="17" spans="1:27" x14ac:dyDescent="0.3">
      <c r="A17" s="63" t="s">
        <v>1302</v>
      </c>
      <c r="B17" s="64">
        <f>VLOOKUP($A17,'Return Data'!$B$7:$R$2843,3,0)</f>
        <v>44360</v>
      </c>
      <c r="C17" s="65">
        <f>VLOOKUP($A17,'Return Data'!$B$7:$R$2843,4,0)</f>
        <v>3077.5668000000001</v>
      </c>
      <c r="D17" s="65">
        <f>VLOOKUP($A17,'Return Data'!$B$7:$R$2843,5,0)</f>
        <v>3.1648000000000001</v>
      </c>
      <c r="E17" s="66">
        <f t="shared" si="0"/>
        <v>16</v>
      </c>
      <c r="F17" s="65">
        <f>VLOOKUP($A17,'Return Data'!$B$7:$R$2843,6,0)</f>
        <v>3.1231</v>
      </c>
      <c r="G17" s="66">
        <f t="shared" si="1"/>
        <v>27</v>
      </c>
      <c r="H17" s="65">
        <f>VLOOKUP($A17,'Return Data'!$B$7:$R$2843,7,0)</f>
        <v>3.1400999999999999</v>
      </c>
      <c r="I17" s="66">
        <f t="shared" si="2"/>
        <v>18</v>
      </c>
      <c r="J17" s="65">
        <f>VLOOKUP($A17,'Return Data'!$B$7:$R$2843,8,0)</f>
        <v>3.1526999999999998</v>
      </c>
      <c r="K17" s="66">
        <f t="shared" si="3"/>
        <v>16</v>
      </c>
      <c r="L17" s="65">
        <f>VLOOKUP($A17,'Return Data'!$B$7:$R$2843,9,0)</f>
        <v>3.1749999999999998</v>
      </c>
      <c r="M17" s="66">
        <f t="shared" si="4"/>
        <v>20</v>
      </c>
      <c r="N17" s="65">
        <f>VLOOKUP($A17,'Return Data'!$B$7:$R$2843,10,0)</f>
        <v>3.1545999999999998</v>
      </c>
      <c r="O17" s="66">
        <f t="shared" si="5"/>
        <v>18</v>
      </c>
      <c r="P17" s="65">
        <f>VLOOKUP($A17,'Return Data'!$B$7:$R$2843,11,0)</f>
        <v>3.0945999999999998</v>
      </c>
      <c r="Q17" s="66">
        <f t="shared" si="8"/>
        <v>22</v>
      </c>
      <c r="R17" s="65">
        <f>VLOOKUP($A17,'Return Data'!$B$7:$R$2843,12,0)</f>
        <v>3.0565000000000002</v>
      </c>
      <c r="S17" s="66">
        <f t="shared" si="10"/>
        <v>25</v>
      </c>
      <c r="T17" s="65">
        <f>VLOOKUP($A17,'Return Data'!$B$7:$R$2843,13,0)</f>
        <v>3.0543999999999998</v>
      </c>
      <c r="U17" s="66">
        <f t="shared" si="11"/>
        <v>22</v>
      </c>
      <c r="V17" s="65">
        <f>VLOOKUP($A17,'Return Data'!$B$7:$R$2843,17,0)</f>
        <v>3.8033999999999999</v>
      </c>
      <c r="W17" s="66">
        <f>RANK(V17,V$8:V$37,0)</f>
        <v>5</v>
      </c>
      <c r="X17" s="65">
        <f>VLOOKUP($A17,'Return Data'!$B$7:$R$2843,14,0)</f>
        <v>4.6242000000000001</v>
      </c>
      <c r="Y17" s="66">
        <f>RANK(X17,X$8:X$37,0)</f>
        <v>4</v>
      </c>
      <c r="Z17" s="65">
        <f>VLOOKUP($A17,'Return Data'!$B$7:$R$2843,16,0)</f>
        <v>6.2423000000000002</v>
      </c>
      <c r="AA17" s="67">
        <f t="shared" si="7"/>
        <v>4</v>
      </c>
    </row>
    <row r="18" spans="1:27" x14ac:dyDescent="0.3">
      <c r="A18" s="63" t="s">
        <v>1303</v>
      </c>
      <c r="B18" s="64">
        <f>VLOOKUP($A18,'Return Data'!$B$7:$R$2843,3,0)</f>
        <v>44360</v>
      </c>
      <c r="C18" s="65">
        <f>VLOOKUP($A18,'Return Data'!$B$7:$R$2843,4,0)</f>
        <v>1083.1208999999999</v>
      </c>
      <c r="D18" s="65">
        <f>VLOOKUP($A18,'Return Data'!$B$7:$R$2843,5,0)</f>
        <v>3.234</v>
      </c>
      <c r="E18" s="66">
        <f t="shared" si="0"/>
        <v>3</v>
      </c>
      <c r="F18" s="65">
        <f>VLOOKUP($A18,'Return Data'!$B$7:$R$2843,6,0)</f>
        <v>3.2134999999999998</v>
      </c>
      <c r="G18" s="66">
        <f t="shared" si="1"/>
        <v>4</v>
      </c>
      <c r="H18" s="65">
        <f>VLOOKUP($A18,'Return Data'!$B$7:$R$2843,7,0)</f>
        <v>3.2124999999999999</v>
      </c>
      <c r="I18" s="66">
        <f t="shared" si="2"/>
        <v>4</v>
      </c>
      <c r="J18" s="65">
        <f>VLOOKUP($A18,'Return Data'!$B$7:$R$2843,8,0)</f>
        <v>3.2212999999999998</v>
      </c>
      <c r="K18" s="66">
        <f t="shared" si="3"/>
        <v>4</v>
      </c>
      <c r="L18" s="65">
        <f>VLOOKUP($A18,'Return Data'!$B$7:$R$2843,9,0)</f>
        <v>3.2473999999999998</v>
      </c>
      <c r="M18" s="66">
        <f t="shared" si="4"/>
        <v>6</v>
      </c>
      <c r="N18" s="65">
        <f>VLOOKUP($A18,'Return Data'!$B$7:$R$2843,10,0)</f>
        <v>3.2168999999999999</v>
      </c>
      <c r="O18" s="66">
        <f t="shared" si="5"/>
        <v>8</v>
      </c>
      <c r="P18" s="65">
        <f>VLOOKUP($A18,'Return Data'!$B$7:$R$2843,11,0)</f>
        <v>3.1709000000000001</v>
      </c>
      <c r="Q18" s="66">
        <f t="shared" si="8"/>
        <v>3</v>
      </c>
      <c r="R18" s="65">
        <f>VLOOKUP($A18,'Return Data'!$B$7:$R$2843,12,0)</f>
        <v>3.1396999999999999</v>
      </c>
      <c r="S18" s="66">
        <f t="shared" si="10"/>
        <v>4</v>
      </c>
      <c r="T18" s="65">
        <f>VLOOKUP($A18,'Return Data'!$B$7:$R$2843,13,0)</f>
        <v>3.1427</v>
      </c>
      <c r="U18" s="66">
        <f t="shared" si="11"/>
        <v>2</v>
      </c>
      <c r="V18" s="65"/>
      <c r="W18" s="66"/>
      <c r="X18" s="65"/>
      <c r="Y18" s="66"/>
      <c r="Z18" s="65">
        <f>VLOOKUP($A18,'Return Data'!$B$7:$R$2843,16,0)</f>
        <v>3.9382000000000001</v>
      </c>
      <c r="AA18" s="67">
        <f t="shared" si="7"/>
        <v>17</v>
      </c>
    </row>
    <row r="19" spans="1:27" x14ac:dyDescent="0.3">
      <c r="A19" s="63" t="s">
        <v>1306</v>
      </c>
      <c r="B19" s="64">
        <f>VLOOKUP($A19,'Return Data'!$B$7:$R$2843,3,0)</f>
        <v>44360</v>
      </c>
      <c r="C19" s="65">
        <f>VLOOKUP($A19,'Return Data'!$B$7:$R$2843,4,0)</f>
        <v>111.69450000000001</v>
      </c>
      <c r="D19" s="65">
        <f>VLOOKUP($A19,'Return Data'!$B$7:$R$2843,5,0)</f>
        <v>3.1539999999999999</v>
      </c>
      <c r="E19" s="66">
        <f t="shared" si="0"/>
        <v>19</v>
      </c>
      <c r="F19" s="65">
        <f>VLOOKUP($A19,'Return Data'!$B$7:$R$2843,6,0)</f>
        <v>3.1488</v>
      </c>
      <c r="G19" s="66">
        <f t="shared" si="1"/>
        <v>19</v>
      </c>
      <c r="H19" s="65">
        <f>VLOOKUP($A19,'Return Data'!$B$7:$R$2843,7,0)</f>
        <v>3.1343000000000001</v>
      </c>
      <c r="I19" s="66">
        <f t="shared" si="2"/>
        <v>20</v>
      </c>
      <c r="J19" s="65">
        <f>VLOOKUP($A19,'Return Data'!$B$7:$R$2843,8,0)</f>
        <v>3.1432000000000002</v>
      </c>
      <c r="K19" s="66">
        <f t="shared" si="3"/>
        <v>19</v>
      </c>
      <c r="L19" s="65">
        <f>VLOOKUP($A19,'Return Data'!$B$7:$R$2843,9,0)</f>
        <v>3.2143999999999999</v>
      </c>
      <c r="M19" s="66">
        <f t="shared" si="4"/>
        <v>9</v>
      </c>
      <c r="N19" s="65">
        <f>VLOOKUP($A19,'Return Data'!$B$7:$R$2843,10,0)</f>
        <v>3.1802999999999999</v>
      </c>
      <c r="O19" s="66">
        <f t="shared" si="5"/>
        <v>13</v>
      </c>
      <c r="P19" s="65">
        <f>VLOOKUP($A19,'Return Data'!$B$7:$R$2843,11,0)</f>
        <v>3.1095999999999999</v>
      </c>
      <c r="Q19" s="66">
        <f t="shared" si="8"/>
        <v>15</v>
      </c>
      <c r="R19" s="65">
        <f>VLOOKUP($A19,'Return Data'!$B$7:$R$2843,12,0)</f>
        <v>3.0733999999999999</v>
      </c>
      <c r="S19" s="66">
        <f t="shared" si="10"/>
        <v>18</v>
      </c>
      <c r="T19" s="65">
        <f>VLOOKUP($A19,'Return Data'!$B$7:$R$2843,13,0)</f>
        <v>3.0684999999999998</v>
      </c>
      <c r="U19" s="66">
        <f t="shared" si="11"/>
        <v>17</v>
      </c>
      <c r="V19" s="65"/>
      <c r="W19" s="66"/>
      <c r="X19" s="65"/>
      <c r="Y19" s="66"/>
      <c r="Z19" s="65">
        <f>VLOOKUP($A19,'Return Data'!$B$7:$R$2843,16,0)</f>
        <v>4.3768000000000002</v>
      </c>
      <c r="AA19" s="67">
        <f t="shared" si="7"/>
        <v>7</v>
      </c>
    </row>
    <row r="20" spans="1:27" x14ac:dyDescent="0.3">
      <c r="A20" s="63" t="s">
        <v>1307</v>
      </c>
      <c r="B20" s="64">
        <f>VLOOKUP($A20,'Return Data'!$B$7:$R$2843,3,0)</f>
        <v>44360</v>
      </c>
      <c r="C20" s="65">
        <f>VLOOKUP($A20,'Return Data'!$B$7:$R$2843,4,0)</f>
        <v>1104.8814</v>
      </c>
      <c r="D20" s="65">
        <f>VLOOKUP($A20,'Return Data'!$B$7:$R$2843,5,0)</f>
        <v>3.1518000000000002</v>
      </c>
      <c r="E20" s="66">
        <f t="shared" si="0"/>
        <v>22</v>
      </c>
      <c r="F20" s="65">
        <f>VLOOKUP($A20,'Return Data'!$B$7:$R$2843,6,0)</f>
        <v>3.1513</v>
      </c>
      <c r="G20" s="66">
        <f t="shared" si="1"/>
        <v>18</v>
      </c>
      <c r="H20" s="65">
        <f>VLOOKUP($A20,'Return Data'!$B$7:$R$2843,7,0)</f>
        <v>3.1331000000000002</v>
      </c>
      <c r="I20" s="66">
        <f t="shared" si="2"/>
        <v>21</v>
      </c>
      <c r="J20" s="65">
        <f>VLOOKUP($A20,'Return Data'!$B$7:$R$2843,8,0)</f>
        <v>3.1305000000000001</v>
      </c>
      <c r="K20" s="66">
        <f t="shared" si="3"/>
        <v>22</v>
      </c>
      <c r="L20" s="65">
        <f>VLOOKUP($A20,'Return Data'!$B$7:$R$2843,9,0)</f>
        <v>3.1600999999999999</v>
      </c>
      <c r="M20" s="66">
        <f t="shared" si="4"/>
        <v>22</v>
      </c>
      <c r="N20" s="65">
        <f>VLOOKUP($A20,'Return Data'!$B$7:$R$2843,10,0)</f>
        <v>3.1545000000000001</v>
      </c>
      <c r="O20" s="66">
        <f t="shared" si="5"/>
        <v>19</v>
      </c>
      <c r="P20" s="65">
        <f>VLOOKUP($A20,'Return Data'!$B$7:$R$2843,11,0)</f>
        <v>3.0926999999999998</v>
      </c>
      <c r="Q20" s="66">
        <f t="shared" si="8"/>
        <v>24</v>
      </c>
      <c r="R20" s="65">
        <f>VLOOKUP($A20,'Return Data'!$B$7:$R$2843,12,0)</f>
        <v>3.0663999999999998</v>
      </c>
      <c r="S20" s="66">
        <f t="shared" si="10"/>
        <v>21</v>
      </c>
      <c r="T20" s="65">
        <f>VLOOKUP($A20,'Return Data'!$B$7:$R$2843,13,0)</f>
        <v>3.0674999999999999</v>
      </c>
      <c r="U20" s="66">
        <f t="shared" si="11"/>
        <v>18</v>
      </c>
      <c r="V20" s="65"/>
      <c r="W20" s="66"/>
      <c r="X20" s="65"/>
      <c r="Y20" s="66"/>
      <c r="Z20" s="65">
        <f>VLOOKUP($A20,'Return Data'!$B$7:$R$2843,16,0)</f>
        <v>4.2384000000000004</v>
      </c>
      <c r="AA20" s="67">
        <f t="shared" si="7"/>
        <v>10</v>
      </c>
    </row>
    <row r="21" spans="1:27" x14ac:dyDescent="0.3">
      <c r="A21" s="63" t="s">
        <v>1309</v>
      </c>
      <c r="B21" s="64">
        <f>VLOOKUP($A21,'Return Data'!$B$7:$R$2843,3,0)</f>
        <v>44360</v>
      </c>
      <c r="C21" s="65">
        <f>VLOOKUP($A21,'Return Data'!$B$7:$R$2843,4,0)</f>
        <v>1073.9273000000001</v>
      </c>
      <c r="D21" s="65">
        <f>VLOOKUP($A21,'Return Data'!$B$7:$R$2843,5,0)</f>
        <v>3.1305000000000001</v>
      </c>
      <c r="E21" s="66">
        <f t="shared" si="0"/>
        <v>27</v>
      </c>
      <c r="F21" s="65">
        <f>VLOOKUP($A21,'Return Data'!$B$7:$R$2843,6,0)</f>
        <v>3.1322000000000001</v>
      </c>
      <c r="G21" s="66">
        <f t="shared" si="1"/>
        <v>26</v>
      </c>
      <c r="H21" s="65">
        <f>VLOOKUP($A21,'Return Data'!$B$7:$R$2843,7,0)</f>
        <v>3.0903</v>
      </c>
      <c r="I21" s="66">
        <f t="shared" si="2"/>
        <v>28</v>
      </c>
      <c r="J21" s="65">
        <f>VLOOKUP($A21,'Return Data'!$B$7:$R$2843,8,0)</f>
        <v>3.089</v>
      </c>
      <c r="K21" s="66">
        <f t="shared" si="3"/>
        <v>29</v>
      </c>
      <c r="L21" s="65">
        <f>VLOOKUP($A21,'Return Data'!$B$7:$R$2843,9,0)</f>
        <v>3.117</v>
      </c>
      <c r="M21" s="66">
        <f t="shared" si="4"/>
        <v>29</v>
      </c>
      <c r="N21" s="65">
        <f>VLOOKUP($A21,'Return Data'!$B$7:$R$2843,10,0)</f>
        <v>3.1002000000000001</v>
      </c>
      <c r="O21" s="66">
        <f t="shared" si="5"/>
        <v>29</v>
      </c>
      <c r="P21" s="65">
        <f>VLOOKUP($A21,'Return Data'!$B$7:$R$2843,11,0)</f>
        <v>3.0501</v>
      </c>
      <c r="Q21" s="66">
        <f t="shared" si="8"/>
        <v>29</v>
      </c>
      <c r="R21" s="65">
        <f>VLOOKUP($A21,'Return Data'!$B$7:$R$2843,12,0)</f>
        <v>3.0185</v>
      </c>
      <c r="S21" s="66">
        <f t="shared" si="10"/>
        <v>28</v>
      </c>
      <c r="T21" s="65">
        <f>VLOOKUP($A21,'Return Data'!$B$7:$R$2843,13,0)</f>
        <v>3.0203000000000002</v>
      </c>
      <c r="U21" s="66">
        <f t="shared" si="11"/>
        <v>25</v>
      </c>
      <c r="V21" s="65"/>
      <c r="W21" s="66"/>
      <c r="X21" s="65"/>
      <c r="Y21" s="66"/>
      <c r="Z21" s="65">
        <f>VLOOKUP($A21,'Return Data'!$B$7:$R$2843,16,0)</f>
        <v>3.7562000000000002</v>
      </c>
      <c r="AA21" s="67">
        <f t="shared" si="7"/>
        <v>23</v>
      </c>
    </row>
    <row r="22" spans="1:27" x14ac:dyDescent="0.3">
      <c r="A22" s="63" t="s">
        <v>1311</v>
      </c>
      <c r="B22" s="64">
        <f>VLOOKUP($A22,'Return Data'!$B$7:$R$2843,3,0)</f>
        <v>44360</v>
      </c>
      <c r="C22" s="65">
        <f>VLOOKUP($A22,'Return Data'!$B$7:$R$2843,4,0)</f>
        <v>1047.0661</v>
      </c>
      <c r="D22" s="65">
        <f>VLOOKUP($A22,'Return Data'!$B$7:$R$2843,5,0)</f>
        <v>3.1446000000000001</v>
      </c>
      <c r="E22" s="66">
        <f t="shared" si="0"/>
        <v>25</v>
      </c>
      <c r="F22" s="65">
        <f>VLOOKUP($A22,'Return Data'!$B$7:$R$2843,6,0)</f>
        <v>3.1440000000000001</v>
      </c>
      <c r="G22" s="66">
        <f t="shared" si="1"/>
        <v>22</v>
      </c>
      <c r="H22" s="65">
        <f>VLOOKUP($A22,'Return Data'!$B$7:$R$2843,7,0)</f>
        <v>3.1137999999999999</v>
      </c>
      <c r="I22" s="66">
        <f t="shared" si="2"/>
        <v>25</v>
      </c>
      <c r="J22" s="65">
        <f>VLOOKUP($A22,'Return Data'!$B$7:$R$2843,8,0)</f>
        <v>3.1168999999999998</v>
      </c>
      <c r="K22" s="66">
        <f t="shared" si="3"/>
        <v>24</v>
      </c>
      <c r="L22" s="65">
        <f>VLOOKUP($A22,'Return Data'!$B$7:$R$2843,9,0)</f>
        <v>3.1536</v>
      </c>
      <c r="M22" s="66">
        <f t="shared" si="4"/>
        <v>25</v>
      </c>
      <c r="N22" s="65">
        <f>VLOOKUP($A22,'Return Data'!$B$7:$R$2843,10,0)</f>
        <v>3.1494</v>
      </c>
      <c r="O22" s="66">
        <f t="shared" si="5"/>
        <v>21</v>
      </c>
      <c r="P22" s="65">
        <f>VLOOKUP($A22,'Return Data'!$B$7:$R$2843,11,0)</f>
        <v>3.0949</v>
      </c>
      <c r="Q22" s="66">
        <f t="shared" si="8"/>
        <v>21</v>
      </c>
      <c r="R22" s="65">
        <f>VLOOKUP($A22,'Return Data'!$B$7:$R$2843,12,0)</f>
        <v>3.0630999999999999</v>
      </c>
      <c r="S22" s="66">
        <f t="shared" ref="S22" si="12">RANK(R22,R$8:R$37,0)</f>
        <v>23</v>
      </c>
      <c r="T22" s="65"/>
      <c r="U22" s="66"/>
      <c r="V22" s="65"/>
      <c r="W22" s="66"/>
      <c r="X22" s="65"/>
      <c r="Y22" s="66"/>
      <c r="Z22" s="65">
        <f>VLOOKUP($A22,'Return Data'!$B$7:$R$2843,16,0)</f>
        <v>3.2682000000000002</v>
      </c>
      <c r="AA22" s="67">
        <f t="shared" si="7"/>
        <v>30</v>
      </c>
    </row>
    <row r="23" spans="1:27" x14ac:dyDescent="0.3">
      <c r="A23" s="63" t="s">
        <v>1313</v>
      </c>
      <c r="B23" s="64">
        <f>VLOOKUP($A23,'Return Data'!$B$7:$R$2843,3,0)</f>
        <v>44360</v>
      </c>
      <c r="C23" s="65">
        <f>VLOOKUP($A23,'Return Data'!$B$7:$R$2843,4,0)</f>
        <v>1057.1215</v>
      </c>
      <c r="D23" s="65">
        <f>VLOOKUP($A23,'Return Data'!$B$7:$R$2843,5,0)</f>
        <v>3.1215999999999999</v>
      </c>
      <c r="E23" s="66">
        <f t="shared" si="0"/>
        <v>29</v>
      </c>
      <c r="F23" s="65">
        <f>VLOOKUP($A23,'Return Data'!$B$7:$R$2843,6,0)</f>
        <v>3.1221000000000001</v>
      </c>
      <c r="G23" s="66">
        <f t="shared" si="1"/>
        <v>28</v>
      </c>
      <c r="H23" s="65">
        <f>VLOOKUP($A23,'Return Data'!$B$7:$R$2843,7,0)</f>
        <v>3.0768</v>
      </c>
      <c r="I23" s="66">
        <f t="shared" si="2"/>
        <v>29</v>
      </c>
      <c r="J23" s="65">
        <f>VLOOKUP($A23,'Return Data'!$B$7:$R$2843,8,0)</f>
        <v>3.0750999999999999</v>
      </c>
      <c r="K23" s="66">
        <f t="shared" si="3"/>
        <v>30</v>
      </c>
      <c r="L23" s="65">
        <f>VLOOKUP($A23,'Return Data'!$B$7:$R$2843,9,0)</f>
        <v>3.1088</v>
      </c>
      <c r="M23" s="66">
        <f t="shared" si="4"/>
        <v>30</v>
      </c>
      <c r="N23" s="65">
        <f>VLOOKUP($A23,'Return Data'!$B$7:$R$2843,10,0)</f>
        <v>3.0895999999999999</v>
      </c>
      <c r="O23" s="66">
        <f t="shared" si="5"/>
        <v>30</v>
      </c>
      <c r="P23" s="65">
        <f>VLOOKUP($A23,'Return Data'!$B$7:$R$2843,11,0)</f>
        <v>3.0411999999999999</v>
      </c>
      <c r="Q23" s="66">
        <f t="shared" si="8"/>
        <v>30</v>
      </c>
      <c r="R23" s="65">
        <f>VLOOKUP($A23,'Return Data'!$B$7:$R$2843,12,0)</f>
        <v>3.0078</v>
      </c>
      <c r="S23" s="66">
        <f t="shared" si="10"/>
        <v>30</v>
      </c>
      <c r="T23" s="65">
        <f>VLOOKUP($A23,'Return Data'!$B$7:$R$2843,13,0)</f>
        <v>3.0137999999999998</v>
      </c>
      <c r="U23" s="66">
        <f t="shared" si="11"/>
        <v>26</v>
      </c>
      <c r="V23" s="65"/>
      <c r="W23" s="66"/>
      <c r="X23" s="65"/>
      <c r="Y23" s="66"/>
      <c r="Z23" s="65">
        <f>VLOOKUP($A23,'Return Data'!$B$7:$R$2843,16,0)</f>
        <v>3.4487000000000001</v>
      </c>
      <c r="AA23" s="67">
        <f t="shared" si="7"/>
        <v>27</v>
      </c>
    </row>
    <row r="24" spans="1:27" x14ac:dyDescent="0.3">
      <c r="A24" s="63" t="s">
        <v>1315</v>
      </c>
      <c r="B24" s="64">
        <f>VLOOKUP($A24,'Return Data'!$B$7:$R$2843,3,0)</f>
        <v>44360</v>
      </c>
      <c r="C24" s="65">
        <f>VLOOKUP($A24,'Return Data'!$B$7:$R$2843,4,0)</f>
        <v>1052.8118999999999</v>
      </c>
      <c r="D24" s="65">
        <f>VLOOKUP($A24,'Return Data'!$B$7:$R$2843,5,0)</f>
        <v>3.1932999999999998</v>
      </c>
      <c r="E24" s="66">
        <f t="shared" si="0"/>
        <v>9</v>
      </c>
      <c r="F24" s="65">
        <f>VLOOKUP($A24,'Return Data'!$B$7:$R$2843,6,0)</f>
        <v>3.1949999999999998</v>
      </c>
      <c r="G24" s="66">
        <f t="shared" si="1"/>
        <v>7</v>
      </c>
      <c r="H24" s="65">
        <f>VLOOKUP($A24,'Return Data'!$B$7:$R$2843,7,0)</f>
        <v>3.1751</v>
      </c>
      <c r="I24" s="66">
        <f t="shared" si="2"/>
        <v>7</v>
      </c>
      <c r="J24" s="65">
        <f>VLOOKUP($A24,'Return Data'!$B$7:$R$2843,8,0)</f>
        <v>3.1724000000000001</v>
      </c>
      <c r="K24" s="66">
        <f t="shared" si="3"/>
        <v>10</v>
      </c>
      <c r="L24" s="65">
        <f>VLOOKUP($A24,'Return Data'!$B$7:$R$2843,9,0)</f>
        <v>3.1949999999999998</v>
      </c>
      <c r="M24" s="66">
        <f t="shared" si="4"/>
        <v>15</v>
      </c>
      <c r="N24" s="65">
        <f>VLOOKUP($A24,'Return Data'!$B$7:$R$2843,10,0)</f>
        <v>3.2330999999999999</v>
      </c>
      <c r="O24" s="66">
        <f t="shared" si="5"/>
        <v>2</v>
      </c>
      <c r="P24" s="65">
        <f>VLOOKUP($A24,'Return Data'!$B$7:$R$2843,11,0)</f>
        <v>3.1610999999999998</v>
      </c>
      <c r="Q24" s="66">
        <f t="shared" si="8"/>
        <v>5</v>
      </c>
      <c r="R24" s="65">
        <f>VLOOKUP($A24,'Return Data'!$B$7:$R$2843,12,0)</f>
        <v>3.1204000000000001</v>
      </c>
      <c r="S24" s="66">
        <f t="shared" ref="S24" si="13">RANK(R24,R$8:R$37,0)</f>
        <v>5</v>
      </c>
      <c r="T24" s="65"/>
      <c r="U24" s="66"/>
      <c r="V24" s="65"/>
      <c r="W24" s="66"/>
      <c r="X24" s="65"/>
      <c r="Y24" s="66"/>
      <c r="Z24" s="65">
        <f>VLOOKUP($A24,'Return Data'!$B$7:$R$2843,16,0)</f>
        <v>3.4237000000000002</v>
      </c>
      <c r="AA24" s="67">
        <f t="shared" si="7"/>
        <v>29</v>
      </c>
    </row>
    <row r="25" spans="1:27" x14ac:dyDescent="0.3">
      <c r="A25" s="63" t="s">
        <v>1317</v>
      </c>
      <c r="B25" s="64">
        <f>VLOOKUP($A25,'Return Data'!$B$7:$R$2843,3,0)</f>
        <v>44360</v>
      </c>
      <c r="C25" s="65">
        <f>VLOOKUP($A25,'Return Data'!$B$7:$R$2843,4,0)</f>
        <v>1104.9103</v>
      </c>
      <c r="D25" s="65">
        <f>VLOOKUP($A25,'Return Data'!$B$7:$R$2843,5,0)</f>
        <v>3.1454</v>
      </c>
      <c r="E25" s="66">
        <f t="shared" si="0"/>
        <v>23</v>
      </c>
      <c r="F25" s="65">
        <f>VLOOKUP($A25,'Return Data'!$B$7:$R$2843,6,0)</f>
        <v>3.1435</v>
      </c>
      <c r="G25" s="66">
        <f t="shared" si="1"/>
        <v>23</v>
      </c>
      <c r="H25" s="65">
        <f>VLOOKUP($A25,'Return Data'!$B$7:$R$2843,7,0)</f>
        <v>3.1198000000000001</v>
      </c>
      <c r="I25" s="66">
        <f t="shared" si="2"/>
        <v>23</v>
      </c>
      <c r="J25" s="65">
        <f>VLOOKUP($A25,'Return Data'!$B$7:$R$2843,8,0)</f>
        <v>3.1394000000000002</v>
      </c>
      <c r="K25" s="66">
        <f t="shared" si="3"/>
        <v>20</v>
      </c>
      <c r="L25" s="65">
        <f>VLOOKUP($A25,'Return Data'!$B$7:$R$2843,9,0)</f>
        <v>3.1755</v>
      </c>
      <c r="M25" s="66">
        <f t="shared" si="4"/>
        <v>19</v>
      </c>
      <c r="N25" s="65">
        <f>VLOOKUP($A25,'Return Data'!$B$7:$R$2843,10,0)</f>
        <v>3.1516000000000002</v>
      </c>
      <c r="O25" s="66">
        <f t="shared" si="5"/>
        <v>20</v>
      </c>
      <c r="P25" s="65">
        <f>VLOOKUP($A25,'Return Data'!$B$7:$R$2843,11,0)</f>
        <v>3.0991</v>
      </c>
      <c r="Q25" s="66">
        <f t="shared" si="8"/>
        <v>18</v>
      </c>
      <c r="R25" s="65">
        <f>VLOOKUP($A25,'Return Data'!$B$7:$R$2843,12,0)</f>
        <v>3.0699000000000001</v>
      </c>
      <c r="S25" s="66">
        <f t="shared" si="10"/>
        <v>19</v>
      </c>
      <c r="T25" s="65">
        <f>VLOOKUP($A25,'Return Data'!$B$7:$R$2843,13,0)</f>
        <v>3.0632999999999999</v>
      </c>
      <c r="U25" s="66">
        <f t="shared" si="11"/>
        <v>21</v>
      </c>
      <c r="V25" s="65"/>
      <c r="W25" s="66"/>
      <c r="X25" s="65"/>
      <c r="Y25" s="66"/>
      <c r="Z25" s="65">
        <f>VLOOKUP($A25,'Return Data'!$B$7:$R$2843,16,0)</f>
        <v>4.2248000000000001</v>
      </c>
      <c r="AA25" s="67">
        <f t="shared" si="7"/>
        <v>11</v>
      </c>
    </row>
    <row r="26" spans="1:27" x14ac:dyDescent="0.3">
      <c r="A26" s="63" t="s">
        <v>1319</v>
      </c>
      <c r="B26" s="64">
        <f>VLOOKUP($A26,'Return Data'!$B$7:$R$2843,3,0)</f>
        <v>44360</v>
      </c>
      <c r="C26" s="65">
        <f>VLOOKUP($A26,'Return Data'!$B$7:$R$2843,4,0)</f>
        <v>2693.3881666666698</v>
      </c>
      <c r="D26" s="65">
        <f>VLOOKUP($A26,'Return Data'!$B$7:$R$2843,5,0)</f>
        <v>3.1533000000000002</v>
      </c>
      <c r="E26" s="66">
        <f t="shared" si="0"/>
        <v>20</v>
      </c>
      <c r="F26" s="65">
        <f>VLOOKUP($A26,'Return Data'!$B$7:$R$2843,6,0)</f>
        <v>3.1530999999999998</v>
      </c>
      <c r="G26" s="66">
        <f t="shared" si="1"/>
        <v>17</v>
      </c>
      <c r="H26" s="65">
        <f>VLOOKUP($A26,'Return Data'!$B$7:$R$2843,7,0)</f>
        <v>3.1469</v>
      </c>
      <c r="I26" s="66">
        <f t="shared" si="2"/>
        <v>16</v>
      </c>
      <c r="J26" s="65">
        <f>VLOOKUP($A26,'Return Data'!$B$7:$R$2843,8,0)</f>
        <v>3.1684999999999999</v>
      </c>
      <c r="K26" s="66">
        <f t="shared" si="3"/>
        <v>11</v>
      </c>
      <c r="L26" s="65">
        <f>VLOOKUP($A26,'Return Data'!$B$7:$R$2843,9,0)</f>
        <v>3.2079</v>
      </c>
      <c r="M26" s="66">
        <f t="shared" si="4"/>
        <v>12</v>
      </c>
      <c r="N26" s="65">
        <f>VLOOKUP($A26,'Return Data'!$B$7:$R$2843,10,0)</f>
        <v>3.1899000000000002</v>
      </c>
      <c r="O26" s="66">
        <f t="shared" si="5"/>
        <v>11</v>
      </c>
      <c r="P26" s="65">
        <f>VLOOKUP($A26,'Return Data'!$B$7:$R$2843,11,0)</f>
        <v>3.1309</v>
      </c>
      <c r="Q26" s="66">
        <f t="shared" si="8"/>
        <v>11</v>
      </c>
      <c r="R26" s="65">
        <f>VLOOKUP($A26,'Return Data'!$B$7:$R$2843,12,0)</f>
        <v>3.0859999999999999</v>
      </c>
      <c r="S26" s="66">
        <f t="shared" si="10"/>
        <v>14</v>
      </c>
      <c r="T26" s="65">
        <f>VLOOKUP($A26,'Return Data'!$B$7:$R$2843,13,0)</f>
        <v>3.0851000000000002</v>
      </c>
      <c r="U26" s="66">
        <f t="shared" si="11"/>
        <v>13</v>
      </c>
      <c r="V26" s="65">
        <f>VLOOKUP($A26,'Return Data'!$B$7:$R$2843,17,0)</f>
        <v>3.8506999999999998</v>
      </c>
      <c r="W26" s="66">
        <f t="shared" ref="W26:W36" si="14">RANK(V26,V$8:V$37,0)</f>
        <v>3</v>
      </c>
      <c r="X26" s="65">
        <f>VLOOKUP($A26,'Return Data'!$B$7:$R$2843,14,0)</f>
        <v>4.6637000000000004</v>
      </c>
      <c r="Y26" s="66">
        <f t="shared" ref="Y26:Y36" si="15">RANK(X26,X$8:X$37,0)</f>
        <v>2</v>
      </c>
      <c r="Z26" s="65">
        <f>VLOOKUP($A26,'Return Data'!$B$7:$R$2843,16,0)</f>
        <v>6.6543000000000001</v>
      </c>
      <c r="AA26" s="67">
        <f t="shared" si="7"/>
        <v>1</v>
      </c>
    </row>
    <row r="27" spans="1:27" x14ac:dyDescent="0.3">
      <c r="A27" s="63" t="s">
        <v>1321</v>
      </c>
      <c r="B27" s="64">
        <f>VLOOKUP($A27,'Return Data'!$B$7:$R$2843,3,0)</f>
        <v>44360</v>
      </c>
      <c r="C27" s="65">
        <f>VLOOKUP($A27,'Return Data'!$B$7:$R$2843,4,0)</f>
        <v>1073.4671000000001</v>
      </c>
      <c r="D27" s="65">
        <f>VLOOKUP($A27,'Return Data'!$B$7:$R$2843,5,0)</f>
        <v>3.2645</v>
      </c>
      <c r="E27" s="66">
        <f t="shared" si="0"/>
        <v>2</v>
      </c>
      <c r="F27" s="65">
        <f>VLOOKUP($A27,'Return Data'!$B$7:$R$2843,6,0)</f>
        <v>3.2559999999999998</v>
      </c>
      <c r="G27" s="66">
        <f t="shared" si="1"/>
        <v>2</v>
      </c>
      <c r="H27" s="65">
        <f>VLOOKUP($A27,'Return Data'!$B$7:$R$2843,7,0)</f>
        <v>3.2118000000000002</v>
      </c>
      <c r="I27" s="66">
        <f t="shared" si="2"/>
        <v>5</v>
      </c>
      <c r="J27" s="65">
        <f>VLOOKUP($A27,'Return Data'!$B$7:$R$2843,8,0)</f>
        <v>3.2086000000000001</v>
      </c>
      <c r="K27" s="66">
        <f t="shared" si="3"/>
        <v>5</v>
      </c>
      <c r="L27" s="65">
        <f>VLOOKUP($A27,'Return Data'!$B$7:$R$2843,9,0)</f>
        <v>3.2435</v>
      </c>
      <c r="M27" s="66">
        <f t="shared" si="4"/>
        <v>7</v>
      </c>
      <c r="N27" s="65">
        <f>VLOOKUP($A27,'Return Data'!$B$7:$R$2843,10,0)</f>
        <v>3.1937000000000002</v>
      </c>
      <c r="O27" s="66">
        <f t="shared" si="5"/>
        <v>10</v>
      </c>
      <c r="P27" s="65">
        <f>VLOOKUP($A27,'Return Data'!$B$7:$R$2843,11,0)</f>
        <v>3.1242999999999999</v>
      </c>
      <c r="Q27" s="66">
        <f t="shared" si="8"/>
        <v>12</v>
      </c>
      <c r="R27" s="65">
        <f>VLOOKUP($A27,'Return Data'!$B$7:$R$2843,12,0)</f>
        <v>3.0829</v>
      </c>
      <c r="S27" s="66">
        <f t="shared" si="10"/>
        <v>15</v>
      </c>
      <c r="T27" s="65">
        <f>VLOOKUP($A27,'Return Data'!$B$7:$R$2843,13,0)</f>
        <v>3.0758000000000001</v>
      </c>
      <c r="U27" s="66">
        <f t="shared" si="11"/>
        <v>16</v>
      </c>
      <c r="V27" s="65"/>
      <c r="W27" s="66"/>
      <c r="X27" s="65"/>
      <c r="Y27" s="66"/>
      <c r="Z27" s="65">
        <f>VLOOKUP($A27,'Return Data'!$B$7:$R$2843,16,0)</f>
        <v>3.7576999999999998</v>
      </c>
      <c r="AA27" s="67">
        <f t="shared" si="7"/>
        <v>22</v>
      </c>
    </row>
    <row r="28" spans="1:27" x14ac:dyDescent="0.3">
      <c r="A28" s="63" t="s">
        <v>1323</v>
      </c>
      <c r="B28" s="64">
        <f>VLOOKUP($A28,'Return Data'!$B$7:$R$2843,3,0)</f>
        <v>44360</v>
      </c>
      <c r="C28" s="65">
        <f>VLOOKUP($A28,'Return Data'!$B$7:$R$2843,4,0)</f>
        <v>1071.8106</v>
      </c>
      <c r="D28" s="65">
        <f>VLOOKUP($A28,'Return Data'!$B$7:$R$2843,5,0)</f>
        <v>3.1844000000000001</v>
      </c>
      <c r="E28" s="66">
        <f t="shared" si="0"/>
        <v>13</v>
      </c>
      <c r="F28" s="65">
        <f>VLOOKUP($A28,'Return Data'!$B$7:$R$2843,6,0)</f>
        <v>3.1838000000000002</v>
      </c>
      <c r="G28" s="66">
        <f t="shared" si="1"/>
        <v>12</v>
      </c>
      <c r="H28" s="65">
        <f>VLOOKUP($A28,'Return Data'!$B$7:$R$2843,7,0)</f>
        <v>3.1739000000000002</v>
      </c>
      <c r="I28" s="66">
        <f t="shared" si="2"/>
        <v>9</v>
      </c>
      <c r="J28" s="65">
        <f>VLOOKUP($A28,'Return Data'!$B$7:$R$2843,8,0)</f>
        <v>3.1850999999999998</v>
      </c>
      <c r="K28" s="66">
        <f t="shared" si="3"/>
        <v>7</v>
      </c>
      <c r="L28" s="65">
        <f>VLOOKUP($A28,'Return Data'!$B$7:$R$2843,9,0)</f>
        <v>3.2199</v>
      </c>
      <c r="M28" s="66">
        <f t="shared" si="4"/>
        <v>8</v>
      </c>
      <c r="N28" s="65">
        <f>VLOOKUP($A28,'Return Data'!$B$7:$R$2843,10,0)</f>
        <v>3.2185000000000001</v>
      </c>
      <c r="O28" s="66">
        <f t="shared" si="5"/>
        <v>7</v>
      </c>
      <c r="P28" s="65">
        <f>VLOOKUP($A28,'Return Data'!$B$7:$R$2843,11,0)</f>
        <v>3.1431</v>
      </c>
      <c r="Q28" s="66">
        <f t="shared" si="8"/>
        <v>8</v>
      </c>
      <c r="R28" s="65">
        <f>VLOOKUP($A28,'Return Data'!$B$7:$R$2843,12,0)</f>
        <v>3.1114000000000002</v>
      </c>
      <c r="S28" s="66">
        <f t="shared" si="10"/>
        <v>8</v>
      </c>
      <c r="T28" s="65">
        <f>VLOOKUP($A28,'Return Data'!$B$7:$R$2843,13,0)</f>
        <v>3.1252</v>
      </c>
      <c r="U28" s="66">
        <f t="shared" si="11"/>
        <v>5</v>
      </c>
      <c r="V28" s="65"/>
      <c r="W28" s="66"/>
      <c r="X28" s="65"/>
      <c r="Y28" s="66"/>
      <c r="Z28" s="65">
        <f>VLOOKUP($A28,'Return Data'!$B$7:$R$2843,16,0)</f>
        <v>3.7311000000000001</v>
      </c>
      <c r="AA28" s="67">
        <f t="shared" si="7"/>
        <v>24</v>
      </c>
    </row>
    <row r="29" spans="1:27" x14ac:dyDescent="0.3">
      <c r="A29" s="63" t="s">
        <v>1325</v>
      </c>
      <c r="B29" s="64">
        <f>VLOOKUP($A29,'Return Data'!$B$7:$R$2843,3,0)</f>
        <v>44360</v>
      </c>
      <c r="C29" s="65">
        <f>VLOOKUP($A29,'Return Data'!$B$7:$R$2843,4,0)</f>
        <v>1061.1751999999999</v>
      </c>
      <c r="D29" s="65">
        <f>VLOOKUP($A29,'Return Data'!$B$7:$R$2843,5,0)</f>
        <v>3.22</v>
      </c>
      <c r="E29" s="66">
        <f t="shared" si="0"/>
        <v>5</v>
      </c>
      <c r="F29" s="65">
        <f>VLOOKUP($A29,'Return Data'!$B$7:$R$2843,6,0)</f>
        <v>3.2191999999999998</v>
      </c>
      <c r="G29" s="66">
        <f t="shared" si="1"/>
        <v>3</v>
      </c>
      <c r="H29" s="65">
        <f>VLOOKUP($A29,'Return Data'!$B$7:$R$2843,7,0)</f>
        <v>3.2126000000000001</v>
      </c>
      <c r="I29" s="66">
        <f t="shared" si="2"/>
        <v>3</v>
      </c>
      <c r="J29" s="65">
        <f>VLOOKUP($A29,'Return Data'!$B$7:$R$2843,8,0)</f>
        <v>3.2296</v>
      </c>
      <c r="K29" s="66">
        <f t="shared" si="3"/>
        <v>2</v>
      </c>
      <c r="L29" s="65">
        <f>VLOOKUP($A29,'Return Data'!$B$7:$R$2843,9,0)</f>
        <v>3.2545000000000002</v>
      </c>
      <c r="M29" s="66">
        <f t="shared" si="4"/>
        <v>5</v>
      </c>
      <c r="N29" s="65">
        <f>VLOOKUP($A29,'Return Data'!$B$7:$R$2843,10,0)</f>
        <v>3.2351000000000001</v>
      </c>
      <c r="O29" s="66">
        <f t="shared" si="5"/>
        <v>1</v>
      </c>
      <c r="P29" s="65">
        <f>VLOOKUP($A29,'Return Data'!$B$7:$R$2843,11,0)</f>
        <v>3.1858</v>
      </c>
      <c r="Q29" s="66">
        <f t="shared" si="8"/>
        <v>1</v>
      </c>
      <c r="R29" s="65">
        <f>VLOOKUP($A29,'Return Data'!$B$7:$R$2843,12,0)</f>
        <v>3.1572</v>
      </c>
      <c r="S29" s="66">
        <f t="shared" si="10"/>
        <v>2</v>
      </c>
      <c r="T29" s="65">
        <f>VLOOKUP($A29,'Return Data'!$B$7:$R$2843,13,0)</f>
        <v>3.1617000000000002</v>
      </c>
      <c r="U29" s="66">
        <f t="shared" ref="U29" si="16">RANK(T29,T$8:T$37,0)</f>
        <v>1</v>
      </c>
      <c r="V29" s="65"/>
      <c r="W29" s="66"/>
      <c r="X29" s="65"/>
      <c r="Y29" s="66"/>
      <c r="Z29" s="65">
        <f>VLOOKUP($A29,'Return Data'!$B$7:$R$2843,16,0)</f>
        <v>3.6349</v>
      </c>
      <c r="AA29" s="67">
        <f t="shared" si="7"/>
        <v>25</v>
      </c>
    </row>
    <row r="30" spans="1:27" x14ac:dyDescent="0.3">
      <c r="A30" s="63" t="s">
        <v>1327</v>
      </c>
      <c r="B30" s="64">
        <f>VLOOKUP($A30,'Return Data'!$B$7:$R$2843,3,0)</f>
        <v>44360</v>
      </c>
      <c r="C30" s="65">
        <f>VLOOKUP($A30,'Return Data'!$B$7:$R$2843,4,0)</f>
        <v>111.1795</v>
      </c>
      <c r="D30" s="65">
        <f>VLOOKUP($A30,'Return Data'!$B$7:$R$2843,5,0)</f>
        <v>3.1522000000000001</v>
      </c>
      <c r="E30" s="66">
        <f t="shared" si="0"/>
        <v>21</v>
      </c>
      <c r="F30" s="65">
        <f>VLOOKUP($A30,'Return Data'!$B$7:$R$2843,6,0)</f>
        <v>3.1634000000000002</v>
      </c>
      <c r="G30" s="66">
        <f t="shared" si="1"/>
        <v>15</v>
      </c>
      <c r="H30" s="65">
        <f>VLOOKUP($A30,'Return Data'!$B$7:$R$2843,7,0)</f>
        <v>3.1395</v>
      </c>
      <c r="I30" s="66">
        <f t="shared" si="2"/>
        <v>19</v>
      </c>
      <c r="J30" s="65">
        <f>VLOOKUP($A30,'Return Data'!$B$7:$R$2843,8,0)</f>
        <v>3.1484000000000001</v>
      </c>
      <c r="K30" s="66">
        <f t="shared" si="3"/>
        <v>18</v>
      </c>
      <c r="L30" s="65">
        <f>VLOOKUP($A30,'Return Data'!$B$7:$R$2843,9,0)</f>
        <v>3.1781999999999999</v>
      </c>
      <c r="M30" s="66">
        <f t="shared" si="4"/>
        <v>18</v>
      </c>
      <c r="N30" s="65">
        <f>VLOOKUP($A30,'Return Data'!$B$7:$R$2843,10,0)</f>
        <v>3.1585000000000001</v>
      </c>
      <c r="O30" s="66">
        <f t="shared" si="5"/>
        <v>17</v>
      </c>
      <c r="P30" s="65">
        <f>VLOOKUP($A30,'Return Data'!$B$7:$R$2843,11,0)</f>
        <v>3.0985</v>
      </c>
      <c r="Q30" s="66">
        <f t="shared" si="8"/>
        <v>19</v>
      </c>
      <c r="R30" s="65">
        <f>VLOOKUP($A30,'Return Data'!$B$7:$R$2843,12,0)</f>
        <v>3.0768</v>
      </c>
      <c r="S30" s="66">
        <f t="shared" si="10"/>
        <v>17</v>
      </c>
      <c r="T30" s="65">
        <f>VLOOKUP($A30,'Return Data'!$B$7:$R$2843,13,0)</f>
        <v>3.0813000000000001</v>
      </c>
      <c r="U30" s="66">
        <f t="shared" si="11"/>
        <v>14</v>
      </c>
      <c r="V30" s="65"/>
      <c r="W30" s="66"/>
      <c r="X30" s="65"/>
      <c r="Y30" s="66"/>
      <c r="Z30" s="65">
        <f>VLOOKUP($A30,'Return Data'!$B$7:$R$2843,16,0)</f>
        <v>4.3521000000000001</v>
      </c>
      <c r="AA30" s="67">
        <f t="shared" si="7"/>
        <v>9</v>
      </c>
    </row>
    <row r="31" spans="1:27" x14ac:dyDescent="0.3">
      <c r="A31" s="63" t="s">
        <v>1329</v>
      </c>
      <c r="B31" s="64">
        <f>VLOOKUP($A31,'Return Data'!$B$7:$R$2843,3,0)</f>
        <v>44360</v>
      </c>
      <c r="C31" s="65">
        <f>VLOOKUP($A31,'Return Data'!$B$7:$R$2843,4,0)</f>
        <v>1068.9490000000001</v>
      </c>
      <c r="D31" s="65">
        <f>VLOOKUP($A31,'Return Data'!$B$7:$R$2843,5,0)</f>
        <v>3.2646000000000002</v>
      </c>
      <c r="E31" s="66">
        <f t="shared" si="0"/>
        <v>1</v>
      </c>
      <c r="F31" s="65">
        <f>VLOOKUP($A31,'Return Data'!$B$7:$R$2843,6,0)</f>
        <v>3.2572000000000001</v>
      </c>
      <c r="G31" s="66">
        <f t="shared" si="1"/>
        <v>1</v>
      </c>
      <c r="H31" s="65">
        <f>VLOOKUP($A31,'Return Data'!$B$7:$R$2843,7,0)</f>
        <v>3.2239</v>
      </c>
      <c r="I31" s="66">
        <f t="shared" si="2"/>
        <v>2</v>
      </c>
      <c r="J31" s="65">
        <f>VLOOKUP($A31,'Return Data'!$B$7:$R$2843,8,0)</f>
        <v>3.2237</v>
      </c>
      <c r="K31" s="66">
        <f t="shared" si="3"/>
        <v>3</v>
      </c>
      <c r="L31" s="65">
        <f>VLOOKUP($A31,'Return Data'!$B$7:$R$2843,9,0)</f>
        <v>3.2675999999999998</v>
      </c>
      <c r="M31" s="66">
        <f t="shared" si="4"/>
        <v>3</v>
      </c>
      <c r="N31" s="65">
        <f>VLOOKUP($A31,'Return Data'!$B$7:$R$2843,10,0)</f>
        <v>3.2315999999999998</v>
      </c>
      <c r="O31" s="66">
        <f t="shared" si="5"/>
        <v>3</v>
      </c>
      <c r="P31" s="65">
        <f>VLOOKUP($A31,'Return Data'!$B$7:$R$2843,11,0)</f>
        <v>3.1663999999999999</v>
      </c>
      <c r="Q31" s="66">
        <f t="shared" si="8"/>
        <v>4</v>
      </c>
      <c r="R31" s="65">
        <f>VLOOKUP($A31,'Return Data'!$B$7:$R$2843,12,0)</f>
        <v>3.1404000000000001</v>
      </c>
      <c r="S31" s="66">
        <f t="shared" si="10"/>
        <v>3</v>
      </c>
      <c r="T31" s="65">
        <f>VLOOKUP($A31,'Return Data'!$B$7:$R$2843,13,0)</f>
        <v>3.1408999999999998</v>
      </c>
      <c r="U31" s="66">
        <f t="shared" si="11"/>
        <v>3</v>
      </c>
      <c r="V31" s="65"/>
      <c r="W31" s="66"/>
      <c r="X31" s="65"/>
      <c r="Y31" s="66"/>
      <c r="Z31" s="65">
        <f>VLOOKUP($A31,'Return Data'!$B$7:$R$2843,16,0)</f>
        <v>3.7795000000000001</v>
      </c>
      <c r="AA31" s="67">
        <f t="shared" si="7"/>
        <v>20</v>
      </c>
    </row>
    <row r="32" spans="1:27" x14ac:dyDescent="0.3">
      <c r="A32" s="63" t="s">
        <v>1331</v>
      </c>
      <c r="B32" s="64">
        <f>VLOOKUP($A32,'Return Data'!$B$7:$R$2843,3,0)</f>
        <v>44360</v>
      </c>
      <c r="C32" s="65">
        <f>VLOOKUP($A32,'Return Data'!$B$7:$R$2843,4,0)</f>
        <v>3373.3027000000002</v>
      </c>
      <c r="D32" s="65">
        <f>VLOOKUP($A32,'Return Data'!$B$7:$R$2843,5,0)</f>
        <v>3.1987000000000001</v>
      </c>
      <c r="E32" s="66">
        <f t="shared" si="0"/>
        <v>7</v>
      </c>
      <c r="F32" s="65">
        <f>VLOOKUP($A32,'Return Data'!$B$7:$R$2843,6,0)</f>
        <v>3.1848999999999998</v>
      </c>
      <c r="G32" s="66">
        <f t="shared" si="1"/>
        <v>10</v>
      </c>
      <c r="H32" s="65">
        <f>VLOOKUP($A32,'Return Data'!$B$7:$R$2843,7,0)</f>
        <v>3.1627999999999998</v>
      </c>
      <c r="I32" s="66">
        <f t="shared" si="2"/>
        <v>12</v>
      </c>
      <c r="J32" s="65">
        <f>VLOOKUP($A32,'Return Data'!$B$7:$R$2843,8,0)</f>
        <v>3.1629999999999998</v>
      </c>
      <c r="K32" s="66">
        <f t="shared" si="3"/>
        <v>15</v>
      </c>
      <c r="L32" s="65">
        <f>VLOOKUP($A32,'Return Data'!$B$7:$R$2843,9,0)</f>
        <v>3.2</v>
      </c>
      <c r="M32" s="66">
        <f t="shared" si="4"/>
        <v>13</v>
      </c>
      <c r="N32" s="65">
        <f>VLOOKUP($A32,'Return Data'!$B$7:$R$2843,10,0)</f>
        <v>3.1789000000000001</v>
      </c>
      <c r="O32" s="66">
        <f t="shared" si="5"/>
        <v>14</v>
      </c>
      <c r="P32" s="65">
        <f>VLOOKUP($A32,'Return Data'!$B$7:$R$2843,11,0)</f>
        <v>3.1074000000000002</v>
      </c>
      <c r="Q32" s="66">
        <f t="shared" si="8"/>
        <v>16</v>
      </c>
      <c r="R32" s="65">
        <f>VLOOKUP($A32,'Return Data'!$B$7:$R$2843,12,0)</f>
        <v>3.0684999999999998</v>
      </c>
      <c r="S32" s="66">
        <f t="shared" si="10"/>
        <v>20</v>
      </c>
      <c r="T32" s="65">
        <f>VLOOKUP($A32,'Return Data'!$B$7:$R$2843,13,0)</f>
        <v>3.0672999999999999</v>
      </c>
      <c r="U32" s="66">
        <f t="shared" si="11"/>
        <v>19</v>
      </c>
      <c r="V32" s="65">
        <f>VLOOKUP($A32,'Return Data'!$B$7:$R$2843,17,0)</f>
        <v>3.8260000000000001</v>
      </c>
      <c r="W32" s="66">
        <f t="shared" si="14"/>
        <v>4</v>
      </c>
      <c r="X32" s="65">
        <f>VLOOKUP($A32,'Return Data'!$B$7:$R$2843,14,0)</f>
        <v>4.6483999999999996</v>
      </c>
      <c r="Y32" s="66">
        <f t="shared" si="15"/>
        <v>3</v>
      </c>
      <c r="Z32" s="65">
        <f>VLOOKUP($A32,'Return Data'!$B$7:$R$2843,16,0)</f>
        <v>6.5431999999999997</v>
      </c>
      <c r="AA32" s="67">
        <f t="shared" si="7"/>
        <v>3</v>
      </c>
    </row>
    <row r="33" spans="1:27" x14ac:dyDescent="0.3">
      <c r="A33" s="63" t="s">
        <v>1333</v>
      </c>
      <c r="B33" s="64">
        <f>VLOOKUP($A33,'Return Data'!$B$7:$R$2843,3,0)</f>
        <v>44360</v>
      </c>
      <c r="C33" s="65">
        <f>VLOOKUP($A33,'Return Data'!$B$7:$R$2843,4,0)</f>
        <v>1101.3556000000001</v>
      </c>
      <c r="D33" s="65">
        <f>VLOOKUP($A33,'Return Data'!$B$7:$R$2843,5,0)</f>
        <v>3.1619000000000002</v>
      </c>
      <c r="E33" s="66">
        <f t="shared" si="0"/>
        <v>17</v>
      </c>
      <c r="F33" s="65">
        <f>VLOOKUP($A33,'Return Data'!$B$7:$R$2843,6,0)</f>
        <v>3.1415000000000002</v>
      </c>
      <c r="G33" s="66">
        <f t="shared" si="1"/>
        <v>24</v>
      </c>
      <c r="H33" s="65">
        <f>VLOOKUP($A33,'Return Data'!$B$7:$R$2843,7,0)</f>
        <v>3.1124000000000001</v>
      </c>
      <c r="I33" s="66">
        <f t="shared" si="2"/>
        <v>26</v>
      </c>
      <c r="J33" s="65">
        <f>VLOOKUP($A33,'Return Data'!$B$7:$R$2843,8,0)</f>
        <v>3.1107</v>
      </c>
      <c r="K33" s="66">
        <f t="shared" si="3"/>
        <v>26</v>
      </c>
      <c r="L33" s="65">
        <f>VLOOKUP($A33,'Return Data'!$B$7:$R$2843,9,0)</f>
        <v>3.1547000000000001</v>
      </c>
      <c r="M33" s="66">
        <f t="shared" si="4"/>
        <v>24</v>
      </c>
      <c r="N33" s="65">
        <f>VLOOKUP($A33,'Return Data'!$B$7:$R$2843,10,0)</f>
        <v>3.1431</v>
      </c>
      <c r="O33" s="66">
        <f t="shared" si="5"/>
        <v>25</v>
      </c>
      <c r="P33" s="65">
        <f>VLOOKUP($A33,'Return Data'!$B$7:$R$2843,11,0)</f>
        <v>3.0817000000000001</v>
      </c>
      <c r="Q33" s="66">
        <f t="shared" si="8"/>
        <v>26</v>
      </c>
      <c r="R33" s="65">
        <f>VLOOKUP($A33,'Return Data'!$B$7:$R$2843,12,0)</f>
        <v>3.0468000000000002</v>
      </c>
      <c r="S33" s="66">
        <f t="shared" si="10"/>
        <v>26</v>
      </c>
      <c r="T33" s="65">
        <f>VLOOKUP($A33,'Return Data'!$B$7:$R$2843,13,0)</f>
        <v>3.0388999999999999</v>
      </c>
      <c r="U33" s="66">
        <f t="shared" si="11"/>
        <v>23</v>
      </c>
      <c r="V33" s="65"/>
      <c r="W33" s="66"/>
      <c r="X33" s="65"/>
      <c r="Y33" s="66"/>
      <c r="Z33" s="65">
        <f>VLOOKUP($A33,'Return Data'!$B$7:$R$2843,16,0)</f>
        <v>4.4128999999999996</v>
      </c>
      <c r="AA33" s="67">
        <f t="shared" si="7"/>
        <v>6</v>
      </c>
    </row>
    <row r="34" spans="1:27" x14ac:dyDescent="0.3">
      <c r="A34" s="63" t="s">
        <v>1335</v>
      </c>
      <c r="B34" s="64">
        <f>VLOOKUP($A34,'Return Data'!$B$7:$R$2843,3,0)</f>
        <v>44360</v>
      </c>
      <c r="C34" s="65">
        <f>VLOOKUP($A34,'Return Data'!$B$7:$R$2843,4,0)</f>
        <v>1092.8927000000001</v>
      </c>
      <c r="D34" s="65">
        <f>VLOOKUP($A34,'Return Data'!$B$7:$R$2843,5,0)</f>
        <v>3.1562999999999999</v>
      </c>
      <c r="E34" s="66">
        <f t="shared" si="0"/>
        <v>18</v>
      </c>
      <c r="F34" s="65">
        <f>VLOOKUP($A34,'Return Data'!$B$7:$R$2843,6,0)</f>
        <v>3.1568999999999998</v>
      </c>
      <c r="G34" s="66">
        <f t="shared" si="1"/>
        <v>16</v>
      </c>
      <c r="H34" s="65">
        <f>VLOOKUP($A34,'Return Data'!$B$7:$R$2843,7,0)</f>
        <v>3.1541999999999999</v>
      </c>
      <c r="I34" s="66">
        <f t="shared" si="2"/>
        <v>15</v>
      </c>
      <c r="J34" s="65">
        <f>VLOOKUP($A34,'Return Data'!$B$7:$R$2843,8,0)</f>
        <v>3.1671</v>
      </c>
      <c r="K34" s="66">
        <f t="shared" si="3"/>
        <v>13</v>
      </c>
      <c r="L34" s="65">
        <f>VLOOKUP($A34,'Return Data'!$B$7:$R$2843,9,0)</f>
        <v>3.1949999999999998</v>
      </c>
      <c r="M34" s="66">
        <f t="shared" si="4"/>
        <v>15</v>
      </c>
      <c r="N34" s="65">
        <f>VLOOKUP($A34,'Return Data'!$B$7:$R$2843,10,0)</f>
        <v>3.2225999999999999</v>
      </c>
      <c r="O34" s="66">
        <f t="shared" si="5"/>
        <v>6</v>
      </c>
      <c r="P34" s="65">
        <f>VLOOKUP($A34,'Return Data'!$B$7:$R$2843,11,0)</f>
        <v>3.1442000000000001</v>
      </c>
      <c r="Q34" s="66">
        <f t="shared" si="8"/>
        <v>7</v>
      </c>
      <c r="R34" s="65">
        <f>VLOOKUP($A34,'Return Data'!$B$7:$R$2843,12,0)</f>
        <v>3.1092</v>
      </c>
      <c r="S34" s="66">
        <f t="shared" si="10"/>
        <v>9</v>
      </c>
      <c r="T34" s="65">
        <f>VLOOKUP($A34,'Return Data'!$B$7:$R$2843,13,0)</f>
        <v>3.1069</v>
      </c>
      <c r="U34" s="66">
        <f t="shared" si="11"/>
        <v>7</v>
      </c>
      <c r="V34" s="65"/>
      <c r="W34" s="66"/>
      <c r="X34" s="65"/>
      <c r="Y34" s="66"/>
      <c r="Z34" s="65">
        <f>VLOOKUP($A34,'Return Data'!$B$7:$R$2843,16,0)</f>
        <v>4.0734000000000004</v>
      </c>
      <c r="AA34" s="67">
        <f t="shared" si="7"/>
        <v>13</v>
      </c>
    </row>
    <row r="35" spans="1:27" x14ac:dyDescent="0.3">
      <c r="A35" s="63" t="s">
        <v>1337</v>
      </c>
      <c r="B35" s="64">
        <f>VLOOKUP($A35,'Return Data'!$B$7:$R$2843,3,0)</f>
        <v>44360</v>
      </c>
      <c r="C35" s="65">
        <f>VLOOKUP($A35,'Return Data'!$B$7:$R$2843,4,0)</f>
        <v>1090.6661999999999</v>
      </c>
      <c r="D35" s="65">
        <f>VLOOKUP($A35,'Return Data'!$B$7:$R$2843,5,0)</f>
        <v>3.1661000000000001</v>
      </c>
      <c r="E35" s="66">
        <f t="shared" si="0"/>
        <v>15</v>
      </c>
      <c r="F35" s="65">
        <f>VLOOKUP($A35,'Return Data'!$B$7:$R$2843,6,0)</f>
        <v>3.1465999999999998</v>
      </c>
      <c r="G35" s="66">
        <f t="shared" si="1"/>
        <v>20</v>
      </c>
      <c r="H35" s="65">
        <f>VLOOKUP($A35,'Return Data'!$B$7:$R$2843,7,0)</f>
        <v>3.0587</v>
      </c>
      <c r="I35" s="66">
        <f t="shared" si="2"/>
        <v>30</v>
      </c>
      <c r="J35" s="65">
        <f>VLOOKUP($A35,'Return Data'!$B$7:$R$2843,8,0)</f>
        <v>3.1019000000000001</v>
      </c>
      <c r="K35" s="66">
        <f t="shared" si="3"/>
        <v>27</v>
      </c>
      <c r="L35" s="65">
        <f>VLOOKUP($A35,'Return Data'!$B$7:$R$2843,9,0)</f>
        <v>3.1817000000000002</v>
      </c>
      <c r="M35" s="66">
        <f t="shared" si="4"/>
        <v>17</v>
      </c>
      <c r="N35" s="65">
        <f>VLOOKUP($A35,'Return Data'!$B$7:$R$2843,10,0)</f>
        <v>3.1472000000000002</v>
      </c>
      <c r="O35" s="66">
        <f t="shared" si="5"/>
        <v>23</v>
      </c>
      <c r="P35" s="65">
        <f>VLOOKUP($A35,'Return Data'!$B$7:$R$2843,11,0)</f>
        <v>3.0972</v>
      </c>
      <c r="Q35" s="66">
        <f t="shared" si="8"/>
        <v>20</v>
      </c>
      <c r="R35" s="65">
        <f>VLOOKUP($A35,'Return Data'!$B$7:$R$2843,12,0)</f>
        <v>3.0630999999999999</v>
      </c>
      <c r="S35" s="66">
        <f t="shared" si="10"/>
        <v>23</v>
      </c>
      <c r="T35" s="65">
        <f>VLOOKUP($A35,'Return Data'!$B$7:$R$2843,13,0)</f>
        <v>3.0642999999999998</v>
      </c>
      <c r="U35" s="66">
        <f t="shared" si="11"/>
        <v>20</v>
      </c>
      <c r="V35" s="65"/>
      <c r="W35" s="66"/>
      <c r="X35" s="65"/>
      <c r="Y35" s="66"/>
      <c r="Z35" s="65">
        <f>VLOOKUP($A35,'Return Data'!$B$7:$R$2843,16,0)</f>
        <v>3.9857</v>
      </c>
      <c r="AA35" s="67">
        <f t="shared" si="7"/>
        <v>16</v>
      </c>
    </row>
    <row r="36" spans="1:27" x14ac:dyDescent="0.3">
      <c r="A36" s="63" t="s">
        <v>1339</v>
      </c>
      <c r="B36" s="64">
        <f>VLOOKUP($A36,'Return Data'!$B$7:$R$2843,3,0)</f>
        <v>44360</v>
      </c>
      <c r="C36" s="65">
        <f>VLOOKUP($A36,'Return Data'!$B$7:$R$2843,4,0)</f>
        <v>2835.6950999999999</v>
      </c>
      <c r="D36" s="65">
        <f>VLOOKUP($A36,'Return Data'!$B$7:$R$2843,5,0)</f>
        <v>3.1924000000000001</v>
      </c>
      <c r="E36" s="66">
        <f t="shared" si="0"/>
        <v>10</v>
      </c>
      <c r="F36" s="65">
        <f>VLOOKUP($A36,'Return Data'!$B$7:$R$2843,6,0)</f>
        <v>3.1917</v>
      </c>
      <c r="G36" s="66">
        <f t="shared" si="1"/>
        <v>8</v>
      </c>
      <c r="H36" s="65">
        <f>VLOOKUP($A36,'Return Data'!$B$7:$R$2843,7,0)</f>
        <v>3.1597</v>
      </c>
      <c r="I36" s="66">
        <f t="shared" si="2"/>
        <v>14</v>
      </c>
      <c r="J36" s="65">
        <f>VLOOKUP($A36,'Return Data'!$B$7:$R$2843,8,0)</f>
        <v>3.1684999999999999</v>
      </c>
      <c r="K36" s="66">
        <f t="shared" si="3"/>
        <v>11</v>
      </c>
      <c r="L36" s="65">
        <f>VLOOKUP($A36,'Return Data'!$B$7:$R$2843,9,0)</f>
        <v>3.1997</v>
      </c>
      <c r="M36" s="66">
        <f t="shared" si="4"/>
        <v>14</v>
      </c>
      <c r="N36" s="65">
        <f>VLOOKUP($A36,'Return Data'!$B$7:$R$2843,10,0)</f>
        <v>3.1661999999999999</v>
      </c>
      <c r="O36" s="66">
        <f t="shared" si="5"/>
        <v>16</v>
      </c>
      <c r="P36" s="65">
        <f>VLOOKUP($A36,'Return Data'!$B$7:$R$2843,11,0)</f>
        <v>3.1110000000000002</v>
      </c>
      <c r="Q36" s="66">
        <f t="shared" si="8"/>
        <v>14</v>
      </c>
      <c r="R36" s="65">
        <f>VLOOKUP($A36,'Return Data'!$B$7:$R$2843,12,0)</f>
        <v>3.0815000000000001</v>
      </c>
      <c r="S36" s="66">
        <f t="shared" si="10"/>
        <v>16</v>
      </c>
      <c r="T36" s="65">
        <f>VLOOKUP($A36,'Return Data'!$B$7:$R$2843,13,0)</f>
        <v>3.0878000000000001</v>
      </c>
      <c r="U36" s="66">
        <f t="shared" si="11"/>
        <v>12</v>
      </c>
      <c r="V36" s="65">
        <f>VLOOKUP($A36,'Return Data'!$B$7:$R$2843,17,0)</f>
        <v>3.8614000000000002</v>
      </c>
      <c r="W36" s="66">
        <f t="shared" si="14"/>
        <v>1</v>
      </c>
      <c r="X36" s="65">
        <f>VLOOKUP($A36,'Return Data'!$B$7:$R$2843,14,0)</f>
        <v>4.6881000000000004</v>
      </c>
      <c r="Y36" s="66">
        <f t="shared" si="15"/>
        <v>1</v>
      </c>
      <c r="Z36" s="65">
        <f>VLOOKUP($A36,'Return Data'!$B$7:$R$2843,16,0)</f>
        <v>6.6463999999999999</v>
      </c>
      <c r="AA36" s="67">
        <f t="shared" si="7"/>
        <v>2</v>
      </c>
    </row>
    <row r="37" spans="1:27" x14ac:dyDescent="0.3">
      <c r="A37" s="63" t="s">
        <v>1341</v>
      </c>
      <c r="B37" s="64">
        <f>VLOOKUP($A37,'Return Data'!$B$7:$R$2843,3,0)</f>
        <v>44360</v>
      </c>
      <c r="C37" s="65">
        <f>VLOOKUP($A37,'Return Data'!$B$7:$R$2843,4,0)</f>
        <v>1065.9849999999999</v>
      </c>
      <c r="D37" s="65">
        <f>VLOOKUP($A37,'Return Data'!$B$7:$R$2843,5,0)</f>
        <v>2.9777</v>
      </c>
      <c r="E37" s="66">
        <f t="shared" si="0"/>
        <v>30</v>
      </c>
      <c r="F37" s="65">
        <f>VLOOKUP($A37,'Return Data'!$B$7:$R$2843,6,0)</f>
        <v>2.9773999999999998</v>
      </c>
      <c r="G37" s="66">
        <f t="shared" si="1"/>
        <v>30</v>
      </c>
      <c r="H37" s="65">
        <f>VLOOKUP($A37,'Return Data'!$B$7:$R$2843,7,0)</f>
        <v>4.8994999999999997</v>
      </c>
      <c r="I37" s="66">
        <f t="shared" si="2"/>
        <v>1</v>
      </c>
      <c r="J37" s="65">
        <f>VLOOKUP($A37,'Return Data'!$B$7:$R$2843,8,0)</f>
        <v>3.9068000000000001</v>
      </c>
      <c r="K37" s="66">
        <f t="shared" si="3"/>
        <v>1</v>
      </c>
      <c r="L37" s="65">
        <f>VLOOKUP($A37,'Return Data'!$B$7:$R$2843,9,0)</f>
        <v>3.4296000000000002</v>
      </c>
      <c r="M37" s="66">
        <f t="shared" si="4"/>
        <v>1</v>
      </c>
      <c r="N37" s="65">
        <f>VLOOKUP($A37,'Return Data'!$B$7:$R$2843,10,0)</f>
        <v>3.1810999999999998</v>
      </c>
      <c r="O37" s="66">
        <f t="shared" si="5"/>
        <v>12</v>
      </c>
      <c r="P37" s="65">
        <f>VLOOKUP($A37,'Return Data'!$B$7:$R$2843,11,0)</f>
        <v>3.0707</v>
      </c>
      <c r="Q37" s="66">
        <f t="shared" si="8"/>
        <v>27</v>
      </c>
      <c r="R37" s="65">
        <f>VLOOKUP($A37,'Return Data'!$B$7:$R$2843,12,0)</f>
        <v>3.0116000000000001</v>
      </c>
      <c r="S37" s="66">
        <f t="shared" si="10"/>
        <v>29</v>
      </c>
      <c r="T37" s="65">
        <f>VLOOKUP($A37,'Return Data'!$B$7:$R$2843,13,0)</f>
        <v>2.9902000000000002</v>
      </c>
      <c r="U37" s="66">
        <f t="shared" si="11"/>
        <v>27</v>
      </c>
      <c r="V37" s="65"/>
      <c r="W37" s="66"/>
      <c r="X37" s="65"/>
      <c r="Y37" s="66"/>
      <c r="Z37" s="65">
        <f>VLOOKUP($A37,'Return Data'!$B$7:$R$2843,16,0)</f>
        <v>3.597</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3.1700033333333337</v>
      </c>
      <c r="E39" s="74"/>
      <c r="F39" s="75">
        <f>AVERAGE(F8:F37)</f>
        <v>3.164473333333333</v>
      </c>
      <c r="G39" s="74"/>
      <c r="H39" s="75">
        <f>AVERAGE(H8:H37)</f>
        <v>3.2067333333333332</v>
      </c>
      <c r="I39" s="74"/>
      <c r="J39" s="75">
        <f>AVERAGE(J8:J37)</f>
        <v>3.17869</v>
      </c>
      <c r="K39" s="74"/>
      <c r="L39" s="75">
        <f>AVERAGE(L8:L37)</f>
        <v>3.1988300000000001</v>
      </c>
      <c r="M39" s="74"/>
      <c r="N39" s="75">
        <f>AVERAGE(N8:N37)</f>
        <v>3.1731700000000007</v>
      </c>
      <c r="O39" s="74"/>
      <c r="P39" s="75">
        <f>AVERAGE(P8:P37)</f>
        <v>3.1146333333333329</v>
      </c>
      <c r="Q39" s="74"/>
      <c r="R39" s="75">
        <f>AVERAGE(R8:R37)</f>
        <v>3.0845133333333346</v>
      </c>
      <c r="S39" s="74"/>
      <c r="T39" s="75">
        <f>AVERAGE(T8:T37)</f>
        <v>3.0813962962962962</v>
      </c>
      <c r="U39" s="74"/>
      <c r="V39" s="75">
        <f>AVERAGE(V8:V37)</f>
        <v>3.8385800000000003</v>
      </c>
      <c r="W39" s="74"/>
      <c r="X39" s="75">
        <f>AVERAGE(X8:X37)</f>
        <v>4.6561000000000003</v>
      </c>
      <c r="Y39" s="74"/>
      <c r="Z39" s="75">
        <f>AVERAGE(Z8:Z37)</f>
        <v>4.2646366666666662</v>
      </c>
      <c r="AA39" s="76"/>
    </row>
    <row r="40" spans="1:27" x14ac:dyDescent="0.3">
      <c r="A40" s="73" t="s">
        <v>28</v>
      </c>
      <c r="B40" s="74"/>
      <c r="C40" s="74"/>
      <c r="D40" s="75">
        <f>MIN(D8:D37)</f>
        <v>2.9777</v>
      </c>
      <c r="E40" s="74"/>
      <c r="F40" s="75">
        <f>MIN(F8:F37)</f>
        <v>2.9773999999999998</v>
      </c>
      <c r="G40" s="74"/>
      <c r="H40" s="75">
        <f>MIN(H8:H37)</f>
        <v>3.0587</v>
      </c>
      <c r="I40" s="74"/>
      <c r="J40" s="75">
        <f>MIN(J8:J37)</f>
        <v>3.0750999999999999</v>
      </c>
      <c r="K40" s="74"/>
      <c r="L40" s="75">
        <f>MIN(L8:L37)</f>
        <v>3.1088</v>
      </c>
      <c r="M40" s="74"/>
      <c r="N40" s="75">
        <f>MIN(N8:N37)</f>
        <v>3.0895999999999999</v>
      </c>
      <c r="O40" s="74"/>
      <c r="P40" s="75">
        <f>MIN(P8:P37)</f>
        <v>3.0411999999999999</v>
      </c>
      <c r="Q40" s="74"/>
      <c r="R40" s="75">
        <f>MIN(R8:R37)</f>
        <v>3.0078</v>
      </c>
      <c r="S40" s="74"/>
      <c r="T40" s="75">
        <f>MIN(T8:T37)</f>
        <v>2.9902000000000002</v>
      </c>
      <c r="U40" s="74"/>
      <c r="V40" s="75">
        <f>MIN(V8:V37)</f>
        <v>3.8033999999999999</v>
      </c>
      <c r="W40" s="74"/>
      <c r="X40" s="75">
        <f>MIN(X8:X37)</f>
        <v>4.6242000000000001</v>
      </c>
      <c r="Y40" s="74"/>
      <c r="Z40" s="75">
        <f>MIN(Z8:Z37)</f>
        <v>3.2682000000000002</v>
      </c>
      <c r="AA40" s="76"/>
    </row>
    <row r="41" spans="1:27" ht="15" thickBot="1" x14ac:dyDescent="0.35">
      <c r="A41" s="77" t="s">
        <v>29</v>
      </c>
      <c r="B41" s="78"/>
      <c r="C41" s="78"/>
      <c r="D41" s="79">
        <f>MAX(D8:D37)</f>
        <v>3.2646000000000002</v>
      </c>
      <c r="E41" s="78"/>
      <c r="F41" s="79">
        <f>MAX(F8:F37)</f>
        <v>3.2572000000000001</v>
      </c>
      <c r="G41" s="78"/>
      <c r="H41" s="79">
        <f>MAX(H8:H37)</f>
        <v>4.8994999999999997</v>
      </c>
      <c r="I41" s="78"/>
      <c r="J41" s="79">
        <f>MAX(J8:J37)</f>
        <v>3.9068000000000001</v>
      </c>
      <c r="K41" s="78"/>
      <c r="L41" s="79">
        <f>MAX(L8:L37)</f>
        <v>3.4296000000000002</v>
      </c>
      <c r="M41" s="78"/>
      <c r="N41" s="79">
        <f>MAX(N8:N37)</f>
        <v>3.2351000000000001</v>
      </c>
      <c r="O41" s="78"/>
      <c r="P41" s="79">
        <f>MAX(P8:P37)</f>
        <v>3.1858</v>
      </c>
      <c r="Q41" s="78"/>
      <c r="R41" s="79">
        <f>MAX(R8:R37)</f>
        <v>3.1698</v>
      </c>
      <c r="S41" s="78"/>
      <c r="T41" s="79">
        <f>MAX(T8:T37)</f>
        <v>3.1617000000000002</v>
      </c>
      <c r="U41" s="78"/>
      <c r="V41" s="79">
        <f>MAX(V8:V37)</f>
        <v>3.8614000000000002</v>
      </c>
      <c r="W41" s="78"/>
      <c r="X41" s="79">
        <f>MAX(X8:X37)</f>
        <v>4.6881000000000004</v>
      </c>
      <c r="Y41" s="78"/>
      <c r="Z41" s="79">
        <f>MAX(Z8:Z37)</f>
        <v>6.6543000000000001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44360</v>
      </c>
      <c r="C8" s="65">
        <f>VLOOKUP($A8,'Return Data'!$B$7:$R$2843,4,0)</f>
        <v>1116.5590999999999</v>
      </c>
      <c r="D8" s="65">
        <f>VLOOKUP($A8,'Return Data'!$B$7:$R$2843,5,0)</f>
        <v>3.0926999999999998</v>
      </c>
      <c r="E8" s="66">
        <f t="shared" ref="E8:E37" si="0">RANK(D8,D$8:D$37,0)</f>
        <v>12</v>
      </c>
      <c r="F8" s="65">
        <f>VLOOKUP($A8,'Return Data'!$B$7:$R$2843,6,0)</f>
        <v>3.0834000000000001</v>
      </c>
      <c r="G8" s="66">
        <f t="shared" ref="G8:G37" si="1">RANK(F8,F$8:F$37,0)</f>
        <v>15</v>
      </c>
      <c r="H8" s="65">
        <f>VLOOKUP($A8,'Return Data'!$B$7:$R$2843,7,0)</f>
        <v>3.0728</v>
      </c>
      <c r="I8" s="66">
        <f t="shared" ref="I8:I37" si="2">RANK(H8,H$8:H$37,0)</f>
        <v>14</v>
      </c>
      <c r="J8" s="65">
        <f>VLOOKUP($A8,'Return Data'!$B$7:$R$2843,8,0)</f>
        <v>3.0809000000000002</v>
      </c>
      <c r="K8" s="66">
        <f t="shared" ref="K8:K37" si="3">RANK(J8,J$8:J$37,0)</f>
        <v>12</v>
      </c>
      <c r="L8" s="65">
        <f>VLOOKUP($A8,'Return Data'!$B$7:$R$2843,9,0)</f>
        <v>3.1204999999999998</v>
      </c>
      <c r="M8" s="66">
        <f t="shared" ref="M8:M37" si="4">RANK(L8,L$8:L$37,0)</f>
        <v>11</v>
      </c>
      <c r="N8" s="65">
        <f>VLOOKUP($A8,'Return Data'!$B$7:$R$2843,10,0)</f>
        <v>3.1133999999999999</v>
      </c>
      <c r="O8" s="66">
        <f t="shared" ref="O8:O37" si="5">RANK(N8,N$8:N$37,0)</f>
        <v>9</v>
      </c>
      <c r="P8" s="65">
        <f>VLOOKUP($A8,'Return Data'!$B$7:$R$2843,11,0)</f>
        <v>3.0394000000000001</v>
      </c>
      <c r="Q8" s="66">
        <f>RANK(P8,P$8:P$37,0)</f>
        <v>11</v>
      </c>
      <c r="R8" s="65">
        <f>VLOOKUP($A8,'Return Data'!$B$7:$R$2843,12,0)</f>
        <v>2.9860000000000002</v>
      </c>
      <c r="S8" s="66">
        <f>RANK(R8,R$8:R$37,0)</f>
        <v>17</v>
      </c>
      <c r="T8" s="65">
        <f>VLOOKUP($A8,'Return Data'!$B$7:$R$2843,13,0)</f>
        <v>2.9752000000000001</v>
      </c>
      <c r="U8" s="66">
        <f>RANK(T8,T$8:T$37,0)</f>
        <v>16</v>
      </c>
      <c r="V8" s="65">
        <f>VLOOKUP($A8,'Return Data'!$B$7:$R$2843,17,0)</f>
        <v>3.7262</v>
      </c>
      <c r="W8" s="66">
        <f t="shared" ref="W8" si="6">RANK(V8,V$8:V$37,0)</f>
        <v>3</v>
      </c>
      <c r="X8" s="65"/>
      <c r="Y8" s="66"/>
      <c r="Z8" s="65">
        <f>VLOOKUP($A8,'Return Data'!$B$7:$R$2843,16,0)</f>
        <v>4.3038999999999996</v>
      </c>
      <c r="AA8" s="67">
        <f t="shared" ref="AA8:AA37" si="7">RANK(Z8,Z$8:Z$37,0)</f>
        <v>5</v>
      </c>
    </row>
    <row r="9" spans="1:27" x14ac:dyDescent="0.3">
      <c r="A9" s="63" t="s">
        <v>1286</v>
      </c>
      <c r="B9" s="64">
        <f>VLOOKUP($A9,'Return Data'!$B$7:$R$2843,3,0)</f>
        <v>44360</v>
      </c>
      <c r="C9" s="65">
        <f>VLOOKUP($A9,'Return Data'!$B$7:$R$2843,4,0)</f>
        <v>1093.4893</v>
      </c>
      <c r="D9" s="65">
        <f>VLOOKUP($A9,'Return Data'!$B$7:$R$2843,5,0)</f>
        <v>3.1313</v>
      </c>
      <c r="E9" s="66">
        <f t="shared" si="0"/>
        <v>5</v>
      </c>
      <c r="F9" s="65">
        <f>VLOOKUP($A9,'Return Data'!$B$7:$R$2843,6,0)</f>
        <v>3.1261999999999999</v>
      </c>
      <c r="G9" s="66">
        <f t="shared" si="1"/>
        <v>4</v>
      </c>
      <c r="H9" s="65">
        <f>VLOOKUP($A9,'Return Data'!$B$7:$R$2843,7,0)</f>
        <v>3.1027999999999998</v>
      </c>
      <c r="I9" s="66">
        <f t="shared" si="2"/>
        <v>8</v>
      </c>
      <c r="J9" s="65">
        <f>VLOOKUP($A9,'Return Data'!$B$7:$R$2843,8,0)</f>
        <v>3.1046</v>
      </c>
      <c r="K9" s="66">
        <f t="shared" si="3"/>
        <v>7</v>
      </c>
      <c r="L9" s="65">
        <f>VLOOKUP($A9,'Return Data'!$B$7:$R$2843,9,0)</f>
        <v>3.1516999999999999</v>
      </c>
      <c r="M9" s="66">
        <f t="shared" si="4"/>
        <v>6</v>
      </c>
      <c r="N9" s="65">
        <f>VLOOKUP($A9,'Return Data'!$B$7:$R$2843,10,0)</f>
        <v>3.1392000000000002</v>
      </c>
      <c r="O9" s="66">
        <f t="shared" si="5"/>
        <v>3</v>
      </c>
      <c r="P9" s="65">
        <f>VLOOKUP($A9,'Return Data'!$B$7:$R$2843,11,0)</f>
        <v>3.0834000000000001</v>
      </c>
      <c r="Q9" s="66">
        <f>RANK(P9,P$8:P$37,0)</f>
        <v>5</v>
      </c>
      <c r="R9" s="65">
        <f>VLOOKUP($A9,'Return Data'!$B$7:$R$2843,12,0)</f>
        <v>3.0470999999999999</v>
      </c>
      <c r="S9" s="66">
        <f>RANK(R9,R$8:R$37,0)</f>
        <v>8</v>
      </c>
      <c r="T9" s="65">
        <f>VLOOKUP($A9,'Return Data'!$B$7:$R$2843,13,0)</f>
        <v>3.0510999999999999</v>
      </c>
      <c r="U9" s="66">
        <f>RANK(T9,T$8:T$37,0)</f>
        <v>4</v>
      </c>
      <c r="V9" s="65"/>
      <c r="W9" s="66"/>
      <c r="X9" s="65"/>
      <c r="Y9" s="66"/>
      <c r="Z9" s="65">
        <f>VLOOKUP($A9,'Return Data'!$B$7:$R$2843,16,0)</f>
        <v>4.0533999999999999</v>
      </c>
      <c r="AA9" s="67">
        <f t="shared" si="7"/>
        <v>12</v>
      </c>
    </row>
    <row r="10" spans="1:27" x14ac:dyDescent="0.3">
      <c r="A10" s="63" t="s">
        <v>1288</v>
      </c>
      <c r="B10" s="64">
        <f>VLOOKUP($A10,'Return Data'!$B$7:$R$2843,3,0)</f>
        <v>44360</v>
      </c>
      <c r="C10" s="65">
        <f>VLOOKUP($A10,'Return Data'!$B$7:$R$2843,4,0)</f>
        <v>1086.6349</v>
      </c>
      <c r="D10" s="65">
        <f>VLOOKUP($A10,'Return Data'!$B$7:$R$2843,5,0)</f>
        <v>3.1711999999999998</v>
      </c>
      <c r="E10" s="66">
        <f t="shared" si="0"/>
        <v>2</v>
      </c>
      <c r="F10" s="65">
        <f>VLOOKUP($A10,'Return Data'!$B$7:$R$2843,6,0)</f>
        <v>3.1627999999999998</v>
      </c>
      <c r="G10" s="66">
        <f t="shared" si="1"/>
        <v>2</v>
      </c>
      <c r="H10" s="65">
        <f>VLOOKUP($A10,'Return Data'!$B$7:$R$2843,7,0)</f>
        <v>3.1242999999999999</v>
      </c>
      <c r="I10" s="66">
        <f t="shared" si="2"/>
        <v>3</v>
      </c>
      <c r="J10" s="65">
        <f>VLOOKUP($A10,'Return Data'!$B$7:$R$2843,8,0)</f>
        <v>3.1227999999999998</v>
      </c>
      <c r="K10" s="66">
        <f t="shared" si="3"/>
        <v>5</v>
      </c>
      <c r="L10" s="65">
        <f>VLOOKUP($A10,'Return Data'!$B$7:$R$2843,9,0)</f>
        <v>3.1602999999999999</v>
      </c>
      <c r="M10" s="66">
        <f t="shared" si="4"/>
        <v>4</v>
      </c>
      <c r="N10" s="65">
        <f>VLOOKUP($A10,'Return Data'!$B$7:$R$2843,10,0)</f>
        <v>3.1274000000000002</v>
      </c>
      <c r="O10" s="66">
        <f t="shared" si="5"/>
        <v>7</v>
      </c>
      <c r="P10" s="65">
        <f>VLOOKUP($A10,'Return Data'!$B$7:$R$2843,11,0)</f>
        <v>3.0911</v>
      </c>
      <c r="Q10" s="66">
        <f>RANK(P10,P$8:P$37,0)</f>
        <v>1</v>
      </c>
      <c r="R10" s="65">
        <f>VLOOKUP($A10,'Return Data'!$B$7:$R$2843,12,0)</f>
        <v>3.0558999999999998</v>
      </c>
      <c r="S10" s="66">
        <f>RANK(R10,R$8:R$37,0)</f>
        <v>4</v>
      </c>
      <c r="T10" s="65">
        <f>VLOOKUP($A10,'Return Data'!$B$7:$R$2843,13,0)</f>
        <v>3.0491999999999999</v>
      </c>
      <c r="U10" s="66">
        <f>RANK(T10,T$8:T$37,0)</f>
        <v>5</v>
      </c>
      <c r="V10" s="65"/>
      <c r="W10" s="66"/>
      <c r="X10" s="65"/>
      <c r="Y10" s="66"/>
      <c r="Z10" s="65">
        <f>VLOOKUP($A10,'Return Data'!$B$7:$R$2843,16,0)</f>
        <v>3.9563000000000001</v>
      </c>
      <c r="AA10" s="67">
        <f t="shared" si="7"/>
        <v>14</v>
      </c>
    </row>
    <row r="11" spans="1:27" x14ac:dyDescent="0.3">
      <c r="A11" s="63" t="s">
        <v>1290</v>
      </c>
      <c r="B11" s="64">
        <f>VLOOKUP($A11,'Return Data'!$B$7:$R$2843,3,0)</f>
        <v>44360</v>
      </c>
      <c r="C11" s="65">
        <f>VLOOKUP($A11,'Return Data'!$B$7:$R$2843,4,0)</f>
        <v>1087.6038000000001</v>
      </c>
      <c r="D11" s="65">
        <f>VLOOKUP($A11,'Return Data'!$B$7:$R$2843,5,0)</f>
        <v>3.0695999999999999</v>
      </c>
      <c r="E11" s="66">
        <f t="shared" si="0"/>
        <v>20</v>
      </c>
      <c r="F11" s="65">
        <f>VLOOKUP($A11,'Return Data'!$B$7:$R$2843,6,0)</f>
        <v>3.0648</v>
      </c>
      <c r="G11" s="66">
        <f t="shared" si="1"/>
        <v>19</v>
      </c>
      <c r="H11" s="65">
        <f>VLOOKUP($A11,'Return Data'!$B$7:$R$2843,7,0)</f>
        <v>3.0451999999999999</v>
      </c>
      <c r="I11" s="66">
        <f t="shared" si="2"/>
        <v>21</v>
      </c>
      <c r="J11" s="65">
        <f>VLOOKUP($A11,'Return Data'!$B$7:$R$2843,8,0)</f>
        <v>3.0383</v>
      </c>
      <c r="K11" s="66">
        <f t="shared" si="3"/>
        <v>25</v>
      </c>
      <c r="L11" s="65">
        <f>VLOOKUP($A11,'Return Data'!$B$7:$R$2843,9,0)</f>
        <v>3.0666000000000002</v>
      </c>
      <c r="M11" s="66">
        <f t="shared" si="4"/>
        <v>26</v>
      </c>
      <c r="N11" s="65">
        <f>VLOOKUP($A11,'Return Data'!$B$7:$R$2843,10,0)</f>
        <v>3.0484</v>
      </c>
      <c r="O11" s="66">
        <f t="shared" si="5"/>
        <v>27</v>
      </c>
      <c r="P11" s="65">
        <f>VLOOKUP($A11,'Return Data'!$B$7:$R$2843,11,0)</f>
        <v>3.0188000000000001</v>
      </c>
      <c r="Q11" s="66">
        <f>RANK(P11,P$8:P$37,0)</f>
        <v>16</v>
      </c>
      <c r="R11" s="65">
        <f>VLOOKUP($A11,'Return Data'!$B$7:$R$2843,12,0)</f>
        <v>2.9965000000000002</v>
      </c>
      <c r="S11" s="66">
        <f>RANK(R11,R$8:R$37,0)</f>
        <v>14</v>
      </c>
      <c r="T11" s="65">
        <f>VLOOKUP($A11,'Return Data'!$B$7:$R$2843,13,0)</f>
        <v>2.9927999999999999</v>
      </c>
      <c r="U11" s="66">
        <f>RANK(T11,T$8:T$37,0)</f>
        <v>12</v>
      </c>
      <c r="V11" s="65"/>
      <c r="W11" s="66"/>
      <c r="X11" s="65"/>
      <c r="Y11" s="66"/>
      <c r="Z11" s="65">
        <f>VLOOKUP($A11,'Return Data'!$B$7:$R$2843,16,0)</f>
        <v>3.9306000000000001</v>
      </c>
      <c r="AA11" s="67">
        <f t="shared" si="7"/>
        <v>15</v>
      </c>
    </row>
    <row r="12" spans="1:27" x14ac:dyDescent="0.3">
      <c r="A12" s="63" t="s">
        <v>1292</v>
      </c>
      <c r="B12" s="64">
        <f>VLOOKUP($A12,'Return Data'!$B$7:$R$2843,3,0)</f>
        <v>44360</v>
      </c>
      <c r="C12" s="65">
        <f>VLOOKUP($A12,'Return Data'!$B$7:$R$2843,4,0)</f>
        <v>1046.3262999999999</v>
      </c>
      <c r="D12" s="65">
        <f>VLOOKUP($A12,'Return Data'!$B$7:$R$2843,5,0)</f>
        <v>3.1223999999999998</v>
      </c>
      <c r="E12" s="66">
        <f t="shared" si="0"/>
        <v>9</v>
      </c>
      <c r="F12" s="65">
        <f>VLOOKUP($A12,'Return Data'!$B$7:$R$2843,6,0)</f>
        <v>3.1229</v>
      </c>
      <c r="G12" s="66">
        <f t="shared" si="1"/>
        <v>9</v>
      </c>
      <c r="H12" s="65">
        <f>VLOOKUP($A12,'Return Data'!$B$7:$R$2843,7,0)</f>
        <v>3.1139999999999999</v>
      </c>
      <c r="I12" s="66">
        <f t="shared" si="2"/>
        <v>5</v>
      </c>
      <c r="J12" s="65">
        <f>VLOOKUP($A12,'Return Data'!$B$7:$R$2843,8,0)</f>
        <v>3.1265999999999998</v>
      </c>
      <c r="K12" s="66">
        <f t="shared" si="3"/>
        <v>4</v>
      </c>
      <c r="L12" s="65">
        <f>VLOOKUP($A12,'Return Data'!$B$7:$R$2843,9,0)</f>
        <v>3.1783000000000001</v>
      </c>
      <c r="M12" s="66">
        <f t="shared" si="4"/>
        <v>3</v>
      </c>
      <c r="N12" s="65">
        <f>VLOOKUP($A12,'Return Data'!$B$7:$R$2843,10,0)</f>
        <v>3.1366999999999998</v>
      </c>
      <c r="O12" s="66">
        <f t="shared" si="5"/>
        <v>5</v>
      </c>
      <c r="P12" s="65">
        <f>VLOOKUP($A12,'Return Data'!$B$7:$R$2843,11,0)</f>
        <v>3.0808</v>
      </c>
      <c r="Q12" s="66">
        <f t="shared" ref="Q12:Q37" si="8">RANK(P12,P$8:P$37,0)</f>
        <v>6</v>
      </c>
      <c r="R12" s="65">
        <f>VLOOKUP($A12,'Return Data'!$B$7:$R$2843,12,0)</f>
        <v>3.0773999999999999</v>
      </c>
      <c r="S12" s="66">
        <f>RANK(R12,R$8:R$37,0)</f>
        <v>1</v>
      </c>
      <c r="T12" s="65"/>
      <c r="U12" s="66"/>
      <c r="V12" s="65"/>
      <c r="W12" s="66"/>
      <c r="X12" s="65"/>
      <c r="Y12" s="66"/>
      <c r="Z12" s="65">
        <f>VLOOKUP($A12,'Return Data'!$B$7:$R$2843,16,0)</f>
        <v>3.3380999999999998</v>
      </c>
      <c r="AA12" s="67">
        <f t="shared" si="7"/>
        <v>29</v>
      </c>
    </row>
    <row r="13" spans="1:27" x14ac:dyDescent="0.3">
      <c r="A13" s="63" t="s">
        <v>1294</v>
      </c>
      <c r="B13" s="64">
        <f>VLOOKUP($A13,'Return Data'!$B$7:$R$2843,3,0)</f>
        <v>44360</v>
      </c>
      <c r="C13" s="65">
        <f>VLOOKUP($A13,'Return Data'!$B$7:$R$2843,4,0)</f>
        <v>1071.9645</v>
      </c>
      <c r="D13" s="65">
        <f>VLOOKUP($A13,'Return Data'!$B$7:$R$2843,5,0)</f>
        <v>3.1259999999999999</v>
      </c>
      <c r="E13" s="66">
        <f t="shared" si="0"/>
        <v>7</v>
      </c>
      <c r="F13" s="65">
        <f>VLOOKUP($A13,'Return Data'!$B$7:$R$2843,6,0)</f>
        <v>3.1242999999999999</v>
      </c>
      <c r="G13" s="66">
        <f t="shared" si="1"/>
        <v>6</v>
      </c>
      <c r="H13" s="65">
        <f>VLOOKUP($A13,'Return Data'!$B$7:$R$2843,7,0)</f>
        <v>3.1057000000000001</v>
      </c>
      <c r="I13" s="66">
        <f t="shared" si="2"/>
        <v>6</v>
      </c>
      <c r="J13" s="65">
        <f>VLOOKUP($A13,'Return Data'!$B$7:$R$2843,8,0)</f>
        <v>3.0990000000000002</v>
      </c>
      <c r="K13" s="66">
        <f t="shared" si="3"/>
        <v>9</v>
      </c>
      <c r="L13" s="65">
        <f>VLOOKUP($A13,'Return Data'!$B$7:$R$2843,9,0)</f>
        <v>3.1295000000000002</v>
      </c>
      <c r="M13" s="66">
        <f t="shared" si="4"/>
        <v>9</v>
      </c>
      <c r="N13" s="65">
        <f>VLOOKUP($A13,'Return Data'!$B$7:$R$2843,10,0)</f>
        <v>3.1345000000000001</v>
      </c>
      <c r="O13" s="66">
        <f t="shared" si="5"/>
        <v>6</v>
      </c>
      <c r="P13" s="65">
        <f>VLOOKUP($A13,'Return Data'!$B$7:$R$2843,11,0)</f>
        <v>3.0695999999999999</v>
      </c>
      <c r="Q13" s="66">
        <f t="shared" si="8"/>
        <v>7</v>
      </c>
      <c r="R13" s="65">
        <f>VLOOKUP($A13,'Return Data'!$B$7:$R$2843,12,0)</f>
        <v>3.0484</v>
      </c>
      <c r="S13" s="66">
        <f t="shared" ref="S13:S37" si="9">RANK(R13,R$8:R$37,0)</f>
        <v>7</v>
      </c>
      <c r="T13" s="65">
        <f>VLOOKUP($A13,'Return Data'!$B$7:$R$2843,13,0)</f>
        <v>3.0592000000000001</v>
      </c>
      <c r="U13" s="66">
        <f t="shared" ref="U13:U37" si="10">RANK(T13,T$8:T$37,0)</f>
        <v>3</v>
      </c>
      <c r="V13" s="65"/>
      <c r="W13" s="66"/>
      <c r="X13" s="65"/>
      <c r="Y13" s="66"/>
      <c r="Z13" s="65">
        <f>VLOOKUP($A13,'Return Data'!$B$7:$R$2843,16,0)</f>
        <v>3.7338</v>
      </c>
      <c r="AA13" s="67">
        <f t="shared" si="7"/>
        <v>20</v>
      </c>
    </row>
    <row r="14" spans="1:27" x14ac:dyDescent="0.3">
      <c r="A14" s="63" t="s">
        <v>1296</v>
      </c>
      <c r="B14" s="64">
        <f>VLOOKUP($A14,'Return Data'!$B$7:$R$2843,3,0)</f>
        <v>44360</v>
      </c>
      <c r="C14" s="65">
        <f>VLOOKUP($A14,'Return Data'!$B$7:$R$2843,4,0)</f>
        <v>1106.8810000000001</v>
      </c>
      <c r="D14" s="65">
        <f>VLOOKUP($A14,'Return Data'!$B$7:$R$2843,5,0)</f>
        <v>3.1166999999999998</v>
      </c>
      <c r="E14" s="66">
        <f t="shared" si="0"/>
        <v>11</v>
      </c>
      <c r="F14" s="65">
        <f>VLOOKUP($A14,'Return Data'!$B$7:$R$2843,6,0)</f>
        <v>3.1126</v>
      </c>
      <c r="G14" s="66">
        <f t="shared" si="1"/>
        <v>11</v>
      </c>
      <c r="H14" s="65">
        <f>VLOOKUP($A14,'Return Data'!$B$7:$R$2843,7,0)</f>
        <v>3.0954000000000002</v>
      </c>
      <c r="I14" s="66">
        <f t="shared" si="2"/>
        <v>10</v>
      </c>
      <c r="J14" s="65">
        <f>VLOOKUP($A14,'Return Data'!$B$7:$R$2843,8,0)</f>
        <v>3.0804999999999998</v>
      </c>
      <c r="K14" s="66">
        <f t="shared" si="3"/>
        <v>13</v>
      </c>
      <c r="L14" s="65">
        <f>VLOOKUP($A14,'Return Data'!$B$7:$R$2843,9,0)</f>
        <v>3.0870000000000002</v>
      </c>
      <c r="M14" s="66">
        <f t="shared" si="4"/>
        <v>22</v>
      </c>
      <c r="N14" s="65">
        <f>VLOOKUP($A14,'Return Data'!$B$7:$R$2843,10,0)</f>
        <v>3.0615000000000001</v>
      </c>
      <c r="O14" s="66">
        <f t="shared" si="5"/>
        <v>22</v>
      </c>
      <c r="P14" s="65">
        <f>VLOOKUP($A14,'Return Data'!$B$7:$R$2843,11,0)</f>
        <v>3.0093999999999999</v>
      </c>
      <c r="Q14" s="66">
        <f t="shared" si="8"/>
        <v>18</v>
      </c>
      <c r="R14" s="65">
        <f>VLOOKUP($A14,'Return Data'!$B$7:$R$2843,12,0)</f>
        <v>3.0057</v>
      </c>
      <c r="S14" s="66">
        <f t="shared" si="9"/>
        <v>11</v>
      </c>
      <c r="T14" s="65">
        <f>VLOOKUP($A14,'Return Data'!$B$7:$R$2843,13,0)</f>
        <v>3.0219999999999998</v>
      </c>
      <c r="U14" s="66">
        <f t="shared" si="10"/>
        <v>9</v>
      </c>
      <c r="V14" s="65"/>
      <c r="W14" s="66"/>
      <c r="X14" s="65"/>
      <c r="Y14" s="66"/>
      <c r="Z14" s="65">
        <f>VLOOKUP($A14,'Return Data'!$B$7:$R$2843,16,0)</f>
        <v>4.2645</v>
      </c>
      <c r="AA14" s="67">
        <f t="shared" si="7"/>
        <v>8</v>
      </c>
    </row>
    <row r="15" spans="1:27" x14ac:dyDescent="0.3">
      <c r="A15" s="63" t="s">
        <v>1298</v>
      </c>
      <c r="B15" s="64">
        <f>VLOOKUP($A15,'Return Data'!$B$7:$R$2843,3,0)</f>
        <v>44360</v>
      </c>
      <c r="C15" s="65">
        <f>VLOOKUP($A15,'Return Data'!$B$7:$R$2843,4,0)</f>
        <v>1073.0889999999999</v>
      </c>
      <c r="D15" s="65">
        <f>VLOOKUP($A15,'Return Data'!$B$7:$R$2843,5,0)</f>
        <v>3.0853000000000002</v>
      </c>
      <c r="E15" s="66">
        <f t="shared" si="0"/>
        <v>13</v>
      </c>
      <c r="F15" s="65">
        <f>VLOOKUP($A15,'Return Data'!$B$7:$R$2843,6,0)</f>
        <v>3.0857999999999999</v>
      </c>
      <c r="G15" s="66">
        <f t="shared" si="1"/>
        <v>12</v>
      </c>
      <c r="H15" s="65">
        <f>VLOOKUP($A15,'Return Data'!$B$7:$R$2843,7,0)</f>
        <v>3.0665</v>
      </c>
      <c r="I15" s="66">
        <f t="shared" si="2"/>
        <v>15</v>
      </c>
      <c r="J15" s="65">
        <f>VLOOKUP($A15,'Return Data'!$B$7:$R$2843,8,0)</f>
        <v>3.0644</v>
      </c>
      <c r="K15" s="66">
        <f t="shared" si="3"/>
        <v>18</v>
      </c>
      <c r="L15" s="65">
        <f>VLOOKUP($A15,'Return Data'!$B$7:$R$2843,9,0)</f>
        <v>3.0889000000000002</v>
      </c>
      <c r="M15" s="66">
        <f t="shared" si="4"/>
        <v>19</v>
      </c>
      <c r="N15" s="65">
        <f>VLOOKUP($A15,'Return Data'!$B$7:$R$2843,10,0)</f>
        <v>3.0682</v>
      </c>
      <c r="O15" s="66">
        <f t="shared" si="5"/>
        <v>17</v>
      </c>
      <c r="P15" s="65">
        <f>VLOOKUP($A15,'Return Data'!$B$7:$R$2843,11,0)</f>
        <v>3.0547</v>
      </c>
      <c r="Q15" s="66">
        <f t="shared" si="8"/>
        <v>8</v>
      </c>
      <c r="R15" s="65">
        <f>VLOOKUP($A15,'Return Data'!$B$7:$R$2843,12,0)</f>
        <v>3.0682999999999998</v>
      </c>
      <c r="S15" s="66">
        <f t="shared" si="9"/>
        <v>2</v>
      </c>
      <c r="T15" s="65">
        <f>VLOOKUP($A15,'Return Data'!$B$7:$R$2843,13,0)</f>
        <v>3.0827</v>
      </c>
      <c r="U15" s="66">
        <f t="shared" si="10"/>
        <v>1</v>
      </c>
      <c r="V15" s="65"/>
      <c r="W15" s="66"/>
      <c r="X15" s="65"/>
      <c r="Y15" s="66"/>
      <c r="Z15" s="65">
        <f>VLOOKUP($A15,'Return Data'!$B$7:$R$2843,16,0)</f>
        <v>3.7936999999999999</v>
      </c>
      <c r="AA15" s="67">
        <f t="shared" si="7"/>
        <v>17</v>
      </c>
    </row>
    <row r="16" spans="1:27" x14ac:dyDescent="0.3">
      <c r="A16" s="63" t="s">
        <v>1299</v>
      </c>
      <c r="B16" s="64">
        <f>VLOOKUP($A16,'Return Data'!$B$7:$R$2843,3,0)</f>
        <v>44360</v>
      </c>
      <c r="C16" s="65">
        <f>VLOOKUP($A16,'Return Data'!$B$7:$R$2843,4,0)</f>
        <v>1080.9958999999999</v>
      </c>
      <c r="D16" s="65">
        <f>VLOOKUP($A16,'Return Data'!$B$7:$R$2843,5,0)</f>
        <v>3.0714999999999999</v>
      </c>
      <c r="E16" s="66">
        <f t="shared" si="0"/>
        <v>19</v>
      </c>
      <c r="F16" s="65">
        <f>VLOOKUP($A16,'Return Data'!$B$7:$R$2843,6,0)</f>
        <v>3.0666000000000002</v>
      </c>
      <c r="G16" s="66">
        <f t="shared" si="1"/>
        <v>17</v>
      </c>
      <c r="H16" s="65">
        <f>VLOOKUP($A16,'Return Data'!$B$7:$R$2843,7,0)</f>
        <v>3.0434999999999999</v>
      </c>
      <c r="I16" s="66">
        <f t="shared" si="2"/>
        <v>22</v>
      </c>
      <c r="J16" s="65">
        <f>VLOOKUP($A16,'Return Data'!$B$7:$R$2843,8,0)</f>
        <v>3.0446</v>
      </c>
      <c r="K16" s="66">
        <f t="shared" si="3"/>
        <v>23</v>
      </c>
      <c r="L16" s="65">
        <f>VLOOKUP($A16,'Return Data'!$B$7:$R$2843,9,0)</f>
        <v>3.0731000000000002</v>
      </c>
      <c r="M16" s="66">
        <f t="shared" si="4"/>
        <v>25</v>
      </c>
      <c r="N16" s="65">
        <f>VLOOKUP($A16,'Return Data'!$B$7:$R$2843,10,0)</f>
        <v>3.0623</v>
      </c>
      <c r="O16" s="66">
        <f t="shared" si="5"/>
        <v>21</v>
      </c>
      <c r="P16" s="65">
        <f>VLOOKUP($A16,'Return Data'!$B$7:$R$2843,11,0)</f>
        <v>3.0034999999999998</v>
      </c>
      <c r="Q16" s="66">
        <f t="shared" si="8"/>
        <v>21</v>
      </c>
      <c r="R16" s="65">
        <f>VLOOKUP($A16,'Return Data'!$B$7:$R$2843,12,0)</f>
        <v>2.9727000000000001</v>
      </c>
      <c r="S16" s="66">
        <f t="shared" si="9"/>
        <v>20</v>
      </c>
      <c r="T16" s="65">
        <f>VLOOKUP($A16,'Return Data'!$B$7:$R$2843,13,0)</f>
        <v>2.9704000000000002</v>
      </c>
      <c r="U16" s="66">
        <f t="shared" si="10"/>
        <v>17</v>
      </c>
      <c r="V16" s="65"/>
      <c r="W16" s="66"/>
      <c r="X16" s="65"/>
      <c r="Y16" s="66"/>
      <c r="Z16" s="65">
        <f>VLOOKUP($A16,'Return Data'!$B$7:$R$2843,16,0)</f>
        <v>3.7757999999999998</v>
      </c>
      <c r="AA16" s="67">
        <f t="shared" si="7"/>
        <v>19</v>
      </c>
    </row>
    <row r="17" spans="1:27" x14ac:dyDescent="0.3">
      <c r="A17" s="63" t="s">
        <v>1301</v>
      </c>
      <c r="B17" s="64">
        <f>VLOOKUP($A17,'Return Data'!$B$7:$R$2843,3,0)</f>
        <v>44360</v>
      </c>
      <c r="C17" s="65">
        <f>VLOOKUP($A17,'Return Data'!$B$7:$R$2843,4,0)</f>
        <v>3059.0781999999999</v>
      </c>
      <c r="D17" s="65">
        <f>VLOOKUP($A17,'Return Data'!$B$7:$R$2843,5,0)</f>
        <v>3.0646</v>
      </c>
      <c r="E17" s="66">
        <f t="shared" si="0"/>
        <v>21</v>
      </c>
      <c r="F17" s="65">
        <f>VLOOKUP($A17,'Return Data'!$B$7:$R$2843,6,0)</f>
        <v>3.0226999999999999</v>
      </c>
      <c r="G17" s="66">
        <f t="shared" si="1"/>
        <v>28</v>
      </c>
      <c r="H17" s="65">
        <f>VLOOKUP($A17,'Return Data'!$B$7:$R$2843,7,0)</f>
        <v>3.0398000000000001</v>
      </c>
      <c r="I17" s="66">
        <f t="shared" si="2"/>
        <v>23</v>
      </c>
      <c r="J17" s="65">
        <f>VLOOKUP($A17,'Return Data'!$B$7:$R$2843,8,0)</f>
        <v>3.0525000000000002</v>
      </c>
      <c r="K17" s="66">
        <f t="shared" si="3"/>
        <v>21</v>
      </c>
      <c r="L17" s="65">
        <f>VLOOKUP($A17,'Return Data'!$B$7:$R$2843,9,0)</f>
        <v>3.0741000000000001</v>
      </c>
      <c r="M17" s="66">
        <f t="shared" si="4"/>
        <v>24</v>
      </c>
      <c r="N17" s="65">
        <f>VLOOKUP($A17,'Return Data'!$B$7:$R$2843,10,0)</f>
        <v>3.0535000000000001</v>
      </c>
      <c r="O17" s="66">
        <f t="shared" si="5"/>
        <v>23</v>
      </c>
      <c r="P17" s="65">
        <f>VLOOKUP($A17,'Return Data'!$B$7:$R$2843,11,0)</f>
        <v>2.9929000000000001</v>
      </c>
      <c r="Q17" s="66">
        <f t="shared" si="8"/>
        <v>25</v>
      </c>
      <c r="R17" s="65">
        <f>VLOOKUP($A17,'Return Data'!$B$7:$R$2843,12,0)</f>
        <v>2.9540000000000002</v>
      </c>
      <c r="S17" s="66">
        <f t="shared" si="9"/>
        <v>24</v>
      </c>
      <c r="T17" s="65">
        <f>VLOOKUP($A17,'Return Data'!$B$7:$R$2843,13,0)</f>
        <v>2.9510999999999998</v>
      </c>
      <c r="U17" s="66">
        <f t="shared" si="10"/>
        <v>21</v>
      </c>
      <c r="V17" s="65">
        <f>VLOOKUP($A17,'Return Data'!$B$7:$R$2843,17,0)</f>
        <v>3.6991000000000001</v>
      </c>
      <c r="W17" s="66">
        <f>RANK(V17,V$8:V$37,0)</f>
        <v>4</v>
      </c>
      <c r="X17" s="65">
        <f>VLOOKUP($A17,'Return Data'!$B$7:$R$2843,14,0)</f>
        <v>4.5225</v>
      </c>
      <c r="Y17" s="66">
        <f>RANK(X17,X$8:X$37,0)</f>
        <v>3</v>
      </c>
      <c r="Z17" s="65">
        <f>VLOOKUP($A17,'Return Data'!$B$7:$R$2843,16,0)</f>
        <v>5.9448999999999996</v>
      </c>
      <c r="AA17" s="67">
        <f t="shared" si="7"/>
        <v>4</v>
      </c>
    </row>
    <row r="18" spans="1:27" x14ac:dyDescent="0.3">
      <c r="A18" s="63" t="s">
        <v>1304</v>
      </c>
      <c r="B18" s="64">
        <f>VLOOKUP($A18,'Return Data'!$B$7:$R$2843,3,0)</f>
        <v>44360</v>
      </c>
      <c r="C18" s="65">
        <f>VLOOKUP($A18,'Return Data'!$B$7:$R$2843,4,0)</f>
        <v>1079.7611999999999</v>
      </c>
      <c r="D18" s="65">
        <f>VLOOKUP($A18,'Return Data'!$B$7:$R$2843,5,0)</f>
        <v>3.0834000000000001</v>
      </c>
      <c r="E18" s="66">
        <f t="shared" si="0"/>
        <v>14</v>
      </c>
      <c r="F18" s="65">
        <f>VLOOKUP($A18,'Return Data'!$B$7:$R$2843,6,0)</f>
        <v>3.0634000000000001</v>
      </c>
      <c r="G18" s="66">
        <f t="shared" si="1"/>
        <v>20</v>
      </c>
      <c r="H18" s="65">
        <f>VLOOKUP($A18,'Return Data'!$B$7:$R$2843,7,0)</f>
        <v>3.0619999999999998</v>
      </c>
      <c r="I18" s="66">
        <f t="shared" si="2"/>
        <v>16</v>
      </c>
      <c r="J18" s="65">
        <f>VLOOKUP($A18,'Return Data'!$B$7:$R$2843,8,0)</f>
        <v>3.0708000000000002</v>
      </c>
      <c r="K18" s="66">
        <f t="shared" si="3"/>
        <v>15</v>
      </c>
      <c r="L18" s="65">
        <f>VLOOKUP($A18,'Return Data'!$B$7:$R$2843,9,0)</f>
        <v>3.0969000000000002</v>
      </c>
      <c r="M18" s="66">
        <f t="shared" si="4"/>
        <v>16</v>
      </c>
      <c r="N18" s="65">
        <f>VLOOKUP($A18,'Return Data'!$B$7:$R$2843,10,0)</f>
        <v>3.0657000000000001</v>
      </c>
      <c r="O18" s="66">
        <f t="shared" si="5"/>
        <v>19</v>
      </c>
      <c r="P18" s="65">
        <f>VLOOKUP($A18,'Return Data'!$B$7:$R$2843,11,0)</f>
        <v>3.0184000000000002</v>
      </c>
      <c r="Q18" s="66">
        <f t="shared" si="8"/>
        <v>17</v>
      </c>
      <c r="R18" s="65">
        <f>VLOOKUP($A18,'Return Data'!$B$7:$R$2843,12,0)</f>
        <v>2.9862000000000002</v>
      </c>
      <c r="S18" s="66">
        <f t="shared" si="9"/>
        <v>16</v>
      </c>
      <c r="T18" s="65">
        <f>VLOOKUP($A18,'Return Data'!$B$7:$R$2843,13,0)</f>
        <v>2.988</v>
      </c>
      <c r="U18" s="66">
        <f t="shared" si="10"/>
        <v>13</v>
      </c>
      <c r="V18" s="65"/>
      <c r="W18" s="66"/>
      <c r="X18" s="65"/>
      <c r="Y18" s="66"/>
      <c r="Z18" s="65">
        <f>VLOOKUP($A18,'Return Data'!$B$7:$R$2843,16,0)</f>
        <v>3.782</v>
      </c>
      <c r="AA18" s="67">
        <f t="shared" si="7"/>
        <v>18</v>
      </c>
    </row>
    <row r="19" spans="1:27" x14ac:dyDescent="0.3">
      <c r="A19" s="63" t="s">
        <v>1305</v>
      </c>
      <c r="B19" s="64">
        <f>VLOOKUP($A19,'Return Data'!$B$7:$R$2843,3,0)</f>
        <v>44360</v>
      </c>
      <c r="C19" s="65">
        <f>VLOOKUP($A19,'Return Data'!$B$7:$R$2843,4,0)</f>
        <v>111.4067</v>
      </c>
      <c r="D19" s="65">
        <f>VLOOKUP($A19,'Return Data'!$B$7:$R$2843,5,0)</f>
        <v>3.0638000000000001</v>
      </c>
      <c r="E19" s="66">
        <f t="shared" si="0"/>
        <v>22</v>
      </c>
      <c r="F19" s="65">
        <f>VLOOKUP($A19,'Return Data'!$B$7:$R$2843,6,0)</f>
        <v>3.0586000000000002</v>
      </c>
      <c r="G19" s="66">
        <f t="shared" si="1"/>
        <v>21</v>
      </c>
      <c r="H19" s="65">
        <f>VLOOKUP($A19,'Return Data'!$B$7:$R$2843,7,0)</f>
        <v>3.0394000000000001</v>
      </c>
      <c r="I19" s="66">
        <f t="shared" si="2"/>
        <v>24</v>
      </c>
      <c r="J19" s="65">
        <f>VLOOKUP($A19,'Return Data'!$B$7:$R$2843,8,0)</f>
        <v>3.0457999999999998</v>
      </c>
      <c r="K19" s="66">
        <f t="shared" si="3"/>
        <v>22</v>
      </c>
      <c r="L19" s="65">
        <f>VLOOKUP($A19,'Return Data'!$B$7:$R$2843,9,0)</f>
        <v>3.1143000000000001</v>
      </c>
      <c r="M19" s="66">
        <f t="shared" si="4"/>
        <v>13</v>
      </c>
      <c r="N19" s="65">
        <f>VLOOKUP($A19,'Return Data'!$B$7:$R$2843,10,0)</f>
        <v>3.0794000000000001</v>
      </c>
      <c r="O19" s="66">
        <f t="shared" si="5"/>
        <v>16</v>
      </c>
      <c r="P19" s="65">
        <f>VLOOKUP($A19,'Return Data'!$B$7:$R$2843,11,0)</f>
        <v>3.008</v>
      </c>
      <c r="Q19" s="66">
        <f t="shared" si="8"/>
        <v>19</v>
      </c>
      <c r="R19" s="65">
        <f>VLOOKUP($A19,'Return Data'!$B$7:$R$2843,12,0)</f>
        <v>2.9710999999999999</v>
      </c>
      <c r="S19" s="66">
        <f t="shared" si="9"/>
        <v>21</v>
      </c>
      <c r="T19" s="65">
        <f>VLOOKUP($A19,'Return Data'!$B$7:$R$2843,13,0)</f>
        <v>2.9653999999999998</v>
      </c>
      <c r="U19" s="66">
        <f t="shared" si="10"/>
        <v>18</v>
      </c>
      <c r="V19" s="65"/>
      <c r="W19" s="66"/>
      <c r="X19" s="65"/>
      <c r="Y19" s="66"/>
      <c r="Z19" s="65">
        <f>VLOOKUP($A19,'Return Data'!$B$7:$R$2843,16,0)</f>
        <v>4.2725</v>
      </c>
      <c r="AA19" s="67">
        <f t="shared" si="7"/>
        <v>7</v>
      </c>
    </row>
    <row r="20" spans="1:27" x14ac:dyDescent="0.3">
      <c r="A20" s="63" t="s">
        <v>1308</v>
      </c>
      <c r="B20" s="64">
        <f>VLOOKUP($A20,'Return Data'!$B$7:$R$2843,3,0)</f>
        <v>44360</v>
      </c>
      <c r="C20" s="65">
        <f>VLOOKUP($A20,'Return Data'!$B$7:$R$2843,4,0)</f>
        <v>1101.655</v>
      </c>
      <c r="D20" s="65">
        <f>VLOOKUP($A20,'Return Data'!$B$7:$R$2843,5,0)</f>
        <v>3.0484</v>
      </c>
      <c r="E20" s="66">
        <f t="shared" si="0"/>
        <v>26</v>
      </c>
      <c r="F20" s="65">
        <f>VLOOKUP($A20,'Return Data'!$B$7:$R$2843,6,0)</f>
        <v>3.05</v>
      </c>
      <c r="G20" s="66">
        <f t="shared" si="1"/>
        <v>24</v>
      </c>
      <c r="H20" s="65">
        <f>VLOOKUP($A20,'Return Data'!$B$7:$R$2843,7,0)</f>
        <v>3.0324</v>
      </c>
      <c r="I20" s="66">
        <f t="shared" si="2"/>
        <v>25</v>
      </c>
      <c r="J20" s="65">
        <f>VLOOKUP($A20,'Return Data'!$B$7:$R$2843,8,0)</f>
        <v>3.0301</v>
      </c>
      <c r="K20" s="66">
        <f t="shared" si="3"/>
        <v>26</v>
      </c>
      <c r="L20" s="65">
        <f>VLOOKUP($A20,'Return Data'!$B$7:$R$2843,9,0)</f>
        <v>3.0594999999999999</v>
      </c>
      <c r="M20" s="66">
        <f t="shared" si="4"/>
        <v>27</v>
      </c>
      <c r="N20" s="65">
        <f>VLOOKUP($A20,'Return Data'!$B$7:$R$2843,10,0)</f>
        <v>3.0531999999999999</v>
      </c>
      <c r="O20" s="66">
        <f t="shared" si="5"/>
        <v>24</v>
      </c>
      <c r="P20" s="65">
        <f>VLOOKUP($A20,'Return Data'!$B$7:$R$2843,11,0)</f>
        <v>2.9853000000000001</v>
      </c>
      <c r="Q20" s="66">
        <f t="shared" si="8"/>
        <v>27</v>
      </c>
      <c r="R20" s="65">
        <f>VLOOKUP($A20,'Return Data'!$B$7:$R$2843,12,0)</f>
        <v>2.9499</v>
      </c>
      <c r="S20" s="66">
        <f t="shared" si="9"/>
        <v>25</v>
      </c>
      <c r="T20" s="65">
        <f>VLOOKUP($A20,'Return Data'!$B$7:$R$2843,13,0)</f>
        <v>2.9459</v>
      </c>
      <c r="U20" s="66">
        <f t="shared" si="10"/>
        <v>22</v>
      </c>
      <c r="V20" s="65"/>
      <c r="W20" s="66"/>
      <c r="X20" s="65"/>
      <c r="Y20" s="66"/>
      <c r="Z20" s="65">
        <f>VLOOKUP($A20,'Return Data'!$B$7:$R$2843,16,0)</f>
        <v>4.1116000000000001</v>
      </c>
      <c r="AA20" s="67">
        <f t="shared" si="7"/>
        <v>11</v>
      </c>
    </row>
    <row r="21" spans="1:27" x14ac:dyDescent="0.3">
      <c r="A21" s="63" t="s">
        <v>1310</v>
      </c>
      <c r="B21" s="64">
        <f>VLOOKUP($A21,'Return Data'!$B$7:$R$2843,3,0)</f>
        <v>44360</v>
      </c>
      <c r="C21" s="65">
        <f>VLOOKUP($A21,'Return Data'!$B$7:$R$2843,4,0)</f>
        <v>1071.838</v>
      </c>
      <c r="D21" s="65">
        <f>VLOOKUP($A21,'Return Data'!$B$7:$R$2843,5,0)</f>
        <v>3.0344000000000002</v>
      </c>
      <c r="E21" s="66">
        <f t="shared" si="0"/>
        <v>28</v>
      </c>
      <c r="F21" s="65">
        <f>VLOOKUP($A21,'Return Data'!$B$7:$R$2843,6,0)</f>
        <v>3.0360999999999998</v>
      </c>
      <c r="G21" s="66">
        <f t="shared" si="1"/>
        <v>26</v>
      </c>
      <c r="H21" s="65">
        <f>VLOOKUP($A21,'Return Data'!$B$7:$R$2843,7,0)</f>
        <v>2.9916</v>
      </c>
      <c r="I21" s="66">
        <f t="shared" si="2"/>
        <v>28</v>
      </c>
      <c r="J21" s="65">
        <f>VLOOKUP($A21,'Return Data'!$B$7:$R$2843,8,0)</f>
        <v>2.9889999999999999</v>
      </c>
      <c r="K21" s="66">
        <f t="shared" si="3"/>
        <v>29</v>
      </c>
      <c r="L21" s="65">
        <f>VLOOKUP($A21,'Return Data'!$B$7:$R$2843,9,0)</f>
        <v>3.0139</v>
      </c>
      <c r="M21" s="66">
        <f t="shared" si="4"/>
        <v>29</v>
      </c>
      <c r="N21" s="65">
        <f>VLOOKUP($A21,'Return Data'!$B$7:$R$2843,10,0)</f>
        <v>2.9979</v>
      </c>
      <c r="O21" s="66">
        <f t="shared" si="5"/>
        <v>29</v>
      </c>
      <c r="P21" s="65">
        <f>VLOOKUP($A21,'Return Data'!$B$7:$R$2843,11,0)</f>
        <v>2.948</v>
      </c>
      <c r="Q21" s="66">
        <f t="shared" si="8"/>
        <v>29</v>
      </c>
      <c r="R21" s="65">
        <f>VLOOKUP($A21,'Return Data'!$B$7:$R$2843,12,0)</f>
        <v>2.9159000000000002</v>
      </c>
      <c r="S21" s="66">
        <f t="shared" si="9"/>
        <v>29</v>
      </c>
      <c r="T21" s="65">
        <f>VLOOKUP($A21,'Return Data'!$B$7:$R$2843,13,0)</f>
        <v>2.9169</v>
      </c>
      <c r="U21" s="66">
        <f t="shared" si="10"/>
        <v>26</v>
      </c>
      <c r="V21" s="65"/>
      <c r="W21" s="66"/>
      <c r="X21" s="65"/>
      <c r="Y21" s="66"/>
      <c r="Z21" s="65">
        <f>VLOOKUP($A21,'Return Data'!$B$7:$R$2843,16,0)</f>
        <v>3.6518000000000002</v>
      </c>
      <c r="AA21" s="67">
        <f t="shared" si="7"/>
        <v>22</v>
      </c>
    </row>
    <row r="22" spans="1:27" x14ac:dyDescent="0.3">
      <c r="A22" s="63" t="s">
        <v>1312</v>
      </c>
      <c r="B22" s="64">
        <f>VLOOKUP($A22,'Return Data'!$B$7:$R$2843,3,0)</f>
        <v>44360</v>
      </c>
      <c r="C22" s="65">
        <f>VLOOKUP($A22,'Return Data'!$B$7:$R$2843,4,0)</f>
        <v>1046.1638</v>
      </c>
      <c r="D22" s="65">
        <f>VLOOKUP($A22,'Return Data'!$B$7:$R$2843,5,0)</f>
        <v>3.081</v>
      </c>
      <c r="E22" s="66">
        <f t="shared" si="0"/>
        <v>17</v>
      </c>
      <c r="F22" s="65">
        <f>VLOOKUP($A22,'Return Data'!$B$7:$R$2843,6,0)</f>
        <v>3.0838000000000001</v>
      </c>
      <c r="G22" s="66">
        <f t="shared" si="1"/>
        <v>14</v>
      </c>
      <c r="H22" s="65">
        <f>VLOOKUP($A22,'Return Data'!$B$7:$R$2843,7,0)</f>
        <v>3.0535999999999999</v>
      </c>
      <c r="I22" s="66">
        <f t="shared" si="2"/>
        <v>18</v>
      </c>
      <c r="J22" s="65">
        <f>VLOOKUP($A22,'Return Data'!$B$7:$R$2843,8,0)</f>
        <v>3.0566</v>
      </c>
      <c r="K22" s="66">
        <f t="shared" si="3"/>
        <v>20</v>
      </c>
      <c r="L22" s="65">
        <f>VLOOKUP($A22,'Return Data'!$B$7:$R$2843,9,0)</f>
        <v>3.0928</v>
      </c>
      <c r="M22" s="66">
        <f t="shared" si="4"/>
        <v>18</v>
      </c>
      <c r="N22" s="65">
        <f>VLOOKUP($A22,'Return Data'!$B$7:$R$2843,10,0)</f>
        <v>3.0886</v>
      </c>
      <c r="O22" s="66">
        <f t="shared" si="5"/>
        <v>14</v>
      </c>
      <c r="P22" s="65">
        <f>VLOOKUP($A22,'Return Data'!$B$7:$R$2843,11,0)</f>
        <v>3.0337999999999998</v>
      </c>
      <c r="Q22" s="66">
        <f t="shared" si="8"/>
        <v>13</v>
      </c>
      <c r="R22" s="65">
        <f>VLOOKUP($A22,'Return Data'!$B$7:$R$2843,12,0)</f>
        <v>3.0015999999999998</v>
      </c>
      <c r="S22" s="66">
        <f>RANK(R22,R$8:R$37,0)</f>
        <v>12</v>
      </c>
      <c r="T22" s="65"/>
      <c r="U22" s="66"/>
      <c r="V22" s="65"/>
      <c r="W22" s="66"/>
      <c r="X22" s="65"/>
      <c r="Y22" s="66"/>
      <c r="Z22" s="65">
        <f>VLOOKUP($A22,'Return Data'!$B$7:$R$2843,16,0)</f>
        <v>3.206</v>
      </c>
      <c r="AA22" s="67">
        <f t="shared" si="7"/>
        <v>30</v>
      </c>
    </row>
    <row r="23" spans="1:27" x14ac:dyDescent="0.3">
      <c r="A23" s="63" t="s">
        <v>1314</v>
      </c>
      <c r="B23" s="64">
        <f>VLOOKUP($A23,'Return Data'!$B$7:$R$2843,3,0)</f>
        <v>44360</v>
      </c>
      <c r="C23" s="65">
        <f>VLOOKUP($A23,'Return Data'!$B$7:$R$2843,4,0)</f>
        <v>1055.3924</v>
      </c>
      <c r="D23" s="65">
        <f>VLOOKUP($A23,'Return Data'!$B$7:$R$2843,5,0)</f>
        <v>3.0194999999999999</v>
      </c>
      <c r="E23" s="66">
        <f t="shared" si="0"/>
        <v>29</v>
      </c>
      <c r="F23" s="65">
        <f>VLOOKUP($A23,'Return Data'!$B$7:$R$2843,6,0)</f>
        <v>3.0223</v>
      </c>
      <c r="G23" s="66">
        <f t="shared" si="1"/>
        <v>29</v>
      </c>
      <c r="H23" s="65">
        <f>VLOOKUP($A23,'Return Data'!$B$7:$R$2843,7,0)</f>
        <v>2.9799000000000002</v>
      </c>
      <c r="I23" s="66">
        <f t="shared" si="2"/>
        <v>29</v>
      </c>
      <c r="J23" s="65">
        <f>VLOOKUP($A23,'Return Data'!$B$7:$R$2843,8,0)</f>
        <v>2.9767000000000001</v>
      </c>
      <c r="K23" s="66">
        <f t="shared" si="3"/>
        <v>30</v>
      </c>
      <c r="L23" s="65">
        <f>VLOOKUP($A23,'Return Data'!$B$7:$R$2843,9,0)</f>
        <v>3.0085999999999999</v>
      </c>
      <c r="M23" s="66">
        <f t="shared" si="4"/>
        <v>30</v>
      </c>
      <c r="N23" s="65">
        <f>VLOOKUP($A23,'Return Data'!$B$7:$R$2843,10,0)</f>
        <v>2.9889999999999999</v>
      </c>
      <c r="O23" s="66">
        <f t="shared" si="5"/>
        <v>30</v>
      </c>
      <c r="P23" s="65">
        <f>VLOOKUP($A23,'Return Data'!$B$7:$R$2843,11,0)</f>
        <v>2.9396</v>
      </c>
      <c r="Q23" s="66">
        <f t="shared" si="8"/>
        <v>30</v>
      </c>
      <c r="R23" s="65">
        <f>VLOOKUP($A23,'Return Data'!$B$7:$R$2843,12,0)</f>
        <v>2.9053</v>
      </c>
      <c r="S23" s="66">
        <f t="shared" si="9"/>
        <v>30</v>
      </c>
      <c r="T23" s="65">
        <f>VLOOKUP($A23,'Return Data'!$B$7:$R$2843,13,0)</f>
        <v>2.9108999999999998</v>
      </c>
      <c r="U23" s="66">
        <f t="shared" si="10"/>
        <v>27</v>
      </c>
      <c r="V23" s="65"/>
      <c r="W23" s="66"/>
      <c r="X23" s="65"/>
      <c r="Y23" s="66"/>
      <c r="Z23" s="65">
        <f>VLOOKUP($A23,'Return Data'!$B$7:$R$2843,16,0)</f>
        <v>3.3454000000000002</v>
      </c>
      <c r="AA23" s="67">
        <f t="shared" si="7"/>
        <v>28</v>
      </c>
    </row>
    <row r="24" spans="1:27" x14ac:dyDescent="0.3">
      <c r="A24" s="63" t="s">
        <v>1316</v>
      </c>
      <c r="B24" s="64">
        <f>VLOOKUP($A24,'Return Data'!$B$7:$R$2843,3,0)</f>
        <v>44360</v>
      </c>
      <c r="C24" s="65">
        <f>VLOOKUP($A24,'Return Data'!$B$7:$R$2843,4,0)</f>
        <v>1051.6965</v>
      </c>
      <c r="D24" s="65">
        <f>VLOOKUP($A24,'Return Data'!$B$7:$R$2843,5,0)</f>
        <v>3.1238000000000001</v>
      </c>
      <c r="E24" s="66">
        <f t="shared" si="0"/>
        <v>8</v>
      </c>
      <c r="F24" s="65">
        <f>VLOOKUP($A24,'Return Data'!$B$7:$R$2843,6,0)</f>
        <v>3.1242999999999999</v>
      </c>
      <c r="G24" s="66">
        <f t="shared" si="1"/>
        <v>6</v>
      </c>
      <c r="H24" s="65">
        <f>VLOOKUP($A24,'Return Data'!$B$7:$R$2843,7,0)</f>
        <v>3.1040999999999999</v>
      </c>
      <c r="I24" s="66">
        <f t="shared" si="2"/>
        <v>7</v>
      </c>
      <c r="J24" s="65">
        <f>VLOOKUP($A24,'Return Data'!$B$7:$R$2843,8,0)</f>
        <v>3.1019000000000001</v>
      </c>
      <c r="K24" s="66">
        <f t="shared" si="3"/>
        <v>8</v>
      </c>
      <c r="L24" s="65">
        <f>VLOOKUP($A24,'Return Data'!$B$7:$R$2843,9,0)</f>
        <v>3.1244999999999998</v>
      </c>
      <c r="M24" s="66">
        <f t="shared" si="4"/>
        <v>10</v>
      </c>
      <c r="N24" s="65">
        <f>VLOOKUP($A24,'Return Data'!$B$7:$R$2843,10,0)</f>
        <v>3.1625000000000001</v>
      </c>
      <c r="O24" s="66">
        <f t="shared" si="5"/>
        <v>2</v>
      </c>
      <c r="P24" s="65">
        <f>VLOOKUP($A24,'Return Data'!$B$7:$R$2843,11,0)</f>
        <v>3.0901000000000001</v>
      </c>
      <c r="Q24" s="66">
        <f t="shared" si="8"/>
        <v>2</v>
      </c>
      <c r="R24" s="65">
        <f>VLOOKUP($A24,'Return Data'!$B$7:$R$2843,12,0)</f>
        <v>3.0489000000000002</v>
      </c>
      <c r="S24" s="66">
        <f>RANK(R24,R$8:R$37,0)</f>
        <v>6</v>
      </c>
      <c r="T24" s="65"/>
      <c r="U24" s="66"/>
      <c r="V24" s="65"/>
      <c r="W24" s="66"/>
      <c r="X24" s="65"/>
      <c r="Y24" s="66"/>
      <c r="Z24" s="65">
        <f>VLOOKUP($A24,'Return Data'!$B$7:$R$2843,16,0)</f>
        <v>3.3519999999999999</v>
      </c>
      <c r="AA24" s="67">
        <f t="shared" si="7"/>
        <v>27</v>
      </c>
    </row>
    <row r="25" spans="1:27" x14ac:dyDescent="0.3">
      <c r="A25" s="63" t="s">
        <v>1318</v>
      </c>
      <c r="B25" s="64">
        <f>VLOOKUP($A25,'Return Data'!$B$7:$R$2843,3,0)</f>
        <v>44360</v>
      </c>
      <c r="C25" s="65">
        <f>VLOOKUP($A25,'Return Data'!$B$7:$R$2843,4,0)</f>
        <v>1102.9223</v>
      </c>
      <c r="D25" s="65">
        <f>VLOOKUP($A25,'Return Data'!$B$7:$R$2843,5,0)</f>
        <v>3.0434999999999999</v>
      </c>
      <c r="E25" s="66">
        <f t="shared" si="0"/>
        <v>27</v>
      </c>
      <c r="F25" s="65">
        <f>VLOOKUP($A25,'Return Data'!$B$7:$R$2843,6,0)</f>
        <v>3.0421</v>
      </c>
      <c r="G25" s="66">
        <f t="shared" si="1"/>
        <v>25</v>
      </c>
      <c r="H25" s="65">
        <f>VLOOKUP($A25,'Return Data'!$B$7:$R$2843,7,0)</f>
        <v>3.0194000000000001</v>
      </c>
      <c r="I25" s="66">
        <f t="shared" si="2"/>
        <v>26</v>
      </c>
      <c r="J25" s="65">
        <f>VLOOKUP($A25,'Return Data'!$B$7:$R$2843,8,0)</f>
        <v>3.0390000000000001</v>
      </c>
      <c r="K25" s="66">
        <f t="shared" si="3"/>
        <v>24</v>
      </c>
      <c r="L25" s="65">
        <f>VLOOKUP($A25,'Return Data'!$B$7:$R$2843,9,0)</f>
        <v>3.0750000000000002</v>
      </c>
      <c r="M25" s="66">
        <f t="shared" si="4"/>
        <v>23</v>
      </c>
      <c r="N25" s="65">
        <f>VLOOKUP($A25,'Return Data'!$B$7:$R$2843,10,0)</f>
        <v>3.0507</v>
      </c>
      <c r="O25" s="66">
        <f t="shared" si="5"/>
        <v>25</v>
      </c>
      <c r="P25" s="65">
        <f>VLOOKUP($A25,'Return Data'!$B$7:$R$2843,11,0)</f>
        <v>2.9973999999999998</v>
      </c>
      <c r="Q25" s="66">
        <f t="shared" si="8"/>
        <v>24</v>
      </c>
      <c r="R25" s="65">
        <f>VLOOKUP($A25,'Return Data'!$B$7:$R$2843,12,0)</f>
        <v>2.9674</v>
      </c>
      <c r="S25" s="66">
        <f t="shared" si="9"/>
        <v>22</v>
      </c>
      <c r="T25" s="65">
        <f>VLOOKUP($A25,'Return Data'!$B$7:$R$2843,13,0)</f>
        <v>2.96</v>
      </c>
      <c r="U25" s="66">
        <f t="shared" si="10"/>
        <v>20</v>
      </c>
      <c r="V25" s="65"/>
      <c r="W25" s="66"/>
      <c r="X25" s="65"/>
      <c r="Y25" s="66"/>
      <c r="Z25" s="65">
        <f>VLOOKUP($A25,'Return Data'!$B$7:$R$2843,16,0)</f>
        <v>4.1468999999999996</v>
      </c>
      <c r="AA25" s="67">
        <f t="shared" si="7"/>
        <v>10</v>
      </c>
    </row>
    <row r="26" spans="1:27" x14ac:dyDescent="0.3">
      <c r="A26" s="63" t="s">
        <v>1320</v>
      </c>
      <c r="B26" s="64">
        <f>VLOOKUP($A26,'Return Data'!$B$7:$R$2843,3,0)</f>
        <v>44360</v>
      </c>
      <c r="C26" s="65">
        <f>VLOOKUP($A26,'Return Data'!$B$7:$R$2843,4,0)</f>
        <v>2564.5343333333299</v>
      </c>
      <c r="D26" s="65">
        <f>VLOOKUP($A26,'Return Data'!$B$7:$R$2843,5,0)</f>
        <v>3.0531000000000001</v>
      </c>
      <c r="E26" s="66">
        <f t="shared" si="0"/>
        <v>24</v>
      </c>
      <c r="F26" s="65">
        <f>VLOOKUP($A26,'Return Data'!$B$7:$R$2843,6,0)</f>
        <v>3.0529000000000002</v>
      </c>
      <c r="G26" s="66">
        <f t="shared" si="1"/>
        <v>23</v>
      </c>
      <c r="H26" s="65">
        <f>VLOOKUP($A26,'Return Data'!$B$7:$R$2843,7,0)</f>
        <v>3.0465</v>
      </c>
      <c r="I26" s="66">
        <f t="shared" si="2"/>
        <v>20</v>
      </c>
      <c r="J26" s="65">
        <f>VLOOKUP($A26,'Return Data'!$B$7:$R$2843,8,0)</f>
        <v>3.0682</v>
      </c>
      <c r="K26" s="66">
        <f t="shared" si="3"/>
        <v>16</v>
      </c>
      <c r="L26" s="65">
        <f>VLOOKUP($A26,'Return Data'!$B$7:$R$2843,9,0)</f>
        <v>3.1074999999999999</v>
      </c>
      <c r="M26" s="66">
        <f t="shared" si="4"/>
        <v>15</v>
      </c>
      <c r="N26" s="65">
        <f>VLOOKUP($A26,'Return Data'!$B$7:$R$2843,10,0)</f>
        <v>3.0891000000000002</v>
      </c>
      <c r="O26" s="66">
        <f t="shared" si="5"/>
        <v>13</v>
      </c>
      <c r="P26" s="65">
        <f>VLOOKUP($A26,'Return Data'!$B$7:$R$2843,11,0)</f>
        <v>3.0293999999999999</v>
      </c>
      <c r="Q26" s="66">
        <f t="shared" si="8"/>
        <v>14</v>
      </c>
      <c r="R26" s="65">
        <f>VLOOKUP($A26,'Return Data'!$B$7:$R$2843,12,0)</f>
        <v>2.9836999999999998</v>
      </c>
      <c r="S26" s="66">
        <f t="shared" si="9"/>
        <v>19</v>
      </c>
      <c r="T26" s="65">
        <f>VLOOKUP($A26,'Return Data'!$B$7:$R$2843,13,0)</f>
        <v>2.9807999999999999</v>
      </c>
      <c r="U26" s="66">
        <f t="shared" si="10"/>
        <v>15</v>
      </c>
      <c r="V26" s="65">
        <f>VLOOKUP($A26,'Return Data'!$B$7:$R$2843,17,0)</f>
        <v>3.48</v>
      </c>
      <c r="W26" s="66">
        <f t="shared" ref="W26:W36" si="11">RANK(V26,V$8:V$37,0)</f>
        <v>5</v>
      </c>
      <c r="X26" s="65">
        <f>VLOOKUP($A26,'Return Data'!$B$7:$R$2843,14,0)</f>
        <v>4.1523000000000003</v>
      </c>
      <c r="Y26" s="66">
        <f t="shared" ref="Y26:Y36" si="12">RANK(X26,X$8:X$37,0)</f>
        <v>4</v>
      </c>
      <c r="Z26" s="65">
        <f>VLOOKUP($A26,'Return Data'!$B$7:$R$2843,16,0)</f>
        <v>6.6851000000000003</v>
      </c>
      <c r="AA26" s="67">
        <f t="shared" si="7"/>
        <v>1</v>
      </c>
    </row>
    <row r="27" spans="1:27" x14ac:dyDescent="0.3">
      <c r="A27" s="63" t="s">
        <v>1322</v>
      </c>
      <c r="B27" s="64">
        <f>VLOOKUP($A27,'Return Data'!$B$7:$R$2843,3,0)</f>
        <v>44360</v>
      </c>
      <c r="C27" s="65">
        <f>VLOOKUP($A27,'Return Data'!$B$7:$R$2843,4,0)</f>
        <v>1070.8050000000001</v>
      </c>
      <c r="D27" s="65">
        <f>VLOOKUP($A27,'Return Data'!$B$7:$R$2843,5,0)</f>
        <v>3.1328</v>
      </c>
      <c r="E27" s="66">
        <f t="shared" si="0"/>
        <v>3</v>
      </c>
      <c r="F27" s="65">
        <f>VLOOKUP($A27,'Return Data'!$B$7:$R$2843,6,0)</f>
        <v>3.1254</v>
      </c>
      <c r="G27" s="66">
        <f t="shared" si="1"/>
        <v>5</v>
      </c>
      <c r="H27" s="65">
        <f>VLOOKUP($A27,'Return Data'!$B$7:$R$2843,7,0)</f>
        <v>3.0813000000000001</v>
      </c>
      <c r="I27" s="66">
        <f t="shared" si="2"/>
        <v>12</v>
      </c>
      <c r="J27" s="65">
        <f>VLOOKUP($A27,'Return Data'!$B$7:$R$2843,8,0)</f>
        <v>3.0785</v>
      </c>
      <c r="K27" s="66">
        <f t="shared" si="3"/>
        <v>14</v>
      </c>
      <c r="L27" s="65">
        <f>VLOOKUP($A27,'Return Data'!$B$7:$R$2843,9,0)</f>
        <v>3.1128</v>
      </c>
      <c r="M27" s="66">
        <f t="shared" si="4"/>
        <v>14</v>
      </c>
      <c r="N27" s="65">
        <f>VLOOKUP($A27,'Return Data'!$B$7:$R$2843,10,0)</f>
        <v>3.0623999999999998</v>
      </c>
      <c r="O27" s="66">
        <f t="shared" si="5"/>
        <v>20</v>
      </c>
      <c r="P27" s="65">
        <f>VLOOKUP($A27,'Return Data'!$B$7:$R$2843,11,0)</f>
        <v>2.9922</v>
      </c>
      <c r="Q27" s="66">
        <f t="shared" si="8"/>
        <v>26</v>
      </c>
      <c r="R27" s="65">
        <f>VLOOKUP($A27,'Return Data'!$B$7:$R$2843,12,0)</f>
        <v>2.9497</v>
      </c>
      <c r="S27" s="66">
        <f t="shared" si="9"/>
        <v>26</v>
      </c>
      <c r="T27" s="65">
        <f>VLOOKUP($A27,'Return Data'!$B$7:$R$2843,13,0)</f>
        <v>2.9417</v>
      </c>
      <c r="U27" s="66">
        <f t="shared" si="10"/>
        <v>23</v>
      </c>
      <c r="V27" s="65"/>
      <c r="W27" s="66"/>
      <c r="X27" s="65"/>
      <c r="Y27" s="66"/>
      <c r="Z27" s="65">
        <f>VLOOKUP($A27,'Return Data'!$B$7:$R$2843,16,0)</f>
        <v>3.6229</v>
      </c>
      <c r="AA27" s="67">
        <f t="shared" si="7"/>
        <v>24</v>
      </c>
    </row>
    <row r="28" spans="1:27" x14ac:dyDescent="0.3">
      <c r="A28" s="63" t="s">
        <v>1324</v>
      </c>
      <c r="B28" s="64">
        <f>VLOOKUP($A28,'Return Data'!$B$7:$R$2843,3,0)</f>
        <v>44360</v>
      </c>
      <c r="C28" s="65">
        <f>VLOOKUP($A28,'Return Data'!$B$7:$R$2843,4,0)</f>
        <v>1069.7581</v>
      </c>
      <c r="D28" s="65">
        <f>VLOOKUP($A28,'Return Data'!$B$7:$R$2843,5,0)</f>
        <v>3.0813000000000001</v>
      </c>
      <c r="E28" s="66">
        <f t="shared" si="0"/>
        <v>16</v>
      </c>
      <c r="F28" s="65">
        <f>VLOOKUP($A28,'Return Data'!$B$7:$R$2843,6,0)</f>
        <v>3.0840999999999998</v>
      </c>
      <c r="G28" s="66">
        <f t="shared" si="1"/>
        <v>13</v>
      </c>
      <c r="H28" s="65">
        <f>VLOOKUP($A28,'Return Data'!$B$7:$R$2843,7,0)</f>
        <v>3.0735999999999999</v>
      </c>
      <c r="I28" s="66">
        <f t="shared" si="2"/>
        <v>13</v>
      </c>
      <c r="J28" s="65">
        <f>VLOOKUP($A28,'Return Data'!$B$7:$R$2843,8,0)</f>
        <v>3.0847000000000002</v>
      </c>
      <c r="K28" s="66">
        <f t="shared" si="3"/>
        <v>11</v>
      </c>
      <c r="L28" s="65">
        <f>VLOOKUP($A28,'Return Data'!$B$7:$R$2843,9,0)</f>
        <v>3.1194000000000002</v>
      </c>
      <c r="M28" s="66">
        <f t="shared" si="4"/>
        <v>12</v>
      </c>
      <c r="N28" s="65">
        <f>VLOOKUP($A28,'Return Data'!$B$7:$R$2843,10,0)</f>
        <v>3.1175999999999999</v>
      </c>
      <c r="O28" s="66">
        <f t="shared" si="5"/>
        <v>8</v>
      </c>
      <c r="P28" s="65">
        <f>VLOOKUP($A28,'Return Data'!$B$7:$R$2843,11,0)</f>
        <v>3.0415000000000001</v>
      </c>
      <c r="Q28" s="66">
        <f t="shared" si="8"/>
        <v>10</v>
      </c>
      <c r="R28" s="65">
        <f>VLOOKUP($A28,'Return Data'!$B$7:$R$2843,12,0)</f>
        <v>3.0091000000000001</v>
      </c>
      <c r="S28" s="66">
        <f t="shared" si="9"/>
        <v>10</v>
      </c>
      <c r="T28" s="65">
        <f>VLOOKUP($A28,'Return Data'!$B$7:$R$2843,13,0)</f>
        <v>3.0221</v>
      </c>
      <c r="U28" s="66">
        <f t="shared" si="10"/>
        <v>8</v>
      </c>
      <c r="V28" s="65"/>
      <c r="W28" s="66"/>
      <c r="X28" s="65"/>
      <c r="Y28" s="66"/>
      <c r="Z28" s="65">
        <f>VLOOKUP($A28,'Return Data'!$B$7:$R$2843,16,0)</f>
        <v>3.6261000000000001</v>
      </c>
      <c r="AA28" s="67">
        <f t="shared" si="7"/>
        <v>23</v>
      </c>
    </row>
    <row r="29" spans="1:27" x14ac:dyDescent="0.3">
      <c r="A29" s="63" t="s">
        <v>1326</v>
      </c>
      <c r="B29" s="64">
        <f>VLOOKUP($A29,'Return Data'!$B$7:$R$2843,3,0)</f>
        <v>44360</v>
      </c>
      <c r="C29" s="65">
        <f>VLOOKUP($A29,'Return Data'!$B$7:$R$2843,4,0)</f>
        <v>1059.3994</v>
      </c>
      <c r="D29" s="65">
        <f>VLOOKUP($A29,'Return Data'!$B$7:$R$2843,5,0)</f>
        <v>3.1219999999999999</v>
      </c>
      <c r="E29" s="66">
        <f t="shared" si="0"/>
        <v>10</v>
      </c>
      <c r="F29" s="65">
        <f>VLOOKUP($A29,'Return Data'!$B$7:$R$2843,6,0)</f>
        <v>3.1234000000000002</v>
      </c>
      <c r="G29" s="66">
        <f t="shared" si="1"/>
        <v>8</v>
      </c>
      <c r="H29" s="65">
        <f>VLOOKUP($A29,'Return Data'!$B$7:$R$2843,7,0)</f>
        <v>3.1164999999999998</v>
      </c>
      <c r="I29" s="66">
        <f t="shared" si="2"/>
        <v>4</v>
      </c>
      <c r="J29" s="65">
        <f>VLOOKUP($A29,'Return Data'!$B$7:$R$2843,8,0)</f>
        <v>3.1371000000000002</v>
      </c>
      <c r="K29" s="66">
        <f t="shared" si="3"/>
        <v>3</v>
      </c>
      <c r="L29" s="65">
        <f>VLOOKUP($A29,'Return Data'!$B$7:$R$2843,9,0)</f>
        <v>3.1591999999999998</v>
      </c>
      <c r="M29" s="66">
        <f t="shared" si="4"/>
        <v>5</v>
      </c>
      <c r="N29" s="65">
        <f>VLOOKUP($A29,'Return Data'!$B$7:$R$2843,10,0)</f>
        <v>3.1368</v>
      </c>
      <c r="O29" s="66">
        <f t="shared" si="5"/>
        <v>4</v>
      </c>
      <c r="P29" s="65">
        <f>VLOOKUP($A29,'Return Data'!$B$7:$R$2843,11,0)</f>
        <v>3.0880000000000001</v>
      </c>
      <c r="Q29" s="66">
        <f t="shared" si="8"/>
        <v>3</v>
      </c>
      <c r="R29" s="65">
        <f>VLOOKUP($A29,'Return Data'!$B$7:$R$2843,12,0)</f>
        <v>3.0575000000000001</v>
      </c>
      <c r="S29" s="66">
        <f t="shared" si="9"/>
        <v>3</v>
      </c>
      <c r="T29" s="65">
        <f>VLOOKUP($A29,'Return Data'!$B$7:$R$2843,13,0)</f>
        <v>3.0625</v>
      </c>
      <c r="U29" s="66">
        <f t="shared" ref="U29" si="13">RANK(T29,T$8:T$37,0)</f>
        <v>2</v>
      </c>
      <c r="V29" s="65"/>
      <c r="W29" s="66"/>
      <c r="X29" s="65"/>
      <c r="Y29" s="66"/>
      <c r="Z29" s="65">
        <f>VLOOKUP($A29,'Return Data'!$B$7:$R$2843,16,0)</f>
        <v>3.5306000000000002</v>
      </c>
      <c r="AA29" s="67">
        <f t="shared" si="7"/>
        <v>26</v>
      </c>
    </row>
    <row r="30" spans="1:27" x14ac:dyDescent="0.3">
      <c r="A30" s="63" t="s">
        <v>1328</v>
      </c>
      <c r="B30" s="64">
        <f>VLOOKUP($A30,'Return Data'!$B$7:$R$2843,3,0)</f>
        <v>44360</v>
      </c>
      <c r="C30" s="65">
        <f>VLOOKUP($A30,'Return Data'!$B$7:$R$2843,4,0)</f>
        <v>110.9127</v>
      </c>
      <c r="D30" s="65">
        <f>VLOOKUP($A30,'Return Data'!$B$7:$R$2843,5,0)</f>
        <v>3.0775000000000001</v>
      </c>
      <c r="E30" s="66">
        <f t="shared" si="0"/>
        <v>18</v>
      </c>
      <c r="F30" s="65">
        <f>VLOOKUP($A30,'Return Data'!$B$7:$R$2843,6,0)</f>
        <v>3.0722999999999998</v>
      </c>
      <c r="G30" s="66">
        <f t="shared" si="1"/>
        <v>16</v>
      </c>
      <c r="H30" s="65">
        <f>VLOOKUP($A30,'Return Data'!$B$7:$R$2843,7,0)</f>
        <v>3.0482</v>
      </c>
      <c r="I30" s="66">
        <f t="shared" si="2"/>
        <v>19</v>
      </c>
      <c r="J30" s="65">
        <f>VLOOKUP($A30,'Return Data'!$B$7:$R$2843,8,0)</f>
        <v>3.0569999999999999</v>
      </c>
      <c r="K30" s="66">
        <f t="shared" si="3"/>
        <v>19</v>
      </c>
      <c r="L30" s="65">
        <f>VLOOKUP($A30,'Return Data'!$B$7:$R$2843,9,0)</f>
        <v>3.0876999999999999</v>
      </c>
      <c r="M30" s="66">
        <f t="shared" si="4"/>
        <v>21</v>
      </c>
      <c r="N30" s="65">
        <f>VLOOKUP($A30,'Return Data'!$B$7:$R$2843,10,0)</f>
        <v>3.0676999999999999</v>
      </c>
      <c r="O30" s="66">
        <f t="shared" si="5"/>
        <v>18</v>
      </c>
      <c r="P30" s="65">
        <f>VLOOKUP($A30,'Return Data'!$B$7:$R$2843,11,0)</f>
        <v>3.0068999999999999</v>
      </c>
      <c r="Q30" s="66">
        <f t="shared" si="8"/>
        <v>20</v>
      </c>
      <c r="R30" s="65">
        <f>VLOOKUP($A30,'Return Data'!$B$7:$R$2843,12,0)</f>
        <v>2.9849000000000001</v>
      </c>
      <c r="S30" s="66">
        <f t="shared" si="9"/>
        <v>18</v>
      </c>
      <c r="T30" s="65">
        <f>VLOOKUP($A30,'Return Data'!$B$7:$R$2843,13,0)</f>
        <v>2.9872000000000001</v>
      </c>
      <c r="U30" s="66">
        <f t="shared" si="10"/>
        <v>14</v>
      </c>
      <c r="V30" s="65"/>
      <c r="W30" s="66"/>
      <c r="X30" s="65"/>
      <c r="Y30" s="66"/>
      <c r="Z30" s="65">
        <f>VLOOKUP($A30,'Return Data'!$B$7:$R$2843,16,0)</f>
        <v>4.2512999999999996</v>
      </c>
      <c r="AA30" s="67">
        <f t="shared" si="7"/>
        <v>9</v>
      </c>
    </row>
    <row r="31" spans="1:27" x14ac:dyDescent="0.3">
      <c r="A31" s="63" t="s">
        <v>1330</v>
      </c>
      <c r="B31" s="64">
        <f>VLOOKUP($A31,'Return Data'!$B$7:$R$2843,3,0)</f>
        <v>44360</v>
      </c>
      <c r="C31" s="65">
        <f>VLOOKUP($A31,'Return Data'!$B$7:$R$2843,4,0)</f>
        <v>1067.0248999999999</v>
      </c>
      <c r="D31" s="65">
        <f>VLOOKUP($A31,'Return Data'!$B$7:$R$2843,5,0)</f>
        <v>3.2191999999999998</v>
      </c>
      <c r="E31" s="66">
        <f t="shared" si="0"/>
        <v>1</v>
      </c>
      <c r="F31" s="65">
        <f>VLOOKUP($A31,'Return Data'!$B$7:$R$2843,6,0)</f>
        <v>3.2082999999999999</v>
      </c>
      <c r="G31" s="66">
        <f t="shared" si="1"/>
        <v>1</v>
      </c>
      <c r="H31" s="65">
        <f>VLOOKUP($A31,'Return Data'!$B$7:$R$2843,7,0)</f>
        <v>3.1743999999999999</v>
      </c>
      <c r="I31" s="66">
        <f t="shared" si="2"/>
        <v>2</v>
      </c>
      <c r="J31" s="65">
        <f>VLOOKUP($A31,'Return Data'!$B$7:$R$2843,8,0)</f>
        <v>3.1737000000000002</v>
      </c>
      <c r="K31" s="66">
        <f t="shared" si="3"/>
        <v>2</v>
      </c>
      <c r="L31" s="65">
        <f>VLOOKUP($A31,'Return Data'!$B$7:$R$2843,9,0)</f>
        <v>3.2172999999999998</v>
      </c>
      <c r="M31" s="66">
        <f t="shared" si="4"/>
        <v>2</v>
      </c>
      <c r="N31" s="65">
        <f>VLOOKUP($A31,'Return Data'!$B$7:$R$2843,10,0)</f>
        <v>3.1713</v>
      </c>
      <c r="O31" s="66">
        <f t="shared" si="5"/>
        <v>1</v>
      </c>
      <c r="P31" s="65">
        <f>VLOOKUP($A31,'Return Data'!$B$7:$R$2843,11,0)</f>
        <v>3.0853000000000002</v>
      </c>
      <c r="Q31" s="66">
        <f t="shared" si="8"/>
        <v>4</v>
      </c>
      <c r="R31" s="65">
        <f>VLOOKUP($A31,'Return Data'!$B$7:$R$2843,12,0)</f>
        <v>3.0516999999999999</v>
      </c>
      <c r="S31" s="66">
        <f t="shared" si="9"/>
        <v>5</v>
      </c>
      <c r="T31" s="65">
        <f>VLOOKUP($A31,'Return Data'!$B$7:$R$2843,13,0)</f>
        <v>3.0474999999999999</v>
      </c>
      <c r="U31" s="66">
        <f t="shared" si="10"/>
        <v>6</v>
      </c>
      <c r="V31" s="65"/>
      <c r="W31" s="66"/>
      <c r="X31" s="65"/>
      <c r="Y31" s="66"/>
      <c r="Z31" s="65">
        <f>VLOOKUP($A31,'Return Data'!$B$7:$R$2843,16,0)</f>
        <v>3.6756000000000002</v>
      </c>
      <c r="AA31" s="67">
        <f t="shared" si="7"/>
        <v>21</v>
      </c>
    </row>
    <row r="32" spans="1:27" x14ac:dyDescent="0.3">
      <c r="A32" s="63" t="s">
        <v>1332</v>
      </c>
      <c r="B32" s="64">
        <f>VLOOKUP($A32,'Return Data'!$B$7:$R$2843,3,0)</f>
        <v>44360</v>
      </c>
      <c r="C32" s="65">
        <f>VLOOKUP($A32,'Return Data'!$B$7:$R$2843,4,0)</f>
        <v>3340.2147</v>
      </c>
      <c r="D32" s="65">
        <f>VLOOKUP($A32,'Return Data'!$B$7:$R$2843,5,0)</f>
        <v>3.1288</v>
      </c>
      <c r="E32" s="66">
        <f t="shared" si="0"/>
        <v>6</v>
      </c>
      <c r="F32" s="65">
        <f>VLOOKUP($A32,'Return Data'!$B$7:$R$2843,6,0)</f>
        <v>3.1147999999999998</v>
      </c>
      <c r="G32" s="66">
        <f t="shared" si="1"/>
        <v>10</v>
      </c>
      <c r="H32" s="65">
        <f>VLOOKUP($A32,'Return Data'!$B$7:$R$2843,7,0)</f>
        <v>3.0929000000000002</v>
      </c>
      <c r="I32" s="66">
        <f t="shared" si="2"/>
        <v>11</v>
      </c>
      <c r="J32" s="65">
        <f>VLOOKUP($A32,'Return Data'!$B$7:$R$2843,8,0)</f>
        <v>3.0929000000000002</v>
      </c>
      <c r="K32" s="66">
        <f t="shared" si="3"/>
        <v>10</v>
      </c>
      <c r="L32" s="65">
        <f>VLOOKUP($A32,'Return Data'!$B$7:$R$2843,9,0)</f>
        <v>3.1297999999999999</v>
      </c>
      <c r="M32" s="66">
        <f t="shared" si="4"/>
        <v>8</v>
      </c>
      <c r="N32" s="65">
        <f>VLOOKUP($A32,'Return Data'!$B$7:$R$2843,10,0)</f>
        <v>3.1082999999999998</v>
      </c>
      <c r="O32" s="66">
        <f t="shared" si="5"/>
        <v>11</v>
      </c>
      <c r="P32" s="65">
        <f>VLOOKUP($A32,'Return Data'!$B$7:$R$2843,11,0)</f>
        <v>3.0363000000000002</v>
      </c>
      <c r="Q32" s="66">
        <f t="shared" si="8"/>
        <v>12</v>
      </c>
      <c r="R32" s="65">
        <f>VLOOKUP($A32,'Return Data'!$B$7:$R$2843,12,0)</f>
        <v>2.9969000000000001</v>
      </c>
      <c r="S32" s="66">
        <f t="shared" si="9"/>
        <v>13</v>
      </c>
      <c r="T32" s="65">
        <f>VLOOKUP($A32,'Return Data'!$B$7:$R$2843,13,0)</f>
        <v>2.9952000000000001</v>
      </c>
      <c r="U32" s="66">
        <f t="shared" si="10"/>
        <v>10</v>
      </c>
      <c r="V32" s="65">
        <f>VLOOKUP($A32,'Return Data'!$B$7:$R$2843,17,0)</f>
        <v>3.7532000000000001</v>
      </c>
      <c r="W32" s="66">
        <f t="shared" si="11"/>
        <v>2</v>
      </c>
      <c r="X32" s="65">
        <f>VLOOKUP($A32,'Return Data'!$B$7:$R$2843,14,0)</f>
        <v>4.5789</v>
      </c>
      <c r="Y32" s="66">
        <f t="shared" si="12"/>
        <v>2</v>
      </c>
      <c r="Z32" s="65">
        <f>VLOOKUP($A32,'Return Data'!$B$7:$R$2843,16,0)</f>
        <v>6.6502999999999997</v>
      </c>
      <c r="AA32" s="67">
        <f t="shared" si="7"/>
        <v>2</v>
      </c>
    </row>
    <row r="33" spans="1:27" x14ac:dyDescent="0.3">
      <c r="A33" s="63" t="s">
        <v>1334</v>
      </c>
      <c r="B33" s="64">
        <f>VLOOKUP($A33,'Return Data'!$B$7:$R$2843,3,0)</f>
        <v>44360</v>
      </c>
      <c r="C33" s="65">
        <f>VLOOKUP($A33,'Return Data'!$B$7:$R$2843,4,0)</f>
        <v>1098.7777000000001</v>
      </c>
      <c r="D33" s="65">
        <f>VLOOKUP($A33,'Return Data'!$B$7:$R$2843,5,0)</f>
        <v>3.0497000000000001</v>
      </c>
      <c r="E33" s="66">
        <f t="shared" si="0"/>
        <v>25</v>
      </c>
      <c r="F33" s="65">
        <f>VLOOKUP($A33,'Return Data'!$B$7:$R$2843,6,0)</f>
        <v>3.0280999999999998</v>
      </c>
      <c r="G33" s="66">
        <f t="shared" si="1"/>
        <v>27</v>
      </c>
      <c r="H33" s="65">
        <f>VLOOKUP($A33,'Return Data'!$B$7:$R$2843,7,0)</f>
        <v>2.9994999999999998</v>
      </c>
      <c r="I33" s="66">
        <f t="shared" si="2"/>
        <v>27</v>
      </c>
      <c r="J33" s="65">
        <f>VLOOKUP($A33,'Return Data'!$B$7:$R$2843,8,0)</f>
        <v>2.9973999999999998</v>
      </c>
      <c r="K33" s="66">
        <f t="shared" si="3"/>
        <v>28</v>
      </c>
      <c r="L33" s="65">
        <f>VLOOKUP($A33,'Return Data'!$B$7:$R$2843,9,0)</f>
        <v>3.0308999999999999</v>
      </c>
      <c r="M33" s="66">
        <f t="shared" si="4"/>
        <v>28</v>
      </c>
      <c r="N33" s="65">
        <f>VLOOKUP($A33,'Return Data'!$B$7:$R$2843,10,0)</f>
        <v>3.0173000000000001</v>
      </c>
      <c r="O33" s="66">
        <f t="shared" si="5"/>
        <v>28</v>
      </c>
      <c r="P33" s="65">
        <f>VLOOKUP($A33,'Return Data'!$B$7:$R$2843,11,0)</f>
        <v>2.9676999999999998</v>
      </c>
      <c r="Q33" s="66">
        <f t="shared" si="8"/>
        <v>28</v>
      </c>
      <c r="R33" s="65">
        <f>VLOOKUP($A33,'Return Data'!$B$7:$R$2843,12,0)</f>
        <v>2.9361000000000002</v>
      </c>
      <c r="S33" s="66">
        <f t="shared" si="9"/>
        <v>28</v>
      </c>
      <c r="T33" s="65">
        <f>VLOOKUP($A33,'Return Data'!$B$7:$R$2843,13,0)</f>
        <v>2.9295</v>
      </c>
      <c r="U33" s="66">
        <f t="shared" si="10"/>
        <v>24</v>
      </c>
      <c r="V33" s="65"/>
      <c r="W33" s="66"/>
      <c r="X33" s="65"/>
      <c r="Y33" s="66"/>
      <c r="Z33" s="65">
        <f>VLOOKUP($A33,'Return Data'!$B$7:$R$2843,16,0)</f>
        <v>4.3036000000000003</v>
      </c>
      <c r="AA33" s="67">
        <f t="shared" si="7"/>
        <v>6</v>
      </c>
    </row>
    <row r="34" spans="1:27" x14ac:dyDescent="0.3">
      <c r="A34" s="63" t="s">
        <v>1336</v>
      </c>
      <c r="B34" s="64">
        <f>VLOOKUP($A34,'Return Data'!$B$7:$R$2843,3,0)</f>
        <v>44360</v>
      </c>
      <c r="C34" s="65">
        <f>VLOOKUP($A34,'Return Data'!$B$7:$R$2843,4,0)</f>
        <v>1090.3200999999999</v>
      </c>
      <c r="D34" s="65">
        <f>VLOOKUP($A34,'Return Data'!$B$7:$R$2843,5,0)</f>
        <v>3.0533000000000001</v>
      </c>
      <c r="E34" s="66">
        <f t="shared" si="0"/>
        <v>23</v>
      </c>
      <c r="F34" s="65">
        <f>VLOOKUP($A34,'Return Data'!$B$7:$R$2843,6,0)</f>
        <v>3.056</v>
      </c>
      <c r="G34" s="66">
        <f t="shared" si="1"/>
        <v>22</v>
      </c>
      <c r="H34" s="65">
        <f>VLOOKUP($A34,'Return Data'!$B$7:$R$2843,7,0)</f>
        <v>3.0539000000000001</v>
      </c>
      <c r="I34" s="66">
        <f t="shared" si="2"/>
        <v>17</v>
      </c>
      <c r="J34" s="65">
        <f>VLOOKUP($A34,'Return Data'!$B$7:$R$2843,8,0)</f>
        <v>3.0669</v>
      </c>
      <c r="K34" s="66">
        <f t="shared" si="3"/>
        <v>17</v>
      </c>
      <c r="L34" s="65">
        <f>VLOOKUP($A34,'Return Data'!$B$7:$R$2843,9,0)</f>
        <v>3.0947</v>
      </c>
      <c r="M34" s="66">
        <f t="shared" si="4"/>
        <v>17</v>
      </c>
      <c r="N34" s="65">
        <f>VLOOKUP($A34,'Return Data'!$B$7:$R$2843,10,0)</f>
        <v>3.0807000000000002</v>
      </c>
      <c r="O34" s="66">
        <f t="shared" si="5"/>
        <v>15</v>
      </c>
      <c r="P34" s="65">
        <f>VLOOKUP($A34,'Return Data'!$B$7:$R$2843,11,0)</f>
        <v>3.0217000000000001</v>
      </c>
      <c r="Q34" s="66">
        <f t="shared" si="8"/>
        <v>15</v>
      </c>
      <c r="R34" s="65">
        <f>VLOOKUP($A34,'Return Data'!$B$7:$R$2843,12,0)</f>
        <v>2.9927999999999999</v>
      </c>
      <c r="S34" s="66">
        <f t="shared" si="9"/>
        <v>15</v>
      </c>
      <c r="T34" s="65">
        <f>VLOOKUP($A34,'Return Data'!$B$7:$R$2843,13,0)</f>
        <v>2.9929000000000001</v>
      </c>
      <c r="U34" s="66">
        <f t="shared" si="10"/>
        <v>11</v>
      </c>
      <c r="V34" s="65"/>
      <c r="W34" s="66"/>
      <c r="X34" s="65"/>
      <c r="Y34" s="66"/>
      <c r="Z34" s="65">
        <f>VLOOKUP($A34,'Return Data'!$B$7:$R$2843,16,0)</f>
        <v>3.9628999999999999</v>
      </c>
      <c r="AA34" s="67">
        <f t="shared" si="7"/>
        <v>13</v>
      </c>
    </row>
    <row r="35" spans="1:27" x14ac:dyDescent="0.3">
      <c r="A35" s="63" t="s">
        <v>1338</v>
      </c>
      <c r="B35" s="64">
        <f>VLOOKUP($A35,'Return Data'!$B$7:$R$2843,3,0)</f>
        <v>44360</v>
      </c>
      <c r="C35" s="65">
        <f>VLOOKUP($A35,'Return Data'!$B$7:$R$2843,4,0)</f>
        <v>1088.2846999999999</v>
      </c>
      <c r="D35" s="65">
        <f>VLOOKUP($A35,'Return Data'!$B$7:$R$2843,5,0)</f>
        <v>3.0825</v>
      </c>
      <c r="E35" s="66">
        <f t="shared" si="0"/>
        <v>15</v>
      </c>
      <c r="F35" s="65">
        <f>VLOOKUP($A35,'Return Data'!$B$7:$R$2843,6,0)</f>
        <v>3.0661999999999998</v>
      </c>
      <c r="G35" s="66">
        <f t="shared" si="1"/>
        <v>18</v>
      </c>
      <c r="H35" s="65">
        <f>VLOOKUP($A35,'Return Data'!$B$7:$R$2843,7,0)</f>
        <v>2.9780000000000002</v>
      </c>
      <c r="I35" s="66">
        <f t="shared" si="2"/>
        <v>30</v>
      </c>
      <c r="J35" s="65">
        <f>VLOOKUP($A35,'Return Data'!$B$7:$R$2843,8,0)</f>
        <v>3.0188999999999999</v>
      </c>
      <c r="K35" s="66">
        <f t="shared" si="3"/>
        <v>27</v>
      </c>
      <c r="L35" s="65">
        <f>VLOOKUP($A35,'Return Data'!$B$7:$R$2843,9,0)</f>
        <v>3.0889000000000002</v>
      </c>
      <c r="M35" s="66">
        <f t="shared" si="4"/>
        <v>19</v>
      </c>
      <c r="N35" s="65">
        <f>VLOOKUP($A35,'Return Data'!$B$7:$R$2843,10,0)</f>
        <v>3.0505</v>
      </c>
      <c r="O35" s="66">
        <f t="shared" si="5"/>
        <v>26</v>
      </c>
      <c r="P35" s="65">
        <f>VLOOKUP($A35,'Return Data'!$B$7:$R$2843,11,0)</f>
        <v>3.0021</v>
      </c>
      <c r="Q35" s="66">
        <f t="shared" si="8"/>
        <v>23</v>
      </c>
      <c r="R35" s="65">
        <f>VLOOKUP($A35,'Return Data'!$B$7:$R$2843,12,0)</f>
        <v>2.9651000000000001</v>
      </c>
      <c r="S35" s="66">
        <f t="shared" si="9"/>
        <v>23</v>
      </c>
      <c r="T35" s="65">
        <f>VLOOKUP($A35,'Return Data'!$B$7:$R$2843,13,0)</f>
        <v>2.9641000000000002</v>
      </c>
      <c r="U35" s="66">
        <f t="shared" si="10"/>
        <v>19</v>
      </c>
      <c r="V35" s="65"/>
      <c r="W35" s="66"/>
      <c r="X35" s="65"/>
      <c r="Y35" s="66"/>
      <c r="Z35" s="65">
        <f>VLOOKUP($A35,'Return Data'!$B$7:$R$2843,16,0)</f>
        <v>3.8833000000000002</v>
      </c>
      <c r="AA35" s="67">
        <f t="shared" si="7"/>
        <v>16</v>
      </c>
    </row>
    <row r="36" spans="1:27" x14ac:dyDescent="0.3">
      <c r="A36" s="63" t="s">
        <v>1340</v>
      </c>
      <c r="B36" s="64">
        <f>VLOOKUP($A36,'Return Data'!$B$7:$R$2843,3,0)</f>
        <v>44360</v>
      </c>
      <c r="C36" s="65">
        <f>VLOOKUP($A36,'Return Data'!$B$7:$R$2843,4,0)</f>
        <v>2811.2328000000002</v>
      </c>
      <c r="D36" s="65">
        <f>VLOOKUP($A36,'Return Data'!$B$7:$R$2843,5,0)</f>
        <v>3.1318999999999999</v>
      </c>
      <c r="E36" s="66">
        <f t="shared" si="0"/>
        <v>4</v>
      </c>
      <c r="F36" s="65">
        <f>VLOOKUP($A36,'Return Data'!$B$7:$R$2843,6,0)</f>
        <v>3.1312000000000002</v>
      </c>
      <c r="G36" s="66">
        <f t="shared" si="1"/>
        <v>3</v>
      </c>
      <c r="H36" s="65">
        <f>VLOOKUP($A36,'Return Data'!$B$7:$R$2843,7,0)</f>
        <v>3.0994999999999999</v>
      </c>
      <c r="I36" s="66">
        <f t="shared" si="2"/>
        <v>9</v>
      </c>
      <c r="J36" s="65">
        <f>VLOOKUP($A36,'Return Data'!$B$7:$R$2843,8,0)</f>
        <v>3.1084000000000001</v>
      </c>
      <c r="K36" s="66">
        <f t="shared" si="3"/>
        <v>6</v>
      </c>
      <c r="L36" s="65">
        <f>VLOOKUP($A36,'Return Data'!$B$7:$R$2843,9,0)</f>
        <v>3.1395</v>
      </c>
      <c r="M36" s="66">
        <f t="shared" si="4"/>
        <v>7</v>
      </c>
      <c r="N36" s="65">
        <f>VLOOKUP($A36,'Return Data'!$B$7:$R$2843,10,0)</f>
        <v>3.1059000000000001</v>
      </c>
      <c r="O36" s="66">
        <f t="shared" si="5"/>
        <v>12</v>
      </c>
      <c r="P36" s="65">
        <f>VLOOKUP($A36,'Return Data'!$B$7:$R$2843,11,0)</f>
        <v>3.0501</v>
      </c>
      <c r="Q36" s="66">
        <f t="shared" si="8"/>
        <v>9</v>
      </c>
      <c r="R36" s="65">
        <f>VLOOKUP($A36,'Return Data'!$B$7:$R$2843,12,0)</f>
        <v>3.0211999999999999</v>
      </c>
      <c r="S36" s="66">
        <f t="shared" si="9"/>
        <v>9</v>
      </c>
      <c r="T36" s="65">
        <f>VLOOKUP($A36,'Return Data'!$B$7:$R$2843,13,0)</f>
        <v>3.0280999999999998</v>
      </c>
      <c r="U36" s="66">
        <f t="shared" si="10"/>
        <v>7</v>
      </c>
      <c r="V36" s="65">
        <f>VLOOKUP($A36,'Return Data'!$B$7:$R$2843,17,0)</f>
        <v>3.7875000000000001</v>
      </c>
      <c r="W36" s="66">
        <f t="shared" si="11"/>
        <v>1</v>
      </c>
      <c r="X36" s="65">
        <f>VLOOKUP($A36,'Return Data'!$B$7:$R$2843,14,0)</f>
        <v>4.6189999999999998</v>
      </c>
      <c r="Y36" s="66">
        <f t="shared" si="12"/>
        <v>1</v>
      </c>
      <c r="Z36" s="65">
        <f>VLOOKUP($A36,'Return Data'!$B$7:$R$2843,16,0)</f>
        <v>6.0759999999999996</v>
      </c>
      <c r="AA36" s="67">
        <f t="shared" si="7"/>
        <v>3</v>
      </c>
    </row>
    <row r="37" spans="1:27" x14ac:dyDescent="0.3">
      <c r="A37" s="63" t="s">
        <v>1342</v>
      </c>
      <c r="B37" s="64">
        <f>VLOOKUP($A37,'Return Data'!$B$7:$R$2843,3,0)</f>
        <v>44360</v>
      </c>
      <c r="C37" s="65">
        <f>VLOOKUP($A37,'Return Data'!$B$7:$R$2843,4,0)</f>
        <v>1064.8171</v>
      </c>
      <c r="D37" s="65">
        <f>VLOOKUP($A37,'Return Data'!$B$7:$R$2843,5,0)</f>
        <v>2.9020999999999999</v>
      </c>
      <c r="E37" s="66">
        <f t="shared" si="0"/>
        <v>30</v>
      </c>
      <c r="F37" s="65">
        <f>VLOOKUP($A37,'Return Data'!$B$7:$R$2843,6,0)</f>
        <v>2.9028999999999998</v>
      </c>
      <c r="G37" s="66">
        <f t="shared" si="1"/>
        <v>30</v>
      </c>
      <c r="H37" s="65">
        <f>VLOOKUP($A37,'Return Data'!$B$7:$R$2843,7,0)</f>
        <v>4.8239999999999998</v>
      </c>
      <c r="I37" s="66">
        <f t="shared" si="2"/>
        <v>1</v>
      </c>
      <c r="J37" s="65">
        <f>VLOOKUP($A37,'Return Data'!$B$7:$R$2843,8,0)</f>
        <v>3.8332999999999999</v>
      </c>
      <c r="K37" s="66">
        <f t="shared" si="3"/>
        <v>1</v>
      </c>
      <c r="L37" s="65">
        <f>VLOOKUP($A37,'Return Data'!$B$7:$R$2843,9,0)</f>
        <v>3.3565999999999998</v>
      </c>
      <c r="M37" s="66">
        <f t="shared" si="4"/>
        <v>1</v>
      </c>
      <c r="N37" s="65">
        <f>VLOOKUP($A37,'Return Data'!$B$7:$R$2843,10,0)</f>
        <v>3.1103000000000001</v>
      </c>
      <c r="O37" s="66">
        <f t="shared" si="5"/>
        <v>10</v>
      </c>
      <c r="P37" s="65">
        <f>VLOOKUP($A37,'Return Data'!$B$7:$R$2843,11,0)</f>
        <v>3.0022000000000002</v>
      </c>
      <c r="Q37" s="66">
        <f t="shared" si="8"/>
        <v>22</v>
      </c>
      <c r="R37" s="65">
        <f>VLOOKUP($A37,'Return Data'!$B$7:$R$2843,12,0)</f>
        <v>2.9464999999999999</v>
      </c>
      <c r="S37" s="66">
        <f t="shared" si="9"/>
        <v>27</v>
      </c>
      <c r="T37" s="65">
        <f>VLOOKUP($A37,'Return Data'!$B$7:$R$2843,13,0)</f>
        <v>2.9260999999999999</v>
      </c>
      <c r="U37" s="66">
        <f t="shared" si="10"/>
        <v>25</v>
      </c>
      <c r="V37" s="65"/>
      <c r="W37" s="66"/>
      <c r="X37" s="65"/>
      <c r="Y37" s="66"/>
      <c r="Z37" s="65">
        <f>VLOOKUP($A37,'Return Data'!$B$7:$R$2843,16,0)</f>
        <v>3.5341999999999998</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3.0861100000000001</v>
      </c>
      <c r="E39" s="74"/>
      <c r="F39" s="75">
        <f>AVERAGE(F8:F37)</f>
        <v>3.0806099999999996</v>
      </c>
      <c r="G39" s="74"/>
      <c r="H39" s="75">
        <f>AVERAGE(H8:H37)</f>
        <v>3.12269</v>
      </c>
      <c r="I39" s="74"/>
      <c r="J39" s="75">
        <f>AVERAGE(J8:J37)</f>
        <v>3.0947033333333334</v>
      </c>
      <c r="K39" s="74"/>
      <c r="L39" s="75">
        <f>AVERAGE(L8:L37)</f>
        <v>3.1119933333333329</v>
      </c>
      <c r="M39" s="74"/>
      <c r="N39" s="75">
        <f>AVERAGE(N8:N37)</f>
        <v>3.085</v>
      </c>
      <c r="O39" s="74"/>
      <c r="P39" s="75">
        <f>AVERAGE(P8:P37)</f>
        <v>3.0262533333333326</v>
      </c>
      <c r="Q39" s="74"/>
      <c r="R39" s="75">
        <f>AVERAGE(R8:R37)</f>
        <v>2.9951166666666662</v>
      </c>
      <c r="S39" s="74"/>
      <c r="T39" s="75">
        <f>AVERAGE(T8:T37)</f>
        <v>2.9895740740740746</v>
      </c>
      <c r="U39" s="74"/>
      <c r="V39" s="75">
        <f>AVERAGE(V8:V37)</f>
        <v>3.6892000000000005</v>
      </c>
      <c r="W39" s="74"/>
      <c r="X39" s="75">
        <f>AVERAGE(X8:X37)</f>
        <v>4.4681750000000005</v>
      </c>
      <c r="Y39" s="74"/>
      <c r="Z39" s="75">
        <f>AVERAGE(Z8:Z37)</f>
        <v>4.1588366666666676</v>
      </c>
      <c r="AA39" s="76"/>
    </row>
    <row r="40" spans="1:27" x14ac:dyDescent="0.3">
      <c r="A40" s="73" t="s">
        <v>28</v>
      </c>
      <c r="B40" s="74"/>
      <c r="C40" s="74"/>
      <c r="D40" s="75">
        <f>MIN(D8:D37)</f>
        <v>2.9020999999999999</v>
      </c>
      <c r="E40" s="74"/>
      <c r="F40" s="75">
        <f>MIN(F8:F37)</f>
        <v>2.9028999999999998</v>
      </c>
      <c r="G40" s="74"/>
      <c r="H40" s="75">
        <f>MIN(H8:H37)</f>
        <v>2.9780000000000002</v>
      </c>
      <c r="I40" s="74"/>
      <c r="J40" s="75">
        <f>MIN(J8:J37)</f>
        <v>2.9767000000000001</v>
      </c>
      <c r="K40" s="74"/>
      <c r="L40" s="75">
        <f>MIN(L8:L37)</f>
        <v>3.0085999999999999</v>
      </c>
      <c r="M40" s="74"/>
      <c r="N40" s="75">
        <f>MIN(N8:N37)</f>
        <v>2.9889999999999999</v>
      </c>
      <c r="O40" s="74"/>
      <c r="P40" s="75">
        <f>MIN(P8:P37)</f>
        <v>2.9396</v>
      </c>
      <c r="Q40" s="74"/>
      <c r="R40" s="75">
        <f>MIN(R8:R37)</f>
        <v>2.9053</v>
      </c>
      <c r="S40" s="74"/>
      <c r="T40" s="75">
        <f>MIN(T8:T37)</f>
        <v>2.9108999999999998</v>
      </c>
      <c r="U40" s="74"/>
      <c r="V40" s="75">
        <f>MIN(V8:V37)</f>
        <v>3.48</v>
      </c>
      <c r="W40" s="74"/>
      <c r="X40" s="75">
        <f>MIN(X8:X37)</f>
        <v>4.1523000000000003</v>
      </c>
      <c r="Y40" s="74"/>
      <c r="Z40" s="75">
        <f>MIN(Z8:Z37)</f>
        <v>3.206</v>
      </c>
      <c r="AA40" s="76"/>
    </row>
    <row r="41" spans="1:27" ht="15" thickBot="1" x14ac:dyDescent="0.35">
      <c r="A41" s="77" t="s">
        <v>29</v>
      </c>
      <c r="B41" s="78"/>
      <c r="C41" s="78"/>
      <c r="D41" s="79">
        <f>MAX(D8:D37)</f>
        <v>3.2191999999999998</v>
      </c>
      <c r="E41" s="78"/>
      <c r="F41" s="79">
        <f>MAX(F8:F37)</f>
        <v>3.2082999999999999</v>
      </c>
      <c r="G41" s="78"/>
      <c r="H41" s="79">
        <f>MAX(H8:H37)</f>
        <v>4.8239999999999998</v>
      </c>
      <c r="I41" s="78"/>
      <c r="J41" s="79">
        <f>MAX(J8:J37)</f>
        <v>3.8332999999999999</v>
      </c>
      <c r="K41" s="78"/>
      <c r="L41" s="79">
        <f>MAX(L8:L37)</f>
        <v>3.3565999999999998</v>
      </c>
      <c r="M41" s="78"/>
      <c r="N41" s="79">
        <f>MAX(N8:N37)</f>
        <v>3.1713</v>
      </c>
      <c r="O41" s="78"/>
      <c r="P41" s="79">
        <f>MAX(P8:P37)</f>
        <v>3.0911</v>
      </c>
      <c r="Q41" s="78"/>
      <c r="R41" s="79">
        <f>MAX(R8:R37)</f>
        <v>3.0773999999999999</v>
      </c>
      <c r="S41" s="78"/>
      <c r="T41" s="79">
        <f>MAX(T8:T37)</f>
        <v>3.0827</v>
      </c>
      <c r="U41" s="78"/>
      <c r="V41" s="79">
        <f>MAX(V8:V37)</f>
        <v>3.7875000000000001</v>
      </c>
      <c r="W41" s="78"/>
      <c r="X41" s="79">
        <f>MAX(X8:X37)</f>
        <v>4.6189999999999998</v>
      </c>
      <c r="Y41" s="78"/>
      <c r="Z41" s="79">
        <f>MAX(Z8:Z37)</f>
        <v>6.6851000000000003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44358</v>
      </c>
      <c r="C8" s="65">
        <f>VLOOKUP($A8,'Return Data'!$B$7:$R$2843,4,0)</f>
        <v>558.56060000000002</v>
      </c>
      <c r="D8" s="65">
        <f>VLOOKUP($A8,'Return Data'!$B$7:$R$2843,5,0)</f>
        <v>6.3136000000000001</v>
      </c>
      <c r="E8" s="66">
        <f t="shared" ref="E8:E33" si="0">RANK(D8,D$8:D$33,0)</f>
        <v>18</v>
      </c>
      <c r="F8" s="65">
        <f>VLOOKUP($A8,'Return Data'!$B$7:$R$2843,6,0)</f>
        <v>10.2659</v>
      </c>
      <c r="G8" s="66">
        <f t="shared" ref="G8:G33" si="1">RANK(F8,F$8:F$33,0)</f>
        <v>6</v>
      </c>
      <c r="H8" s="65">
        <f>VLOOKUP($A8,'Return Data'!$B$7:$R$2843,7,0)</f>
        <v>8.4330999999999996</v>
      </c>
      <c r="I8" s="66">
        <f t="shared" ref="I8:I33" si="2">RANK(H8,H$8:H$33,0)</f>
        <v>4</v>
      </c>
      <c r="J8" s="65">
        <f>VLOOKUP($A8,'Return Data'!$B$7:$R$2843,8,0)</f>
        <v>6.3733000000000004</v>
      </c>
      <c r="K8" s="66">
        <f t="shared" ref="K8:K33" si="3">RANK(J8,J$8:J$33,0)</f>
        <v>5</v>
      </c>
      <c r="L8" s="65">
        <f>VLOOKUP($A8,'Return Data'!$B$7:$R$2843,9,0)</f>
        <v>5.9069000000000003</v>
      </c>
      <c r="M8" s="66">
        <f t="shared" ref="M8:M33" si="4">RANK(L8,L$8:L$33,0)</f>
        <v>4</v>
      </c>
      <c r="N8" s="65">
        <f>VLOOKUP($A8,'Return Data'!$B$7:$R$2843,10,0)</f>
        <v>6.3757000000000001</v>
      </c>
      <c r="O8" s="66">
        <f t="shared" ref="O8:O33" si="5">RANK(N8,N$8:N$33,0)</f>
        <v>4</v>
      </c>
      <c r="P8" s="65">
        <f>VLOOKUP($A8,'Return Data'!$B$7:$R$2843,11,0)</f>
        <v>4.5568999999999997</v>
      </c>
      <c r="Q8" s="66">
        <f t="shared" ref="Q8:Q33" si="6">RANK(P8,P$8:P$33,0)</f>
        <v>7</v>
      </c>
      <c r="R8" s="65">
        <f>VLOOKUP($A8,'Return Data'!$B$7:$R$2843,12,0)</f>
        <v>5.4874999999999998</v>
      </c>
      <c r="S8" s="66">
        <f t="shared" ref="S8:S33" si="7">RANK(R8,R$8:R$33,0)</f>
        <v>5</v>
      </c>
      <c r="T8" s="65">
        <f>VLOOKUP($A8,'Return Data'!$B$7:$R$2843,13,0)</f>
        <v>6.6140999999999996</v>
      </c>
      <c r="U8" s="66">
        <f t="shared" ref="U8:U33" si="8">RANK(T8,T$8:T$33,0)</f>
        <v>12</v>
      </c>
      <c r="V8" s="65">
        <f>VLOOKUP($A8,'Return Data'!$B$7:$R$2843,17,0)</f>
        <v>7.7942</v>
      </c>
      <c r="W8" s="66">
        <f t="shared" ref="W8:W31" si="9">RANK(V8,V$8:V$33,0)</f>
        <v>7</v>
      </c>
      <c r="X8" s="65">
        <f>VLOOKUP($A8,'Return Data'!$B$7:$R$2843,14,0)</f>
        <v>8.2386999999999997</v>
      </c>
      <c r="Y8" s="66">
        <f t="shared" ref="Y8:Y31" si="10">RANK(X8,X$8:X$33,0)</f>
        <v>2</v>
      </c>
      <c r="Z8" s="65">
        <f>VLOOKUP($A8,'Return Data'!$B$7:$R$2843,16,0)</f>
        <v>8.6361000000000008</v>
      </c>
      <c r="AA8" s="67">
        <f t="shared" ref="AA8:AA33" si="11">RANK(Z8,Z$8:Z$33,0)</f>
        <v>1</v>
      </c>
    </row>
    <row r="9" spans="1:27" x14ac:dyDescent="0.3">
      <c r="A9" s="63" t="s">
        <v>1016</v>
      </c>
      <c r="B9" s="64">
        <f>VLOOKUP($A9,'Return Data'!$B$7:$R$2843,3,0)</f>
        <v>44358</v>
      </c>
      <c r="C9" s="65">
        <f>VLOOKUP($A9,'Return Data'!$B$7:$R$2843,4,0)</f>
        <v>2507.7017999999998</v>
      </c>
      <c r="D9" s="65">
        <f>VLOOKUP($A9,'Return Data'!$B$7:$R$2843,5,0)</f>
        <v>9.3046000000000006</v>
      </c>
      <c r="E9" s="66">
        <f t="shared" si="0"/>
        <v>4</v>
      </c>
      <c r="F9" s="65">
        <f>VLOOKUP($A9,'Return Data'!$B$7:$R$2843,6,0)</f>
        <v>9.4847000000000001</v>
      </c>
      <c r="G9" s="66">
        <f t="shared" si="1"/>
        <v>8</v>
      </c>
      <c r="H9" s="65">
        <f>VLOOKUP($A9,'Return Data'!$B$7:$R$2843,7,0)</f>
        <v>7.5449000000000002</v>
      </c>
      <c r="I9" s="66">
        <f t="shared" si="2"/>
        <v>10</v>
      </c>
      <c r="J9" s="65">
        <f>VLOOKUP($A9,'Return Data'!$B$7:$R$2843,8,0)</f>
        <v>5.69</v>
      </c>
      <c r="K9" s="66">
        <f t="shared" si="3"/>
        <v>10</v>
      </c>
      <c r="L9" s="65">
        <f>VLOOKUP($A9,'Return Data'!$B$7:$R$2843,9,0)</f>
        <v>4.9991000000000003</v>
      </c>
      <c r="M9" s="66">
        <f t="shared" si="4"/>
        <v>8</v>
      </c>
      <c r="N9" s="65">
        <f>VLOOKUP($A9,'Return Data'!$B$7:$R$2843,10,0)</f>
        <v>5.4268999999999998</v>
      </c>
      <c r="O9" s="66">
        <f t="shared" si="5"/>
        <v>12</v>
      </c>
      <c r="P9" s="65">
        <f>VLOOKUP($A9,'Return Data'!$B$7:$R$2843,11,0)</f>
        <v>4.2180999999999997</v>
      </c>
      <c r="Q9" s="66">
        <f t="shared" si="6"/>
        <v>11</v>
      </c>
      <c r="R9" s="65">
        <f>VLOOKUP($A9,'Return Data'!$B$7:$R$2843,12,0)</f>
        <v>4.9462999999999999</v>
      </c>
      <c r="S9" s="66">
        <f t="shared" si="7"/>
        <v>12</v>
      </c>
      <c r="T9" s="65">
        <f>VLOOKUP($A9,'Return Data'!$B$7:$R$2843,13,0)</f>
        <v>5.7881</v>
      </c>
      <c r="U9" s="66">
        <f t="shared" si="8"/>
        <v>15</v>
      </c>
      <c r="V9" s="65">
        <f>VLOOKUP($A9,'Return Data'!$B$7:$R$2843,17,0)</f>
        <v>7.1935000000000002</v>
      </c>
      <c r="W9" s="66">
        <f t="shared" si="9"/>
        <v>10</v>
      </c>
      <c r="X9" s="65">
        <f>VLOOKUP($A9,'Return Data'!$B$7:$R$2843,14,0)</f>
        <v>7.8236999999999997</v>
      </c>
      <c r="Y9" s="66">
        <f t="shared" si="10"/>
        <v>5</v>
      </c>
      <c r="Z9" s="65">
        <f>VLOOKUP($A9,'Return Data'!$B$7:$R$2843,16,0)</f>
        <v>8.31</v>
      </c>
      <c r="AA9" s="67">
        <f t="shared" si="11"/>
        <v>4</v>
      </c>
    </row>
    <row r="10" spans="1:27" x14ac:dyDescent="0.3">
      <c r="A10" s="63" t="s">
        <v>1019</v>
      </c>
      <c r="B10" s="64">
        <f>VLOOKUP($A10,'Return Data'!$B$7:$R$2843,3,0)</f>
        <v>44358</v>
      </c>
      <c r="C10" s="65">
        <f>VLOOKUP($A10,'Return Data'!$B$7:$R$2843,4,0)</f>
        <v>1608.2637999999999</v>
      </c>
      <c r="D10" s="65">
        <f>VLOOKUP($A10,'Return Data'!$B$7:$R$2843,5,0)</f>
        <v>7.5317999999999996</v>
      </c>
      <c r="E10" s="66">
        <f t="shared" si="0"/>
        <v>12</v>
      </c>
      <c r="F10" s="65">
        <f>VLOOKUP($A10,'Return Data'!$B$7:$R$2843,6,0)</f>
        <v>9.1614000000000004</v>
      </c>
      <c r="G10" s="66">
        <f t="shared" si="1"/>
        <v>10</v>
      </c>
      <c r="H10" s="65">
        <f>VLOOKUP($A10,'Return Data'!$B$7:$R$2843,7,0)</f>
        <v>7.1490999999999998</v>
      </c>
      <c r="I10" s="66">
        <f t="shared" si="2"/>
        <v>13</v>
      </c>
      <c r="J10" s="65">
        <f>VLOOKUP($A10,'Return Data'!$B$7:$R$2843,8,0)</f>
        <v>4.7487000000000004</v>
      </c>
      <c r="K10" s="66">
        <f t="shared" si="3"/>
        <v>22</v>
      </c>
      <c r="L10" s="65">
        <f>VLOOKUP($A10,'Return Data'!$B$7:$R$2843,9,0)</f>
        <v>4.6223000000000001</v>
      </c>
      <c r="M10" s="66">
        <f t="shared" si="4"/>
        <v>14</v>
      </c>
      <c r="N10" s="65">
        <f>VLOOKUP($A10,'Return Data'!$B$7:$R$2843,10,0)</f>
        <v>6.6355000000000004</v>
      </c>
      <c r="O10" s="66">
        <f t="shared" si="5"/>
        <v>3</v>
      </c>
      <c r="P10" s="65">
        <f>VLOOKUP($A10,'Return Data'!$B$7:$R$2843,11,0)</f>
        <v>9.7607999999999997</v>
      </c>
      <c r="Q10" s="66">
        <f t="shared" si="6"/>
        <v>2</v>
      </c>
      <c r="R10" s="65">
        <f>VLOOKUP($A10,'Return Data'!$B$7:$R$2843,12,0)</f>
        <v>9.2287999999999997</v>
      </c>
      <c r="S10" s="66">
        <f t="shared" si="7"/>
        <v>2</v>
      </c>
      <c r="T10" s="65">
        <f>VLOOKUP($A10,'Return Data'!$B$7:$R$2843,13,0)</f>
        <v>36.808</v>
      </c>
      <c r="U10" s="66">
        <f t="shared" si="8"/>
        <v>1</v>
      </c>
      <c r="V10" s="65">
        <f>VLOOKUP($A10,'Return Data'!$B$7:$R$2843,17,0)</f>
        <v>-6.5137999999999998</v>
      </c>
      <c r="W10" s="66">
        <f t="shared" si="9"/>
        <v>25</v>
      </c>
      <c r="X10" s="65">
        <f>VLOOKUP($A10,'Return Data'!$B$7:$R$2843,14,0)</f>
        <v>-8.3239999999999998</v>
      </c>
      <c r="Y10" s="66">
        <f t="shared" si="10"/>
        <v>25</v>
      </c>
      <c r="Z10" s="65">
        <f>VLOOKUP($A10,'Return Data'!$B$7:$R$2843,16,0)</f>
        <v>2.5160999999999998</v>
      </c>
      <c r="AA10" s="67">
        <f t="shared" si="11"/>
        <v>25</v>
      </c>
    </row>
    <row r="11" spans="1:27" x14ac:dyDescent="0.3">
      <c r="A11" s="63" t="s">
        <v>1023</v>
      </c>
      <c r="B11" s="64">
        <f>VLOOKUP($A11,'Return Data'!$B$7:$R$2843,3,0)</f>
        <v>44358</v>
      </c>
      <c r="C11" s="65">
        <f>VLOOKUP($A11,'Return Data'!$B$7:$R$2843,4,0)</f>
        <v>34.0456</v>
      </c>
      <c r="D11" s="65">
        <f>VLOOKUP($A11,'Return Data'!$B$7:$R$2843,5,0)</f>
        <v>7.8278999999999996</v>
      </c>
      <c r="E11" s="66">
        <f t="shared" si="0"/>
        <v>10</v>
      </c>
      <c r="F11" s="65">
        <f>VLOOKUP($A11,'Return Data'!$B$7:$R$2843,6,0)</f>
        <v>8.4039000000000001</v>
      </c>
      <c r="G11" s="66">
        <f t="shared" si="1"/>
        <v>16</v>
      </c>
      <c r="H11" s="65">
        <f>VLOOKUP($A11,'Return Data'!$B$7:$R$2843,7,0)</f>
        <v>6.3636999999999997</v>
      </c>
      <c r="I11" s="66">
        <f t="shared" si="2"/>
        <v>21</v>
      </c>
      <c r="J11" s="65">
        <f>VLOOKUP($A11,'Return Data'!$B$7:$R$2843,8,0)</f>
        <v>5.5252999999999997</v>
      </c>
      <c r="K11" s="66">
        <f t="shared" si="3"/>
        <v>12</v>
      </c>
      <c r="L11" s="65">
        <f>VLOOKUP($A11,'Return Data'!$B$7:$R$2843,9,0)</f>
        <v>5.4093999999999998</v>
      </c>
      <c r="M11" s="66">
        <f t="shared" si="4"/>
        <v>6</v>
      </c>
      <c r="N11" s="65">
        <f>VLOOKUP($A11,'Return Data'!$B$7:$R$2843,10,0)</f>
        <v>6.2397</v>
      </c>
      <c r="O11" s="66">
        <f t="shared" si="5"/>
        <v>5</v>
      </c>
      <c r="P11" s="65">
        <f>VLOOKUP($A11,'Return Data'!$B$7:$R$2843,11,0)</f>
        <v>4.5796999999999999</v>
      </c>
      <c r="Q11" s="66">
        <f t="shared" si="6"/>
        <v>6</v>
      </c>
      <c r="R11" s="65">
        <f>VLOOKUP($A11,'Return Data'!$B$7:$R$2843,12,0)</f>
        <v>5.3266</v>
      </c>
      <c r="S11" s="66">
        <f t="shared" si="7"/>
        <v>8</v>
      </c>
      <c r="T11" s="65">
        <f>VLOOKUP($A11,'Return Data'!$B$7:$R$2843,13,0)</f>
        <v>5.8978000000000002</v>
      </c>
      <c r="U11" s="66">
        <f t="shared" si="8"/>
        <v>13</v>
      </c>
      <c r="V11" s="65">
        <f>VLOOKUP($A11,'Return Data'!$B$7:$R$2843,17,0)</f>
        <v>7.8055000000000003</v>
      </c>
      <c r="W11" s="66">
        <f t="shared" si="9"/>
        <v>6</v>
      </c>
      <c r="X11" s="65">
        <f>VLOOKUP($A11,'Return Data'!$B$7:$R$2843,14,0)</f>
        <v>7.6711999999999998</v>
      </c>
      <c r="Y11" s="66">
        <f t="shared" si="10"/>
        <v>7</v>
      </c>
      <c r="Z11" s="65">
        <f>VLOOKUP($A11,'Return Data'!$B$7:$R$2843,16,0)</f>
        <v>8.2324999999999999</v>
      </c>
      <c r="AA11" s="67">
        <f t="shared" si="11"/>
        <v>6</v>
      </c>
    </row>
    <row r="12" spans="1:27" x14ac:dyDescent="0.3">
      <c r="A12" s="63" t="s">
        <v>1024</v>
      </c>
      <c r="B12" s="64">
        <f>VLOOKUP($A12,'Return Data'!$B$7:$R$2843,3,0)</f>
        <v>44358</v>
      </c>
      <c r="C12" s="65">
        <f>VLOOKUP($A12,'Return Data'!$B$7:$R$2843,4,0)</f>
        <v>33.877800000000001</v>
      </c>
      <c r="D12" s="65">
        <f>VLOOKUP($A12,'Return Data'!$B$7:$R$2843,5,0)</f>
        <v>5.1722999999999999</v>
      </c>
      <c r="E12" s="66">
        <f t="shared" si="0"/>
        <v>22</v>
      </c>
      <c r="F12" s="65">
        <f>VLOOKUP($A12,'Return Data'!$B$7:$R$2843,6,0)</f>
        <v>7.4745999999999997</v>
      </c>
      <c r="G12" s="66">
        <f t="shared" si="1"/>
        <v>23</v>
      </c>
      <c r="H12" s="65">
        <f>VLOOKUP($A12,'Return Data'!$B$7:$R$2843,7,0)</f>
        <v>5.7473000000000001</v>
      </c>
      <c r="I12" s="66">
        <f t="shared" si="2"/>
        <v>24</v>
      </c>
      <c r="J12" s="65">
        <f>VLOOKUP($A12,'Return Data'!$B$7:$R$2843,8,0)</f>
        <v>4.1855000000000002</v>
      </c>
      <c r="K12" s="66">
        <f t="shared" si="3"/>
        <v>24</v>
      </c>
      <c r="L12" s="65">
        <f>VLOOKUP($A12,'Return Data'!$B$7:$R$2843,9,0)</f>
        <v>3.5731999999999999</v>
      </c>
      <c r="M12" s="66">
        <f t="shared" si="4"/>
        <v>24</v>
      </c>
      <c r="N12" s="65">
        <f>VLOOKUP($A12,'Return Data'!$B$7:$R$2843,10,0)</f>
        <v>4.2638999999999996</v>
      </c>
      <c r="O12" s="66">
        <f t="shared" si="5"/>
        <v>25</v>
      </c>
      <c r="P12" s="65">
        <f>VLOOKUP($A12,'Return Data'!$B$7:$R$2843,11,0)</f>
        <v>3.4296000000000002</v>
      </c>
      <c r="Q12" s="66">
        <f t="shared" si="6"/>
        <v>24</v>
      </c>
      <c r="R12" s="65">
        <f>VLOOKUP($A12,'Return Data'!$B$7:$R$2843,12,0)</f>
        <v>4.0694999999999997</v>
      </c>
      <c r="S12" s="66">
        <f t="shared" si="7"/>
        <v>24</v>
      </c>
      <c r="T12" s="65">
        <f>VLOOKUP($A12,'Return Data'!$B$7:$R$2843,13,0)</f>
        <v>4.5366</v>
      </c>
      <c r="U12" s="66">
        <f t="shared" si="8"/>
        <v>24</v>
      </c>
      <c r="V12" s="65">
        <f>VLOOKUP($A12,'Return Data'!$B$7:$R$2843,17,0)</f>
        <v>6.2460000000000004</v>
      </c>
      <c r="W12" s="66">
        <f t="shared" si="9"/>
        <v>18</v>
      </c>
      <c r="X12" s="65">
        <f>VLOOKUP($A12,'Return Data'!$B$7:$R$2843,14,0)</f>
        <v>6.9295</v>
      </c>
      <c r="Y12" s="66">
        <f t="shared" si="10"/>
        <v>13</v>
      </c>
      <c r="Z12" s="65">
        <f>VLOOKUP($A12,'Return Data'!$B$7:$R$2843,16,0)</f>
        <v>7.8212999999999999</v>
      </c>
      <c r="AA12" s="67">
        <f t="shared" si="11"/>
        <v>13</v>
      </c>
    </row>
    <row r="13" spans="1:27" x14ac:dyDescent="0.3">
      <c r="A13" s="63" t="s">
        <v>1026</v>
      </c>
      <c r="B13" s="64">
        <f>VLOOKUP($A13,'Return Data'!$B$7:$R$2843,3,0)</f>
        <v>44358</v>
      </c>
      <c r="C13" s="65">
        <f>VLOOKUP($A13,'Return Data'!$B$7:$R$2843,4,0)</f>
        <v>15.966900000000001</v>
      </c>
      <c r="D13" s="65">
        <f>VLOOKUP($A13,'Return Data'!$B$7:$R$2843,5,0)</f>
        <v>7.5453000000000001</v>
      </c>
      <c r="E13" s="66">
        <f t="shared" si="0"/>
        <v>11</v>
      </c>
      <c r="F13" s="65">
        <f>VLOOKUP($A13,'Return Data'!$B$7:$R$2843,6,0)</f>
        <v>7.8536000000000001</v>
      </c>
      <c r="G13" s="66">
        <f t="shared" si="1"/>
        <v>21</v>
      </c>
      <c r="H13" s="65">
        <f>VLOOKUP($A13,'Return Data'!$B$7:$R$2843,7,0)</f>
        <v>6.7032999999999996</v>
      </c>
      <c r="I13" s="66">
        <f t="shared" si="2"/>
        <v>18</v>
      </c>
      <c r="J13" s="65">
        <f>VLOOKUP($A13,'Return Data'!$B$7:$R$2843,8,0)</f>
        <v>5.2191999999999998</v>
      </c>
      <c r="K13" s="66">
        <f t="shared" si="3"/>
        <v>18</v>
      </c>
      <c r="L13" s="65">
        <f>VLOOKUP($A13,'Return Data'!$B$7:$R$2843,9,0)</f>
        <v>3.9510000000000001</v>
      </c>
      <c r="M13" s="66">
        <f t="shared" si="4"/>
        <v>22</v>
      </c>
      <c r="N13" s="65">
        <f>VLOOKUP($A13,'Return Data'!$B$7:$R$2843,10,0)</f>
        <v>5.2306999999999997</v>
      </c>
      <c r="O13" s="66">
        <f t="shared" si="5"/>
        <v>16</v>
      </c>
      <c r="P13" s="65">
        <f>VLOOKUP($A13,'Return Data'!$B$7:$R$2843,11,0)</f>
        <v>3.9041999999999999</v>
      </c>
      <c r="Q13" s="66">
        <f t="shared" si="6"/>
        <v>21</v>
      </c>
      <c r="R13" s="65">
        <f>VLOOKUP($A13,'Return Data'!$B$7:$R$2843,12,0)</f>
        <v>4.5563000000000002</v>
      </c>
      <c r="S13" s="66">
        <f t="shared" si="7"/>
        <v>18</v>
      </c>
      <c r="T13" s="65">
        <f>VLOOKUP($A13,'Return Data'!$B$7:$R$2843,13,0)</f>
        <v>5.0468000000000002</v>
      </c>
      <c r="U13" s="66">
        <f t="shared" si="8"/>
        <v>22</v>
      </c>
      <c r="V13" s="65">
        <f>VLOOKUP($A13,'Return Data'!$B$7:$R$2843,17,0)</f>
        <v>7.8696000000000002</v>
      </c>
      <c r="W13" s="66">
        <f t="shared" si="9"/>
        <v>4</v>
      </c>
      <c r="X13" s="65">
        <f>VLOOKUP($A13,'Return Data'!$B$7:$R$2843,14,0)</f>
        <v>7.4790999999999999</v>
      </c>
      <c r="Y13" s="66">
        <f t="shared" si="10"/>
        <v>9</v>
      </c>
      <c r="Z13" s="65">
        <f>VLOOKUP($A13,'Return Data'!$B$7:$R$2843,16,0)</f>
        <v>7.7610999999999999</v>
      </c>
      <c r="AA13" s="67">
        <f t="shared" si="11"/>
        <v>14</v>
      </c>
    </row>
    <row r="14" spans="1:27" x14ac:dyDescent="0.3">
      <c r="A14" s="63" t="s">
        <v>1935</v>
      </c>
      <c r="B14" s="64">
        <f>VLOOKUP($A14,'Return Data'!$B$7:$R$2843,3,0)</f>
        <v>44358</v>
      </c>
      <c r="C14" s="65">
        <f>VLOOKUP($A14,'Return Data'!$B$7:$R$2843,4,0)</f>
        <v>24.2423</v>
      </c>
      <c r="D14" s="65">
        <f>VLOOKUP($A14,'Return Data'!$B$7:$R$2843,5,0)</f>
        <v>15.213200000000001</v>
      </c>
      <c r="E14" s="66">
        <f t="shared" si="0"/>
        <v>1</v>
      </c>
      <c r="F14" s="65">
        <f>VLOOKUP($A14,'Return Data'!$B$7:$R$2843,6,0)</f>
        <v>11.705</v>
      </c>
      <c r="G14" s="66">
        <f t="shared" si="1"/>
        <v>1</v>
      </c>
      <c r="H14" s="65">
        <f>VLOOKUP($A14,'Return Data'!$B$7:$R$2843,7,0)</f>
        <v>16.290099999999999</v>
      </c>
      <c r="I14" s="66">
        <f t="shared" si="2"/>
        <v>1</v>
      </c>
      <c r="J14" s="65">
        <f>VLOOKUP($A14,'Return Data'!$B$7:$R$2843,8,0)</f>
        <v>10.311199999999999</v>
      </c>
      <c r="K14" s="66">
        <f t="shared" si="3"/>
        <v>1</v>
      </c>
      <c r="L14" s="65">
        <f>VLOOKUP($A14,'Return Data'!$B$7:$R$2843,9,0)</f>
        <v>-1.3680000000000001</v>
      </c>
      <c r="M14" s="66">
        <f t="shared" si="4"/>
        <v>26</v>
      </c>
      <c r="N14" s="65">
        <f>VLOOKUP($A14,'Return Data'!$B$7:$R$2843,10,0)</f>
        <v>9.7815999999999992</v>
      </c>
      <c r="O14" s="66">
        <f t="shared" si="5"/>
        <v>1</v>
      </c>
      <c r="P14" s="65">
        <f>VLOOKUP($A14,'Return Data'!$B$7:$R$2843,11,0)</f>
        <v>11.2753</v>
      </c>
      <c r="Q14" s="66">
        <f t="shared" si="6"/>
        <v>1</v>
      </c>
      <c r="R14" s="65">
        <f>VLOOKUP($A14,'Return Data'!$B$7:$R$2843,12,0)</f>
        <v>13.0235</v>
      </c>
      <c r="S14" s="66">
        <f t="shared" si="7"/>
        <v>1</v>
      </c>
      <c r="T14" s="65">
        <f>VLOOKUP($A14,'Return Data'!$B$7:$R$2843,13,0)</f>
        <v>13.5785</v>
      </c>
      <c r="U14" s="66">
        <f t="shared" si="8"/>
        <v>4</v>
      </c>
      <c r="V14" s="65">
        <f>VLOOKUP($A14,'Return Data'!$B$7:$R$2843,17,0)</f>
        <v>4.0528000000000004</v>
      </c>
      <c r="W14" s="66">
        <f t="shared" si="9"/>
        <v>24</v>
      </c>
      <c r="X14" s="65">
        <f>VLOOKUP($A14,'Return Data'!$B$7:$R$2843,14,0)</f>
        <v>5.7446000000000002</v>
      </c>
      <c r="Y14" s="66">
        <f t="shared" si="10"/>
        <v>18</v>
      </c>
      <c r="Z14" s="65">
        <f>VLOOKUP($A14,'Return Data'!$B$7:$R$2843,16,0)</f>
        <v>8.2218999999999998</v>
      </c>
      <c r="AA14" s="67">
        <f t="shared" si="11"/>
        <v>7</v>
      </c>
    </row>
    <row r="15" spans="1:27" x14ac:dyDescent="0.3">
      <c r="A15" s="63" t="s">
        <v>1033</v>
      </c>
      <c r="B15" s="64">
        <f>VLOOKUP($A15,'Return Data'!$B$7:$R$2843,3,0)</f>
        <v>44358</v>
      </c>
      <c r="C15" s="65">
        <f>VLOOKUP($A15,'Return Data'!$B$7:$R$2843,4,0)</f>
        <v>48.139499999999998</v>
      </c>
      <c r="D15" s="65">
        <f>VLOOKUP($A15,'Return Data'!$B$7:$R$2843,5,0)</f>
        <v>6.8251999999999997</v>
      </c>
      <c r="E15" s="66">
        <f t="shared" si="0"/>
        <v>15</v>
      </c>
      <c r="F15" s="65">
        <f>VLOOKUP($A15,'Return Data'!$B$7:$R$2843,6,0)</f>
        <v>10.3964</v>
      </c>
      <c r="G15" s="66">
        <f t="shared" si="1"/>
        <v>5</v>
      </c>
      <c r="H15" s="65">
        <f>VLOOKUP($A15,'Return Data'!$B$7:$R$2843,7,0)</f>
        <v>8.1255000000000006</v>
      </c>
      <c r="I15" s="66">
        <f t="shared" si="2"/>
        <v>5</v>
      </c>
      <c r="J15" s="65">
        <f>VLOOKUP($A15,'Return Data'!$B$7:$R$2843,8,0)</f>
        <v>7.9474999999999998</v>
      </c>
      <c r="K15" s="66">
        <f t="shared" si="3"/>
        <v>2</v>
      </c>
      <c r="L15" s="65">
        <f>VLOOKUP($A15,'Return Data'!$B$7:$R$2843,9,0)</f>
        <v>6.2824999999999998</v>
      </c>
      <c r="M15" s="66">
        <f t="shared" si="4"/>
        <v>3</v>
      </c>
      <c r="N15" s="65">
        <f>VLOOKUP($A15,'Return Data'!$B$7:$R$2843,10,0)</f>
        <v>5.5613000000000001</v>
      </c>
      <c r="O15" s="66">
        <f t="shared" si="5"/>
        <v>10</v>
      </c>
      <c r="P15" s="65">
        <f>VLOOKUP($A15,'Return Data'!$B$7:$R$2843,11,0)</f>
        <v>4.6360999999999999</v>
      </c>
      <c r="Q15" s="66">
        <f t="shared" si="6"/>
        <v>5</v>
      </c>
      <c r="R15" s="65">
        <f>VLOOKUP($A15,'Return Data'!$B$7:$R$2843,12,0)</f>
        <v>5.9210000000000003</v>
      </c>
      <c r="S15" s="66">
        <f t="shared" si="7"/>
        <v>4</v>
      </c>
      <c r="T15" s="65">
        <f>VLOOKUP($A15,'Return Data'!$B$7:$R$2843,13,0)</f>
        <v>7.1757999999999997</v>
      </c>
      <c r="U15" s="66">
        <f t="shared" si="8"/>
        <v>7</v>
      </c>
      <c r="V15" s="65">
        <f>VLOOKUP($A15,'Return Data'!$B$7:$R$2843,17,0)</f>
        <v>7.6619000000000002</v>
      </c>
      <c r="W15" s="66">
        <f t="shared" si="9"/>
        <v>8</v>
      </c>
      <c r="X15" s="65">
        <f>VLOOKUP($A15,'Return Data'!$B$7:$R$2843,14,0)</f>
        <v>7.9802</v>
      </c>
      <c r="Y15" s="66">
        <f t="shared" si="10"/>
        <v>3</v>
      </c>
      <c r="Z15" s="65">
        <f>VLOOKUP($A15,'Return Data'!$B$7:$R$2843,16,0)</f>
        <v>8.2447999999999997</v>
      </c>
      <c r="AA15" s="67">
        <f t="shared" si="11"/>
        <v>5</v>
      </c>
    </row>
    <row r="16" spans="1:27" x14ac:dyDescent="0.3">
      <c r="A16" s="63" t="s">
        <v>1035</v>
      </c>
      <c r="B16" s="64">
        <f>VLOOKUP($A16,'Return Data'!$B$7:$R$2843,3,0)</f>
        <v>44358</v>
      </c>
      <c r="C16" s="65">
        <f>VLOOKUP($A16,'Return Data'!$B$7:$R$2843,4,0)</f>
        <v>17.3842</v>
      </c>
      <c r="D16" s="65">
        <f>VLOOKUP($A16,'Return Data'!$B$7:$R$2843,5,0)</f>
        <v>10.0809</v>
      </c>
      <c r="E16" s="66">
        <f t="shared" si="0"/>
        <v>2</v>
      </c>
      <c r="F16" s="65">
        <f>VLOOKUP($A16,'Return Data'!$B$7:$R$2843,6,0)</f>
        <v>9.0350000000000001</v>
      </c>
      <c r="G16" s="66">
        <f t="shared" si="1"/>
        <v>12</v>
      </c>
      <c r="H16" s="65">
        <f>VLOOKUP($A16,'Return Data'!$B$7:$R$2843,7,0)</f>
        <v>6.7274000000000003</v>
      </c>
      <c r="I16" s="66">
        <f t="shared" si="2"/>
        <v>17</v>
      </c>
      <c r="J16" s="65">
        <f>VLOOKUP($A16,'Return Data'!$B$7:$R$2843,8,0)</f>
        <v>5.4554</v>
      </c>
      <c r="K16" s="66">
        <f t="shared" si="3"/>
        <v>14</v>
      </c>
      <c r="L16" s="65">
        <f>VLOOKUP($A16,'Return Data'!$B$7:$R$2843,9,0)</f>
        <v>4.2961</v>
      </c>
      <c r="M16" s="66">
        <f t="shared" si="4"/>
        <v>17</v>
      </c>
      <c r="N16" s="65">
        <f>VLOOKUP($A16,'Return Data'!$B$7:$R$2843,10,0)</f>
        <v>5.7821999999999996</v>
      </c>
      <c r="O16" s="66">
        <f t="shared" si="5"/>
        <v>7</v>
      </c>
      <c r="P16" s="65">
        <f>VLOOKUP($A16,'Return Data'!$B$7:$R$2843,11,0)</f>
        <v>4.0582000000000003</v>
      </c>
      <c r="Q16" s="66">
        <f t="shared" si="6"/>
        <v>13</v>
      </c>
      <c r="R16" s="65">
        <f>VLOOKUP($A16,'Return Data'!$B$7:$R$2843,12,0)</f>
        <v>4.782</v>
      </c>
      <c r="S16" s="66">
        <f t="shared" si="7"/>
        <v>14</v>
      </c>
      <c r="T16" s="65">
        <f>VLOOKUP($A16,'Return Data'!$B$7:$R$2843,13,0)</f>
        <v>13.7151</v>
      </c>
      <c r="U16" s="66">
        <f t="shared" si="8"/>
        <v>3</v>
      </c>
      <c r="V16" s="65">
        <f>VLOOKUP($A16,'Return Data'!$B$7:$R$2843,17,0)</f>
        <v>5.1997</v>
      </c>
      <c r="W16" s="66">
        <f t="shared" si="9"/>
        <v>22</v>
      </c>
      <c r="X16" s="65">
        <f>VLOOKUP($A16,'Return Data'!$B$7:$R$2843,14,0)</f>
        <v>2.839</v>
      </c>
      <c r="Y16" s="66">
        <f t="shared" si="10"/>
        <v>22</v>
      </c>
      <c r="Z16" s="65">
        <f>VLOOKUP($A16,'Return Data'!$B$7:$R$2843,16,0)</f>
        <v>6.4741</v>
      </c>
      <c r="AA16" s="67">
        <f t="shared" si="11"/>
        <v>22</v>
      </c>
    </row>
    <row r="17" spans="1:27" x14ac:dyDescent="0.3">
      <c r="A17" s="63" t="s">
        <v>1037</v>
      </c>
      <c r="B17" s="64">
        <f>VLOOKUP($A17,'Return Data'!$B$7:$R$2843,3,0)</f>
        <v>44358</v>
      </c>
      <c r="C17" s="65">
        <f>VLOOKUP($A17,'Return Data'!$B$7:$R$2843,4,0)</f>
        <v>424.6909</v>
      </c>
      <c r="D17" s="65">
        <f>VLOOKUP($A17,'Return Data'!$B$7:$R$2843,5,0)</f>
        <v>7.8484999999999996</v>
      </c>
      <c r="E17" s="66">
        <f t="shared" si="0"/>
        <v>9</v>
      </c>
      <c r="F17" s="65">
        <f>VLOOKUP($A17,'Return Data'!$B$7:$R$2843,6,0)</f>
        <v>10.861700000000001</v>
      </c>
      <c r="G17" s="66">
        <f t="shared" si="1"/>
        <v>2</v>
      </c>
      <c r="H17" s="65">
        <f>VLOOKUP($A17,'Return Data'!$B$7:$R$2843,7,0)</f>
        <v>8.6247000000000007</v>
      </c>
      <c r="I17" s="66">
        <f t="shared" si="2"/>
        <v>2</v>
      </c>
      <c r="J17" s="65">
        <f>VLOOKUP($A17,'Return Data'!$B$7:$R$2843,8,0)</f>
        <v>7.2561</v>
      </c>
      <c r="K17" s="66">
        <f t="shared" si="3"/>
        <v>3</v>
      </c>
      <c r="L17" s="65">
        <f>VLOOKUP($A17,'Return Data'!$B$7:$R$2843,9,0)</f>
        <v>6.4710000000000001</v>
      </c>
      <c r="M17" s="66">
        <f t="shared" si="4"/>
        <v>2</v>
      </c>
      <c r="N17" s="65">
        <f>VLOOKUP($A17,'Return Data'!$B$7:$R$2843,10,0)</f>
        <v>4.8550000000000004</v>
      </c>
      <c r="O17" s="66">
        <f t="shared" si="5"/>
        <v>21</v>
      </c>
      <c r="P17" s="65">
        <f>VLOOKUP($A17,'Return Data'!$B$7:$R$2843,11,0)</f>
        <v>4.0427999999999997</v>
      </c>
      <c r="Q17" s="66">
        <f t="shared" si="6"/>
        <v>14</v>
      </c>
      <c r="R17" s="65">
        <f>VLOOKUP($A17,'Return Data'!$B$7:$R$2843,12,0)</f>
        <v>5.4776999999999996</v>
      </c>
      <c r="S17" s="66">
        <f t="shared" si="7"/>
        <v>6</v>
      </c>
      <c r="T17" s="65">
        <f>VLOOKUP($A17,'Return Data'!$B$7:$R$2843,13,0)</f>
        <v>6.6795999999999998</v>
      </c>
      <c r="U17" s="66">
        <f t="shared" si="8"/>
        <v>10</v>
      </c>
      <c r="V17" s="65">
        <f>VLOOKUP($A17,'Return Data'!$B$7:$R$2843,17,0)</f>
        <v>7.5759999999999996</v>
      </c>
      <c r="W17" s="66">
        <f t="shared" si="9"/>
        <v>9</v>
      </c>
      <c r="X17" s="65">
        <f>VLOOKUP($A17,'Return Data'!$B$7:$R$2843,14,0)</f>
        <v>7.9493</v>
      </c>
      <c r="Y17" s="66">
        <f t="shared" si="10"/>
        <v>4</v>
      </c>
      <c r="Z17" s="65">
        <f>VLOOKUP($A17,'Return Data'!$B$7:$R$2843,16,0)</f>
        <v>8.4236000000000004</v>
      </c>
      <c r="AA17" s="67">
        <f t="shared" si="11"/>
        <v>3</v>
      </c>
    </row>
    <row r="18" spans="1:27" x14ac:dyDescent="0.3">
      <c r="A18" s="63" t="s">
        <v>1038</v>
      </c>
      <c r="B18" s="64">
        <f>VLOOKUP($A18,'Return Data'!$B$7:$R$2843,3,0)</f>
        <v>44358</v>
      </c>
      <c r="C18" s="65">
        <f>VLOOKUP($A18,'Return Data'!$B$7:$R$2843,4,0)</f>
        <v>30.944400000000002</v>
      </c>
      <c r="D18" s="65">
        <f>VLOOKUP($A18,'Return Data'!$B$7:$R$2843,5,0)</f>
        <v>5.3087</v>
      </c>
      <c r="E18" s="66">
        <f t="shared" si="0"/>
        <v>20</v>
      </c>
      <c r="F18" s="65">
        <f>VLOOKUP($A18,'Return Data'!$B$7:$R$2843,6,0)</f>
        <v>8.7347999999999999</v>
      </c>
      <c r="G18" s="66">
        <f t="shared" si="1"/>
        <v>14</v>
      </c>
      <c r="H18" s="65">
        <f>VLOOKUP($A18,'Return Data'!$B$7:$R$2843,7,0)</f>
        <v>7.2389000000000001</v>
      </c>
      <c r="I18" s="66">
        <f t="shared" si="2"/>
        <v>12</v>
      </c>
      <c r="J18" s="65">
        <f>VLOOKUP($A18,'Return Data'!$B$7:$R$2843,8,0)</f>
        <v>5.4203000000000001</v>
      </c>
      <c r="K18" s="66">
        <f t="shared" si="3"/>
        <v>15</v>
      </c>
      <c r="L18" s="65">
        <f>VLOOKUP($A18,'Return Data'!$B$7:$R$2843,9,0)</f>
        <v>4.484</v>
      </c>
      <c r="M18" s="66">
        <f t="shared" si="4"/>
        <v>16</v>
      </c>
      <c r="N18" s="65">
        <f>VLOOKUP($A18,'Return Data'!$B$7:$R$2843,10,0)</f>
        <v>5.3689</v>
      </c>
      <c r="O18" s="66">
        <f t="shared" si="5"/>
        <v>14</v>
      </c>
      <c r="P18" s="65">
        <f>VLOOKUP($A18,'Return Data'!$B$7:$R$2843,11,0)</f>
        <v>3.9283999999999999</v>
      </c>
      <c r="Q18" s="66">
        <f t="shared" si="6"/>
        <v>19</v>
      </c>
      <c r="R18" s="65">
        <f>VLOOKUP($A18,'Return Data'!$B$7:$R$2843,12,0)</f>
        <v>4.4755000000000003</v>
      </c>
      <c r="S18" s="66">
        <f t="shared" si="7"/>
        <v>21</v>
      </c>
      <c r="T18" s="65">
        <f>VLOOKUP($A18,'Return Data'!$B$7:$R$2843,13,0)</f>
        <v>5.2298</v>
      </c>
      <c r="U18" s="66">
        <f t="shared" si="8"/>
        <v>20</v>
      </c>
      <c r="V18" s="65">
        <f>VLOOKUP($A18,'Return Data'!$B$7:$R$2843,17,0)</f>
        <v>6.7332000000000001</v>
      </c>
      <c r="W18" s="66">
        <f t="shared" si="9"/>
        <v>16</v>
      </c>
      <c r="X18" s="65">
        <f>VLOOKUP($A18,'Return Data'!$B$7:$R$2843,14,0)</f>
        <v>7.3784000000000001</v>
      </c>
      <c r="Y18" s="66">
        <f t="shared" si="10"/>
        <v>12</v>
      </c>
      <c r="Z18" s="65">
        <f>VLOOKUP($A18,'Return Data'!$B$7:$R$2843,16,0)</f>
        <v>8.1534999999999993</v>
      </c>
      <c r="AA18" s="67">
        <f t="shared" si="11"/>
        <v>9</v>
      </c>
    </row>
    <row r="19" spans="1:27" x14ac:dyDescent="0.3">
      <c r="A19" s="63" t="s">
        <v>1041</v>
      </c>
      <c r="B19" s="64">
        <f>VLOOKUP($A19,'Return Data'!$B$7:$R$2843,3,0)</f>
        <v>44358</v>
      </c>
      <c r="C19" s="65">
        <f>VLOOKUP($A19,'Return Data'!$B$7:$R$2843,4,0)</f>
        <v>3081.0720000000001</v>
      </c>
      <c r="D19" s="65">
        <f>VLOOKUP($A19,'Return Data'!$B$7:$R$2843,5,0)</f>
        <v>3.2568999999999999</v>
      </c>
      <c r="E19" s="66">
        <f t="shared" si="0"/>
        <v>25</v>
      </c>
      <c r="F19" s="65">
        <f>VLOOKUP($A19,'Return Data'!$B$7:$R$2843,6,0)</f>
        <v>8.3892000000000007</v>
      </c>
      <c r="G19" s="66">
        <f t="shared" si="1"/>
        <v>17</v>
      </c>
      <c r="H19" s="65">
        <f>VLOOKUP($A19,'Return Data'!$B$7:$R$2843,7,0)</f>
        <v>7.0453000000000001</v>
      </c>
      <c r="I19" s="66">
        <f t="shared" si="2"/>
        <v>15</v>
      </c>
      <c r="J19" s="65">
        <f>VLOOKUP($A19,'Return Data'!$B$7:$R$2843,8,0)</f>
        <v>5.4976000000000003</v>
      </c>
      <c r="K19" s="66">
        <f t="shared" si="3"/>
        <v>13</v>
      </c>
      <c r="L19" s="65">
        <f>VLOOKUP($A19,'Return Data'!$B$7:$R$2843,9,0)</f>
        <v>4.1801000000000004</v>
      </c>
      <c r="M19" s="66">
        <f t="shared" si="4"/>
        <v>20</v>
      </c>
      <c r="N19" s="65">
        <f>VLOOKUP($A19,'Return Data'!$B$7:$R$2843,10,0)</f>
        <v>5.3993000000000002</v>
      </c>
      <c r="O19" s="66">
        <f t="shared" si="5"/>
        <v>13</v>
      </c>
      <c r="P19" s="65">
        <f>VLOOKUP($A19,'Return Data'!$B$7:$R$2843,11,0)</f>
        <v>4.0332999999999997</v>
      </c>
      <c r="Q19" s="66">
        <f t="shared" si="6"/>
        <v>16</v>
      </c>
      <c r="R19" s="65">
        <f>VLOOKUP($A19,'Return Data'!$B$7:$R$2843,12,0)</f>
        <v>4.6680999999999999</v>
      </c>
      <c r="S19" s="66">
        <f t="shared" si="7"/>
        <v>16</v>
      </c>
      <c r="T19" s="65">
        <f>VLOOKUP($A19,'Return Data'!$B$7:$R$2843,13,0)</f>
        <v>5.4096000000000002</v>
      </c>
      <c r="U19" s="66">
        <f t="shared" si="8"/>
        <v>18</v>
      </c>
      <c r="V19" s="65">
        <f>VLOOKUP($A19,'Return Data'!$B$7:$R$2843,17,0)</f>
        <v>7.0616000000000003</v>
      </c>
      <c r="W19" s="66">
        <f t="shared" si="9"/>
        <v>11</v>
      </c>
      <c r="X19" s="65">
        <f>VLOOKUP($A19,'Return Data'!$B$7:$R$2843,14,0)</f>
        <v>7.6977000000000002</v>
      </c>
      <c r="Y19" s="66">
        <f t="shared" si="10"/>
        <v>6</v>
      </c>
      <c r="Z19" s="65">
        <f>VLOOKUP($A19,'Return Data'!$B$7:$R$2843,16,0)</f>
        <v>8.1534999999999993</v>
      </c>
      <c r="AA19" s="67">
        <f t="shared" si="11"/>
        <v>9</v>
      </c>
    </row>
    <row r="20" spans="1:27" x14ac:dyDescent="0.3">
      <c r="A20" s="63" t="s">
        <v>1043</v>
      </c>
      <c r="B20" s="64">
        <f>VLOOKUP($A20,'Return Data'!$B$7:$R$2843,3,0)</f>
        <v>44358</v>
      </c>
      <c r="C20" s="65">
        <f>VLOOKUP($A20,'Return Data'!$B$7:$R$2843,4,0)</f>
        <v>29.708500000000001</v>
      </c>
      <c r="D20" s="65">
        <f>VLOOKUP($A20,'Return Data'!$B$7:$R$2843,5,0)</f>
        <v>5.4066999999999998</v>
      </c>
      <c r="E20" s="66">
        <f t="shared" si="0"/>
        <v>19</v>
      </c>
      <c r="F20" s="65">
        <f>VLOOKUP($A20,'Return Data'!$B$7:$R$2843,6,0)</f>
        <v>8.0321999999999996</v>
      </c>
      <c r="G20" s="66">
        <f t="shared" si="1"/>
        <v>19</v>
      </c>
      <c r="H20" s="65">
        <f>VLOOKUP($A20,'Return Data'!$B$7:$R$2843,7,0)</f>
        <v>6.0975000000000001</v>
      </c>
      <c r="I20" s="66">
        <f t="shared" si="2"/>
        <v>22</v>
      </c>
      <c r="J20" s="65">
        <f>VLOOKUP($A20,'Return Data'!$B$7:$R$2843,8,0)</f>
        <v>4.4569000000000001</v>
      </c>
      <c r="K20" s="66">
        <f t="shared" si="3"/>
        <v>23</v>
      </c>
      <c r="L20" s="65">
        <f>VLOOKUP($A20,'Return Data'!$B$7:$R$2843,9,0)</f>
        <v>3.9447000000000001</v>
      </c>
      <c r="M20" s="66">
        <f t="shared" si="4"/>
        <v>23</v>
      </c>
      <c r="N20" s="65">
        <f>VLOOKUP($A20,'Return Data'!$B$7:$R$2843,10,0)</f>
        <v>4.3544999999999998</v>
      </c>
      <c r="O20" s="66">
        <f t="shared" si="5"/>
        <v>24</v>
      </c>
      <c r="P20" s="65">
        <f>VLOOKUP($A20,'Return Data'!$B$7:$R$2843,11,0)</f>
        <v>3.4114</v>
      </c>
      <c r="Q20" s="66">
        <f t="shared" si="6"/>
        <v>25</v>
      </c>
      <c r="R20" s="65">
        <f>VLOOKUP($A20,'Return Data'!$B$7:$R$2843,12,0)</f>
        <v>3.8959999999999999</v>
      </c>
      <c r="S20" s="66">
        <f t="shared" si="7"/>
        <v>25</v>
      </c>
      <c r="T20" s="65">
        <f>VLOOKUP($A20,'Return Data'!$B$7:$R$2843,13,0)</f>
        <v>25.136900000000001</v>
      </c>
      <c r="U20" s="66">
        <f t="shared" si="8"/>
        <v>2</v>
      </c>
      <c r="V20" s="65">
        <f>VLOOKUP($A20,'Return Data'!$B$7:$R$2843,17,0)</f>
        <v>10.867800000000001</v>
      </c>
      <c r="W20" s="66">
        <f t="shared" si="9"/>
        <v>1</v>
      </c>
      <c r="X20" s="65">
        <f>VLOOKUP($A20,'Return Data'!$B$7:$R$2843,14,0)</f>
        <v>5.7592999999999996</v>
      </c>
      <c r="Y20" s="66">
        <f t="shared" si="10"/>
        <v>17</v>
      </c>
      <c r="Z20" s="65">
        <f>VLOOKUP($A20,'Return Data'!$B$7:$R$2843,16,0)</f>
        <v>7.3777999999999997</v>
      </c>
      <c r="AA20" s="67">
        <f t="shared" si="11"/>
        <v>18</v>
      </c>
    </row>
    <row r="21" spans="1:27" x14ac:dyDescent="0.3">
      <c r="A21" s="63" t="s">
        <v>1045</v>
      </c>
      <c r="B21" s="64">
        <f>VLOOKUP($A21,'Return Data'!$B$7:$R$2843,3,0)</f>
        <v>44358</v>
      </c>
      <c r="C21" s="65">
        <f>VLOOKUP($A21,'Return Data'!$B$7:$R$2843,4,0)</f>
        <v>2806.1390000000001</v>
      </c>
      <c r="D21" s="65">
        <f>VLOOKUP($A21,'Return Data'!$B$7:$R$2843,5,0)</f>
        <v>9.4327000000000005</v>
      </c>
      <c r="E21" s="66">
        <f t="shared" si="0"/>
        <v>3</v>
      </c>
      <c r="F21" s="65">
        <f>VLOOKUP($A21,'Return Data'!$B$7:$R$2843,6,0)</f>
        <v>7.5910000000000002</v>
      </c>
      <c r="G21" s="66">
        <f t="shared" si="1"/>
        <v>22</v>
      </c>
      <c r="H21" s="65">
        <f>VLOOKUP($A21,'Return Data'!$B$7:$R$2843,7,0)</f>
        <v>5.7096999999999998</v>
      </c>
      <c r="I21" s="66">
        <f t="shared" si="2"/>
        <v>25</v>
      </c>
      <c r="J21" s="65">
        <f>VLOOKUP($A21,'Return Data'!$B$7:$R$2843,8,0)</f>
        <v>5.8615000000000004</v>
      </c>
      <c r="K21" s="66">
        <f t="shared" si="3"/>
        <v>7</v>
      </c>
      <c r="L21" s="65">
        <f>VLOOKUP($A21,'Return Data'!$B$7:$R$2843,9,0)</f>
        <v>5.5598999999999998</v>
      </c>
      <c r="M21" s="66">
        <f t="shared" si="4"/>
        <v>5</v>
      </c>
      <c r="N21" s="65">
        <f>VLOOKUP($A21,'Return Data'!$B$7:$R$2843,10,0)</f>
        <v>5.9432999999999998</v>
      </c>
      <c r="O21" s="66">
        <f t="shared" si="5"/>
        <v>6</v>
      </c>
      <c r="P21" s="65">
        <f>VLOOKUP($A21,'Return Data'!$B$7:$R$2843,11,0)</f>
        <v>4.3089000000000004</v>
      </c>
      <c r="Q21" s="66">
        <f t="shared" si="6"/>
        <v>10</v>
      </c>
      <c r="R21" s="65">
        <f>VLOOKUP($A21,'Return Data'!$B$7:$R$2843,12,0)</f>
        <v>5.3544</v>
      </c>
      <c r="S21" s="66">
        <f t="shared" si="7"/>
        <v>7</v>
      </c>
      <c r="T21" s="65">
        <f>VLOOKUP($A21,'Return Data'!$B$7:$R$2843,13,0)</f>
        <v>6.6210000000000004</v>
      </c>
      <c r="U21" s="66">
        <f t="shared" si="8"/>
        <v>11</v>
      </c>
      <c r="V21" s="65">
        <f>VLOOKUP($A21,'Return Data'!$B$7:$R$2843,17,0)</f>
        <v>8.0321999999999996</v>
      </c>
      <c r="W21" s="66">
        <f t="shared" si="9"/>
        <v>3</v>
      </c>
      <c r="X21" s="65">
        <f>VLOOKUP($A21,'Return Data'!$B$7:$R$2843,14,0)</f>
        <v>8.2429000000000006</v>
      </c>
      <c r="Y21" s="66">
        <f t="shared" si="10"/>
        <v>1</v>
      </c>
      <c r="Z21" s="65">
        <f>VLOOKUP($A21,'Return Data'!$B$7:$R$2843,16,0)</f>
        <v>8.6251999999999995</v>
      </c>
      <c r="AA21" s="67">
        <f t="shared" si="11"/>
        <v>2</v>
      </c>
    </row>
    <row r="22" spans="1:27" x14ac:dyDescent="0.3">
      <c r="A22" s="63" t="s">
        <v>1046</v>
      </c>
      <c r="B22" s="64">
        <f>VLOOKUP($A22,'Return Data'!$B$7:$R$2843,3,0)</f>
        <v>44358</v>
      </c>
      <c r="C22" s="65">
        <f>VLOOKUP($A22,'Return Data'!$B$7:$R$2843,4,0)</f>
        <v>23.1157</v>
      </c>
      <c r="D22" s="65">
        <f>VLOOKUP($A22,'Return Data'!$B$7:$R$2843,5,0)</f>
        <v>6.7910000000000004</v>
      </c>
      <c r="E22" s="66">
        <f t="shared" si="0"/>
        <v>16</v>
      </c>
      <c r="F22" s="65">
        <f>VLOOKUP($A22,'Return Data'!$B$7:$R$2843,6,0)</f>
        <v>9.9032</v>
      </c>
      <c r="G22" s="66">
        <f t="shared" si="1"/>
        <v>7</v>
      </c>
      <c r="H22" s="65">
        <f>VLOOKUP($A22,'Return Data'!$B$7:$R$2843,7,0)</f>
        <v>8.0202000000000009</v>
      </c>
      <c r="I22" s="66">
        <f t="shared" si="2"/>
        <v>6</v>
      </c>
      <c r="J22" s="65">
        <f>VLOOKUP($A22,'Return Data'!$B$7:$R$2843,8,0)</f>
        <v>5.8215000000000003</v>
      </c>
      <c r="K22" s="66">
        <f t="shared" si="3"/>
        <v>8</v>
      </c>
      <c r="L22" s="65">
        <f>VLOOKUP($A22,'Return Data'!$B$7:$R$2843,9,0)</f>
        <v>4.6997</v>
      </c>
      <c r="M22" s="66">
        <f t="shared" si="4"/>
        <v>12</v>
      </c>
      <c r="N22" s="65">
        <f>VLOOKUP($A22,'Return Data'!$B$7:$R$2843,10,0)</f>
        <v>5.5967000000000002</v>
      </c>
      <c r="O22" s="66">
        <f t="shared" si="5"/>
        <v>8</v>
      </c>
      <c r="P22" s="65">
        <f>VLOOKUP($A22,'Return Data'!$B$7:$R$2843,11,0)</f>
        <v>4.3414000000000001</v>
      </c>
      <c r="Q22" s="66">
        <f t="shared" si="6"/>
        <v>9</v>
      </c>
      <c r="R22" s="65">
        <f>VLOOKUP($A22,'Return Data'!$B$7:$R$2843,12,0)</f>
        <v>5.1939000000000002</v>
      </c>
      <c r="S22" s="66">
        <f t="shared" si="7"/>
        <v>11</v>
      </c>
      <c r="T22" s="65">
        <f>VLOOKUP($A22,'Return Data'!$B$7:$R$2843,13,0)</f>
        <v>8.1097000000000001</v>
      </c>
      <c r="U22" s="66">
        <f t="shared" si="8"/>
        <v>6</v>
      </c>
      <c r="V22" s="65">
        <f>VLOOKUP($A22,'Return Data'!$B$7:$R$2843,17,0)</f>
        <v>6.8586999999999998</v>
      </c>
      <c r="W22" s="66">
        <f t="shared" si="9"/>
        <v>13</v>
      </c>
      <c r="X22" s="65">
        <f>VLOOKUP($A22,'Return Data'!$B$7:$R$2843,14,0)</f>
        <v>6.5739000000000001</v>
      </c>
      <c r="Y22" s="66">
        <f t="shared" si="10"/>
        <v>15</v>
      </c>
      <c r="Z22" s="65">
        <f>VLOOKUP($A22,'Return Data'!$B$7:$R$2843,16,0)</f>
        <v>8.1057000000000006</v>
      </c>
      <c r="AA22" s="67">
        <f t="shared" si="11"/>
        <v>11</v>
      </c>
    </row>
    <row r="23" spans="1:27" x14ac:dyDescent="0.3">
      <c r="A23" s="63" t="s">
        <v>1049</v>
      </c>
      <c r="B23" s="64">
        <f>VLOOKUP($A23,'Return Data'!$B$7:$R$2843,3,0)</f>
        <v>44358</v>
      </c>
      <c r="C23" s="65">
        <f>VLOOKUP($A23,'Return Data'!$B$7:$R$2843,4,0)</f>
        <v>33.421999999999997</v>
      </c>
      <c r="D23" s="65">
        <f>VLOOKUP($A23,'Return Data'!$B$7:$R$2843,5,0)</f>
        <v>5.0243000000000002</v>
      </c>
      <c r="E23" s="66">
        <f t="shared" si="0"/>
        <v>23</v>
      </c>
      <c r="F23" s="65">
        <f>VLOOKUP($A23,'Return Data'!$B$7:$R$2843,6,0)</f>
        <v>8.4878999999999998</v>
      </c>
      <c r="G23" s="66">
        <f t="shared" si="1"/>
        <v>15</v>
      </c>
      <c r="H23" s="65">
        <f>VLOOKUP($A23,'Return Data'!$B$7:$R$2843,7,0)</f>
        <v>6.6234000000000002</v>
      </c>
      <c r="I23" s="66">
        <f t="shared" si="2"/>
        <v>19</v>
      </c>
      <c r="J23" s="65">
        <f>VLOOKUP($A23,'Return Data'!$B$7:$R$2843,8,0)</f>
        <v>4.9550000000000001</v>
      </c>
      <c r="K23" s="66">
        <f t="shared" si="3"/>
        <v>21</v>
      </c>
      <c r="L23" s="65">
        <f>VLOOKUP($A23,'Return Data'!$B$7:$R$2843,9,0)</f>
        <v>4.2782</v>
      </c>
      <c r="M23" s="66">
        <f t="shared" si="4"/>
        <v>18</v>
      </c>
      <c r="N23" s="65">
        <f>VLOOKUP($A23,'Return Data'!$B$7:$R$2843,10,0)</f>
        <v>4.8129999999999997</v>
      </c>
      <c r="O23" s="66">
        <f t="shared" si="5"/>
        <v>22</v>
      </c>
      <c r="P23" s="65">
        <f>VLOOKUP($A23,'Return Data'!$B$7:$R$2843,11,0)</f>
        <v>4.9634999999999998</v>
      </c>
      <c r="Q23" s="66">
        <f t="shared" si="6"/>
        <v>4</v>
      </c>
      <c r="R23" s="65">
        <f>VLOOKUP($A23,'Return Data'!$B$7:$R$2843,12,0)</f>
        <v>5.2098000000000004</v>
      </c>
      <c r="S23" s="66">
        <f t="shared" si="7"/>
        <v>10</v>
      </c>
      <c r="T23" s="65">
        <f>VLOOKUP($A23,'Return Data'!$B$7:$R$2843,13,0)</f>
        <v>6.6988000000000003</v>
      </c>
      <c r="U23" s="66">
        <f t="shared" si="8"/>
        <v>9</v>
      </c>
      <c r="V23" s="65">
        <f>VLOOKUP($A23,'Return Data'!$B$7:$R$2843,17,0)</f>
        <v>8.7934999999999999</v>
      </c>
      <c r="W23" s="66">
        <f t="shared" si="9"/>
        <v>2</v>
      </c>
      <c r="X23" s="65">
        <f>VLOOKUP($A23,'Return Data'!$B$7:$R$2843,14,0)</f>
        <v>6.1647999999999996</v>
      </c>
      <c r="Y23" s="66">
        <f t="shared" si="10"/>
        <v>16</v>
      </c>
      <c r="Z23" s="65">
        <f>VLOOKUP($A23,'Return Data'!$B$7:$R$2843,16,0)</f>
        <v>7.6832000000000003</v>
      </c>
      <c r="AA23" s="67">
        <f t="shared" si="11"/>
        <v>15</v>
      </c>
    </row>
    <row r="24" spans="1:27" x14ac:dyDescent="0.3">
      <c r="A24" s="63" t="s">
        <v>1050</v>
      </c>
      <c r="B24" s="64">
        <f>VLOOKUP($A24,'Return Data'!$B$7:$R$2843,3,0)</f>
        <v>44358</v>
      </c>
      <c r="C24" s="65">
        <f>VLOOKUP($A24,'Return Data'!$B$7:$R$2843,4,0)</f>
        <v>1357.4491</v>
      </c>
      <c r="D24" s="65">
        <f>VLOOKUP($A24,'Return Data'!$B$7:$R$2843,5,0)</f>
        <v>8.2110000000000003</v>
      </c>
      <c r="E24" s="66">
        <f t="shared" si="0"/>
        <v>8</v>
      </c>
      <c r="F24" s="65">
        <f>VLOOKUP($A24,'Return Data'!$B$7:$R$2843,6,0)</f>
        <v>9.4120000000000008</v>
      </c>
      <c r="G24" s="66">
        <f t="shared" si="1"/>
        <v>9</v>
      </c>
      <c r="H24" s="65">
        <f>VLOOKUP($A24,'Return Data'!$B$7:$R$2843,7,0)</f>
        <v>7.3005000000000004</v>
      </c>
      <c r="I24" s="66">
        <f t="shared" si="2"/>
        <v>11</v>
      </c>
      <c r="J24" s="65">
        <f>VLOOKUP($A24,'Return Data'!$B$7:$R$2843,8,0)</f>
        <v>5.2195</v>
      </c>
      <c r="K24" s="66">
        <f t="shared" si="3"/>
        <v>17</v>
      </c>
      <c r="L24" s="65">
        <f>VLOOKUP($A24,'Return Data'!$B$7:$R$2843,9,0)</f>
        <v>5.0259999999999998</v>
      </c>
      <c r="M24" s="66">
        <f t="shared" si="4"/>
        <v>7</v>
      </c>
      <c r="N24" s="65">
        <f>VLOOKUP($A24,'Return Data'!$B$7:$R$2843,10,0)</f>
        <v>5.54</v>
      </c>
      <c r="O24" s="66">
        <f t="shared" si="5"/>
        <v>11</v>
      </c>
      <c r="P24" s="65">
        <f>VLOOKUP($A24,'Return Data'!$B$7:$R$2843,11,0)</f>
        <v>4.2061000000000002</v>
      </c>
      <c r="Q24" s="66">
        <f t="shared" si="6"/>
        <v>12</v>
      </c>
      <c r="R24" s="65">
        <f>VLOOKUP($A24,'Return Data'!$B$7:$R$2843,12,0)</f>
        <v>4.7769000000000004</v>
      </c>
      <c r="S24" s="66">
        <f t="shared" si="7"/>
        <v>15</v>
      </c>
      <c r="T24" s="65">
        <f>VLOOKUP($A24,'Return Data'!$B$7:$R$2843,13,0)</f>
        <v>5.5109000000000004</v>
      </c>
      <c r="U24" s="66">
        <f t="shared" si="8"/>
        <v>17</v>
      </c>
      <c r="V24" s="65">
        <f>VLOOKUP($A24,'Return Data'!$B$7:$R$2843,17,0)</f>
        <v>6.8414000000000001</v>
      </c>
      <c r="W24" s="66">
        <f t="shared" si="9"/>
        <v>14</v>
      </c>
      <c r="X24" s="65">
        <f>VLOOKUP($A24,'Return Data'!$B$7:$R$2843,14,0)</f>
        <v>7.4763999999999999</v>
      </c>
      <c r="Y24" s="66">
        <f t="shared" si="10"/>
        <v>10</v>
      </c>
      <c r="Z24" s="65">
        <f>VLOOKUP($A24,'Return Data'!$B$7:$R$2843,16,0)</f>
        <v>7.3295000000000003</v>
      </c>
      <c r="AA24" s="67">
        <f t="shared" si="11"/>
        <v>19</v>
      </c>
    </row>
    <row r="25" spans="1:27" x14ac:dyDescent="0.3">
      <c r="A25" s="63" t="s">
        <v>1052</v>
      </c>
      <c r="B25" s="64">
        <f>VLOOKUP($A25,'Return Data'!$B$7:$R$2843,3,0)</f>
        <v>44358</v>
      </c>
      <c r="C25" s="65">
        <f>VLOOKUP($A25,'Return Data'!$B$7:$R$2843,4,0)</f>
        <v>1908.3713</v>
      </c>
      <c r="D25" s="65">
        <f>VLOOKUP($A25,'Return Data'!$B$7:$R$2843,5,0)</f>
        <v>5.2987000000000002</v>
      </c>
      <c r="E25" s="66">
        <f t="shared" si="0"/>
        <v>21</v>
      </c>
      <c r="F25" s="65">
        <f>VLOOKUP($A25,'Return Data'!$B$7:$R$2843,6,0)</f>
        <v>7.97</v>
      </c>
      <c r="G25" s="66">
        <f t="shared" si="1"/>
        <v>20</v>
      </c>
      <c r="H25" s="65">
        <f>VLOOKUP($A25,'Return Data'!$B$7:$R$2843,7,0)</f>
        <v>6.7827999999999999</v>
      </c>
      <c r="I25" s="66">
        <f t="shared" si="2"/>
        <v>16</v>
      </c>
      <c r="J25" s="65">
        <f>VLOOKUP($A25,'Return Data'!$B$7:$R$2843,8,0)</f>
        <v>4.9855999999999998</v>
      </c>
      <c r="K25" s="66">
        <f t="shared" si="3"/>
        <v>20</v>
      </c>
      <c r="L25" s="65">
        <f>VLOOKUP($A25,'Return Data'!$B$7:$R$2843,9,0)</f>
        <v>4.1867999999999999</v>
      </c>
      <c r="M25" s="66">
        <f t="shared" si="4"/>
        <v>19</v>
      </c>
      <c r="N25" s="65">
        <f>VLOOKUP($A25,'Return Data'!$B$7:$R$2843,10,0)</f>
        <v>5.2114000000000003</v>
      </c>
      <c r="O25" s="66">
        <f t="shared" si="5"/>
        <v>17</v>
      </c>
      <c r="P25" s="65">
        <f>VLOOKUP($A25,'Return Data'!$B$7:$R$2843,11,0)</f>
        <v>3.8687999999999998</v>
      </c>
      <c r="Q25" s="66">
        <f t="shared" si="6"/>
        <v>22</v>
      </c>
      <c r="R25" s="65">
        <f>VLOOKUP($A25,'Return Data'!$B$7:$R$2843,12,0)</f>
        <v>4.6184000000000003</v>
      </c>
      <c r="S25" s="66">
        <f t="shared" si="7"/>
        <v>17</v>
      </c>
      <c r="T25" s="65">
        <f>VLOOKUP($A25,'Return Data'!$B$7:$R$2843,13,0)</f>
        <v>5.8692000000000002</v>
      </c>
      <c r="U25" s="66">
        <f t="shared" si="8"/>
        <v>14</v>
      </c>
      <c r="V25" s="65">
        <f>VLOOKUP($A25,'Return Data'!$B$7:$R$2843,17,0)</f>
        <v>6.4408000000000003</v>
      </c>
      <c r="W25" s="66">
        <f t="shared" si="9"/>
        <v>17</v>
      </c>
      <c r="X25" s="65">
        <f>VLOOKUP($A25,'Return Data'!$B$7:$R$2843,14,0)</f>
        <v>6.6456999999999997</v>
      </c>
      <c r="Y25" s="66">
        <f t="shared" si="10"/>
        <v>14</v>
      </c>
      <c r="Z25" s="65">
        <f>VLOOKUP($A25,'Return Data'!$B$7:$R$2843,16,0)</f>
        <v>7.3933999999999997</v>
      </c>
      <c r="AA25" s="67">
        <f t="shared" si="11"/>
        <v>17</v>
      </c>
    </row>
    <row r="26" spans="1:27" x14ac:dyDescent="0.3">
      <c r="A26" s="63" t="s">
        <v>1055</v>
      </c>
      <c r="B26" s="64">
        <f>VLOOKUP($A26,'Return Data'!$B$7:$R$2843,3,0)</f>
        <v>44358</v>
      </c>
      <c r="C26" s="65">
        <f>VLOOKUP($A26,'Return Data'!$B$7:$R$2843,4,0)</f>
        <v>3058.4551999999999</v>
      </c>
      <c r="D26" s="65">
        <f>VLOOKUP($A26,'Return Data'!$B$7:$R$2843,5,0)</f>
        <v>7.3672000000000004</v>
      </c>
      <c r="E26" s="66">
        <f t="shared" si="0"/>
        <v>13</v>
      </c>
      <c r="F26" s="65">
        <f>VLOOKUP($A26,'Return Data'!$B$7:$R$2843,6,0)</f>
        <v>10.4657</v>
      </c>
      <c r="G26" s="66">
        <f t="shared" si="1"/>
        <v>4</v>
      </c>
      <c r="H26" s="65">
        <f>VLOOKUP($A26,'Return Data'!$B$7:$R$2843,7,0)</f>
        <v>8.5603999999999996</v>
      </c>
      <c r="I26" s="66">
        <f t="shared" si="2"/>
        <v>3</v>
      </c>
      <c r="J26" s="65">
        <f>VLOOKUP($A26,'Return Data'!$B$7:$R$2843,8,0)</f>
        <v>6.8814000000000002</v>
      </c>
      <c r="K26" s="66">
        <f t="shared" si="3"/>
        <v>4</v>
      </c>
      <c r="L26" s="65">
        <f>VLOOKUP($A26,'Return Data'!$B$7:$R$2843,9,0)</f>
        <v>6.5102000000000002</v>
      </c>
      <c r="M26" s="66">
        <f t="shared" si="4"/>
        <v>1</v>
      </c>
      <c r="N26" s="65">
        <f>VLOOKUP($A26,'Return Data'!$B$7:$R$2843,10,0)</f>
        <v>6.9661</v>
      </c>
      <c r="O26" s="66">
        <f t="shared" si="5"/>
        <v>2</v>
      </c>
      <c r="P26" s="65">
        <f>VLOOKUP($A26,'Return Data'!$B$7:$R$2843,11,0)</f>
        <v>5.2847</v>
      </c>
      <c r="Q26" s="66">
        <f t="shared" si="6"/>
        <v>3</v>
      </c>
      <c r="R26" s="65">
        <f>VLOOKUP($A26,'Return Data'!$B$7:$R$2843,12,0)</f>
        <v>5.9954999999999998</v>
      </c>
      <c r="S26" s="66">
        <f t="shared" si="7"/>
        <v>3</v>
      </c>
      <c r="T26" s="65">
        <f>VLOOKUP($A26,'Return Data'!$B$7:$R$2843,13,0)</f>
        <v>6.9813000000000001</v>
      </c>
      <c r="U26" s="66">
        <f t="shared" si="8"/>
        <v>8</v>
      </c>
      <c r="V26" s="65">
        <f>VLOOKUP($A26,'Return Data'!$B$7:$R$2843,17,0)</f>
        <v>7.8520000000000003</v>
      </c>
      <c r="W26" s="66">
        <f t="shared" si="9"/>
        <v>5</v>
      </c>
      <c r="X26" s="65">
        <f>VLOOKUP($A26,'Return Data'!$B$7:$R$2843,14,0)</f>
        <v>7.5117000000000003</v>
      </c>
      <c r="Y26" s="66">
        <f t="shared" si="10"/>
        <v>8</v>
      </c>
      <c r="Z26" s="65">
        <f>VLOOKUP($A26,'Return Data'!$B$7:$R$2843,16,0)</f>
        <v>8.2116000000000007</v>
      </c>
      <c r="AA26" s="67">
        <f t="shared" si="11"/>
        <v>8</v>
      </c>
    </row>
    <row r="27" spans="1:27" x14ac:dyDescent="0.3">
      <c r="A27" s="63" t="s">
        <v>1057</v>
      </c>
      <c r="B27" s="64">
        <f>VLOOKUP($A27,'Return Data'!$B$7:$R$2843,3,0)</f>
        <v>44358</v>
      </c>
      <c r="C27" s="65">
        <f>VLOOKUP($A27,'Return Data'!$B$7:$R$2843,4,0)</f>
        <v>24.7819</v>
      </c>
      <c r="D27" s="65">
        <f>VLOOKUP($A27,'Return Data'!$B$7:$R$2843,5,0)</f>
        <v>8.2498000000000005</v>
      </c>
      <c r="E27" s="66">
        <f t="shared" si="0"/>
        <v>7</v>
      </c>
      <c r="F27" s="65">
        <f>VLOOKUP($A27,'Return Data'!$B$7:$R$2843,6,0)</f>
        <v>6.7789000000000001</v>
      </c>
      <c r="G27" s="66">
        <f t="shared" si="1"/>
        <v>25</v>
      </c>
      <c r="H27" s="65">
        <f>VLOOKUP($A27,'Return Data'!$B$7:$R$2843,7,0)</f>
        <v>5.9612999999999996</v>
      </c>
      <c r="I27" s="66">
        <f t="shared" si="2"/>
        <v>23</v>
      </c>
      <c r="J27" s="65">
        <f>VLOOKUP($A27,'Return Data'!$B$7:$R$2843,8,0)</f>
        <v>3.5924</v>
      </c>
      <c r="K27" s="66">
        <f t="shared" si="3"/>
        <v>25</v>
      </c>
      <c r="L27" s="65">
        <f>VLOOKUP($A27,'Return Data'!$B$7:$R$2843,9,0)</f>
        <v>4.9379999999999997</v>
      </c>
      <c r="M27" s="66">
        <f t="shared" si="4"/>
        <v>9</v>
      </c>
      <c r="N27" s="65">
        <f>VLOOKUP($A27,'Return Data'!$B$7:$R$2843,10,0)</f>
        <v>5.0643000000000002</v>
      </c>
      <c r="O27" s="66">
        <f t="shared" si="5"/>
        <v>18</v>
      </c>
      <c r="P27" s="65">
        <f>VLOOKUP($A27,'Return Data'!$B$7:$R$2843,11,0)</f>
        <v>4.4648000000000003</v>
      </c>
      <c r="Q27" s="66">
        <f t="shared" si="6"/>
        <v>8</v>
      </c>
      <c r="R27" s="65">
        <f>VLOOKUP($A27,'Return Data'!$B$7:$R$2843,12,0)</f>
        <v>5.2457000000000003</v>
      </c>
      <c r="S27" s="66">
        <f t="shared" si="7"/>
        <v>9</v>
      </c>
      <c r="T27" s="65">
        <f>VLOOKUP($A27,'Return Data'!$B$7:$R$2843,13,0)</f>
        <v>3.153</v>
      </c>
      <c r="U27" s="66">
        <f t="shared" si="8"/>
        <v>25</v>
      </c>
      <c r="V27" s="65">
        <f>VLOOKUP($A27,'Return Data'!$B$7:$R$2843,17,0)</f>
        <v>5.3377999999999997</v>
      </c>
      <c r="W27" s="66">
        <f t="shared" si="9"/>
        <v>21</v>
      </c>
      <c r="X27" s="65">
        <f>VLOOKUP($A27,'Return Data'!$B$7:$R$2843,14,0)</f>
        <v>0.1489</v>
      </c>
      <c r="Y27" s="66">
        <f t="shared" si="10"/>
        <v>23</v>
      </c>
      <c r="Z27" s="65">
        <f>VLOOKUP($A27,'Return Data'!$B$7:$R$2843,16,0)</f>
        <v>5.8647</v>
      </c>
      <c r="AA27" s="67">
        <f t="shared" si="11"/>
        <v>23</v>
      </c>
    </row>
    <row r="28" spans="1:27" x14ac:dyDescent="0.3">
      <c r="A28" s="63" t="s">
        <v>1059</v>
      </c>
      <c r="B28" s="64">
        <f>VLOOKUP($A28,'Return Data'!$B$7:$R$2843,3,0)</f>
        <v>44358</v>
      </c>
      <c r="C28" s="65">
        <f>VLOOKUP($A28,'Return Data'!$B$7:$R$2843,4,0)</f>
        <v>2872.3977</v>
      </c>
      <c r="D28" s="65">
        <f>VLOOKUP($A28,'Return Data'!$B$7:$R$2843,5,0)</f>
        <v>4.4276999999999997</v>
      </c>
      <c r="E28" s="66">
        <f t="shared" si="0"/>
        <v>24</v>
      </c>
      <c r="F28" s="65">
        <f>VLOOKUP($A28,'Return Data'!$B$7:$R$2843,6,0)</f>
        <v>7.3826999999999998</v>
      </c>
      <c r="G28" s="66">
        <f t="shared" si="1"/>
        <v>24</v>
      </c>
      <c r="H28" s="65">
        <f>VLOOKUP($A28,'Return Data'!$B$7:$R$2843,7,0)</f>
        <v>7.1374000000000004</v>
      </c>
      <c r="I28" s="66">
        <f t="shared" si="2"/>
        <v>14</v>
      </c>
      <c r="J28" s="65">
        <f>VLOOKUP($A28,'Return Data'!$B$7:$R$2843,8,0)</f>
        <v>5.0422000000000002</v>
      </c>
      <c r="K28" s="66">
        <f t="shared" si="3"/>
        <v>19</v>
      </c>
      <c r="L28" s="65">
        <f>VLOOKUP($A28,'Return Data'!$B$7:$R$2843,9,0)</f>
        <v>3.9573</v>
      </c>
      <c r="M28" s="66">
        <f t="shared" si="4"/>
        <v>21</v>
      </c>
      <c r="N28" s="65">
        <f>VLOOKUP($A28,'Return Data'!$B$7:$R$2843,10,0)</f>
        <v>4.8789999999999996</v>
      </c>
      <c r="O28" s="66">
        <f t="shared" si="5"/>
        <v>20</v>
      </c>
      <c r="P28" s="65">
        <f>VLOOKUP($A28,'Return Data'!$B$7:$R$2843,11,0)</f>
        <v>3.9236</v>
      </c>
      <c r="Q28" s="66">
        <f t="shared" si="6"/>
        <v>20</v>
      </c>
      <c r="R28" s="65">
        <f>VLOOKUP($A28,'Return Data'!$B$7:$R$2843,12,0)</f>
        <v>4.2912999999999997</v>
      </c>
      <c r="S28" s="66">
        <f t="shared" si="7"/>
        <v>23</v>
      </c>
      <c r="T28" s="65">
        <f>VLOOKUP($A28,'Return Data'!$B$7:$R$2843,13,0)</f>
        <v>10.222200000000001</v>
      </c>
      <c r="U28" s="66">
        <f t="shared" si="8"/>
        <v>5</v>
      </c>
      <c r="V28" s="65">
        <f>VLOOKUP($A28,'Return Data'!$B$7:$R$2843,17,0)</f>
        <v>5.4607000000000001</v>
      </c>
      <c r="W28" s="66">
        <f t="shared" si="9"/>
        <v>20</v>
      </c>
      <c r="X28" s="65">
        <f>VLOOKUP($A28,'Return Data'!$B$7:$R$2843,14,0)</f>
        <v>-0.21629999999999999</v>
      </c>
      <c r="Y28" s="66">
        <f t="shared" si="10"/>
        <v>24</v>
      </c>
      <c r="Z28" s="65">
        <f>VLOOKUP($A28,'Return Data'!$B$7:$R$2843,16,0)</f>
        <v>5.5191999999999997</v>
      </c>
      <c r="AA28" s="67">
        <f t="shared" si="11"/>
        <v>24</v>
      </c>
    </row>
    <row r="29" spans="1:27" x14ac:dyDescent="0.3">
      <c r="A29" s="63" t="s">
        <v>1061</v>
      </c>
      <c r="B29" s="64">
        <f>VLOOKUP($A29,'Return Data'!$B$7:$R$2843,3,0)</f>
        <v>44358</v>
      </c>
      <c r="C29" s="65">
        <f>VLOOKUP($A29,'Return Data'!$B$7:$R$2843,4,0)</f>
        <v>2821.2392</v>
      </c>
      <c r="D29" s="65">
        <f>VLOOKUP($A29,'Return Data'!$B$7:$R$2843,5,0)</f>
        <v>6.7521000000000004</v>
      </c>
      <c r="E29" s="66">
        <f t="shared" si="0"/>
        <v>17</v>
      </c>
      <c r="F29" s="65">
        <f>VLOOKUP($A29,'Return Data'!$B$7:$R$2843,6,0)</f>
        <v>8.2562999999999995</v>
      </c>
      <c r="G29" s="66">
        <f t="shared" si="1"/>
        <v>18</v>
      </c>
      <c r="H29" s="65">
        <f>VLOOKUP($A29,'Return Data'!$B$7:$R$2843,7,0)</f>
        <v>6.5941000000000001</v>
      </c>
      <c r="I29" s="66">
        <f t="shared" si="2"/>
        <v>20</v>
      </c>
      <c r="J29" s="65">
        <f>VLOOKUP($A29,'Return Data'!$B$7:$R$2843,8,0)</f>
        <v>5.7141000000000002</v>
      </c>
      <c r="K29" s="66">
        <f t="shared" si="3"/>
        <v>9</v>
      </c>
      <c r="L29" s="65">
        <f>VLOOKUP($A29,'Return Data'!$B$7:$R$2843,9,0)</f>
        <v>4.6837999999999997</v>
      </c>
      <c r="M29" s="66">
        <f t="shared" si="4"/>
        <v>13</v>
      </c>
      <c r="N29" s="65">
        <f>VLOOKUP($A29,'Return Data'!$B$7:$R$2843,10,0)</f>
        <v>4.5327999999999999</v>
      </c>
      <c r="O29" s="66">
        <f t="shared" si="5"/>
        <v>23</v>
      </c>
      <c r="P29" s="65">
        <f>VLOOKUP($A29,'Return Data'!$B$7:$R$2843,11,0)</f>
        <v>3.7355</v>
      </c>
      <c r="Q29" s="66">
        <f t="shared" si="6"/>
        <v>23</v>
      </c>
      <c r="R29" s="65">
        <f>VLOOKUP($A29,'Return Data'!$B$7:$R$2843,12,0)</f>
        <v>4.5515999999999996</v>
      </c>
      <c r="S29" s="66">
        <f t="shared" si="7"/>
        <v>20</v>
      </c>
      <c r="T29" s="65">
        <f>VLOOKUP($A29,'Return Data'!$B$7:$R$2843,13,0)</f>
        <v>5.1612</v>
      </c>
      <c r="U29" s="66">
        <f t="shared" si="8"/>
        <v>21</v>
      </c>
      <c r="V29" s="65">
        <f>VLOOKUP($A29,'Return Data'!$B$7:$R$2843,17,0)</f>
        <v>6.8837000000000002</v>
      </c>
      <c r="W29" s="66">
        <f t="shared" si="9"/>
        <v>12</v>
      </c>
      <c r="X29" s="65">
        <f>VLOOKUP($A29,'Return Data'!$B$7:$R$2843,14,0)</f>
        <v>7.4244000000000003</v>
      </c>
      <c r="Y29" s="66">
        <f t="shared" si="10"/>
        <v>11</v>
      </c>
      <c r="Z29" s="65">
        <f>VLOOKUP($A29,'Return Data'!$B$7:$R$2843,16,0)</f>
        <v>7.9782000000000002</v>
      </c>
      <c r="AA29" s="67">
        <f t="shared" si="11"/>
        <v>12</v>
      </c>
    </row>
    <row r="30" spans="1:27" x14ac:dyDescent="0.3">
      <c r="A30" s="63" t="s">
        <v>1062</v>
      </c>
      <c r="B30" s="64">
        <f>VLOOKUP($A30,'Return Data'!$B$7:$R$2843,3,0)</f>
        <v>44358</v>
      </c>
      <c r="C30" s="65">
        <f>VLOOKUP($A30,'Return Data'!$B$7:$R$2843,4,0)</f>
        <v>27.357199999999999</v>
      </c>
      <c r="D30" s="65">
        <f>VLOOKUP($A30,'Return Data'!$B$7:$R$2843,5,0)</f>
        <v>8.6744000000000003</v>
      </c>
      <c r="E30" s="66">
        <f t="shared" si="0"/>
        <v>6</v>
      </c>
      <c r="F30" s="65">
        <f>VLOOKUP($A30,'Return Data'!$B$7:$R$2843,6,0)</f>
        <v>9.1239000000000008</v>
      </c>
      <c r="G30" s="66">
        <f t="shared" si="1"/>
        <v>11</v>
      </c>
      <c r="H30" s="65">
        <f>VLOOKUP($A30,'Return Data'!$B$7:$R$2843,7,0)</f>
        <v>7.9984000000000002</v>
      </c>
      <c r="I30" s="66">
        <f t="shared" si="2"/>
        <v>7</v>
      </c>
      <c r="J30" s="65">
        <f>VLOOKUP($A30,'Return Data'!$B$7:$R$2843,8,0)</f>
        <v>5.3573000000000004</v>
      </c>
      <c r="K30" s="66">
        <f t="shared" si="3"/>
        <v>16</v>
      </c>
      <c r="L30" s="65">
        <f>VLOOKUP($A30,'Return Data'!$B$7:$R$2843,9,0)</f>
        <v>4.5754999999999999</v>
      </c>
      <c r="M30" s="66">
        <f t="shared" si="4"/>
        <v>15</v>
      </c>
      <c r="N30" s="65">
        <f>VLOOKUP($A30,'Return Data'!$B$7:$R$2843,10,0)</f>
        <v>4.9596999999999998</v>
      </c>
      <c r="O30" s="66">
        <f t="shared" si="5"/>
        <v>19</v>
      </c>
      <c r="P30" s="65">
        <f>VLOOKUP($A30,'Return Data'!$B$7:$R$2843,11,0)</f>
        <v>4.0101000000000004</v>
      </c>
      <c r="Q30" s="66">
        <f t="shared" si="6"/>
        <v>17</v>
      </c>
      <c r="R30" s="65">
        <f>VLOOKUP($A30,'Return Data'!$B$7:$R$2843,12,0)</f>
        <v>4.2967000000000004</v>
      </c>
      <c r="S30" s="66">
        <f t="shared" si="7"/>
        <v>22</v>
      </c>
      <c r="T30" s="65">
        <f>VLOOKUP($A30,'Return Data'!$B$7:$R$2843,13,0)</f>
        <v>4.9943</v>
      </c>
      <c r="U30" s="66">
        <f t="shared" si="8"/>
        <v>23</v>
      </c>
      <c r="V30" s="65">
        <f>VLOOKUP($A30,'Return Data'!$B$7:$R$2843,17,0)</f>
        <v>4.1505000000000001</v>
      </c>
      <c r="W30" s="66">
        <f t="shared" si="9"/>
        <v>23</v>
      </c>
      <c r="X30" s="65">
        <f>VLOOKUP($A30,'Return Data'!$B$7:$R$2843,14,0)</f>
        <v>3.5752999999999999</v>
      </c>
      <c r="Y30" s="66">
        <f t="shared" si="10"/>
        <v>20</v>
      </c>
      <c r="Z30" s="65">
        <f>VLOOKUP($A30,'Return Data'!$B$7:$R$2843,16,0)</f>
        <v>6.8399000000000001</v>
      </c>
      <c r="AA30" s="67">
        <f t="shared" si="11"/>
        <v>20</v>
      </c>
    </row>
    <row r="31" spans="1:27" x14ac:dyDescent="0.3">
      <c r="A31" s="63" t="s">
        <v>1066</v>
      </c>
      <c r="B31" s="64">
        <f>VLOOKUP($A31,'Return Data'!$B$7:$R$2843,3,0)</f>
        <v>44358</v>
      </c>
      <c r="C31" s="65">
        <f>VLOOKUP($A31,'Return Data'!$B$7:$R$2843,4,0)</f>
        <v>3150.4506999999999</v>
      </c>
      <c r="D31" s="65">
        <f>VLOOKUP($A31,'Return Data'!$B$7:$R$2843,5,0)</f>
        <v>7.2667999999999999</v>
      </c>
      <c r="E31" s="66">
        <f t="shared" si="0"/>
        <v>14</v>
      </c>
      <c r="F31" s="65">
        <f>VLOOKUP($A31,'Return Data'!$B$7:$R$2843,6,0)</f>
        <v>10.544</v>
      </c>
      <c r="G31" s="66">
        <f t="shared" si="1"/>
        <v>3</v>
      </c>
      <c r="H31" s="65">
        <f>VLOOKUP($A31,'Return Data'!$B$7:$R$2843,7,0)</f>
        <v>7.9111000000000002</v>
      </c>
      <c r="I31" s="66">
        <f t="shared" si="2"/>
        <v>9</v>
      </c>
      <c r="J31" s="65">
        <f>VLOOKUP($A31,'Return Data'!$B$7:$R$2843,8,0)</f>
        <v>5.5721999999999996</v>
      </c>
      <c r="K31" s="66">
        <f t="shared" si="3"/>
        <v>11</v>
      </c>
      <c r="L31" s="65">
        <f>VLOOKUP($A31,'Return Data'!$B$7:$R$2843,9,0)</f>
        <v>4.7778</v>
      </c>
      <c r="M31" s="66">
        <f t="shared" si="4"/>
        <v>10</v>
      </c>
      <c r="N31" s="65">
        <f>VLOOKUP($A31,'Return Data'!$B$7:$R$2843,10,0)</f>
        <v>5.5614999999999997</v>
      </c>
      <c r="O31" s="66">
        <f t="shared" si="5"/>
        <v>9</v>
      </c>
      <c r="P31" s="65">
        <f>VLOOKUP($A31,'Return Data'!$B$7:$R$2843,11,0)</f>
        <v>3.9761000000000002</v>
      </c>
      <c r="Q31" s="66">
        <f t="shared" si="6"/>
        <v>18</v>
      </c>
      <c r="R31" s="65">
        <f>VLOOKUP($A31,'Return Data'!$B$7:$R$2843,12,0)</f>
        <v>4.8026999999999997</v>
      </c>
      <c r="S31" s="66">
        <f t="shared" si="7"/>
        <v>13</v>
      </c>
      <c r="T31" s="65">
        <f>VLOOKUP($A31,'Return Data'!$B$7:$R$2843,13,0)</f>
        <v>5.6318000000000001</v>
      </c>
      <c r="U31" s="66">
        <f t="shared" si="8"/>
        <v>16</v>
      </c>
      <c r="V31" s="65">
        <f>VLOOKUP($A31,'Return Data'!$B$7:$R$2843,17,0)</f>
        <v>6.0515999999999996</v>
      </c>
      <c r="W31" s="66">
        <f t="shared" si="9"/>
        <v>19</v>
      </c>
      <c r="X31" s="65">
        <f>VLOOKUP($A31,'Return Data'!$B$7:$R$2843,14,0)</f>
        <v>5.4535</v>
      </c>
      <c r="Y31" s="66">
        <f t="shared" si="10"/>
        <v>19</v>
      </c>
      <c r="Z31" s="65">
        <f>VLOOKUP($A31,'Return Data'!$B$7:$R$2843,16,0)</f>
        <v>7.4211</v>
      </c>
      <c r="AA31" s="67">
        <f t="shared" si="11"/>
        <v>16</v>
      </c>
    </row>
    <row r="32" spans="1:27" x14ac:dyDescent="0.3">
      <c r="A32" s="63" t="s">
        <v>1067</v>
      </c>
      <c r="B32" s="64">
        <f>VLOOKUP($A32,'Return Data'!$B$7:$R$2843,3,0)</f>
        <v>44358</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-4.4900000000000002E-2</v>
      </c>
      <c r="M32" s="66">
        <f t="shared" si="4"/>
        <v>25</v>
      </c>
      <c r="N32" s="65">
        <f>VLOOKUP($A32,'Return Data'!$B$7:$R$2843,10,0)</f>
        <v>-1.4999999999999999E-2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-7.0255999999999998</v>
      </c>
      <c r="U32" s="66">
        <f t="shared" si="8"/>
        <v>26</v>
      </c>
      <c r="V32" s="65"/>
      <c r="W32" s="66"/>
      <c r="X32" s="65"/>
      <c r="Y32" s="66"/>
      <c r="Z32" s="65">
        <f>VLOOKUP($A32,'Return Data'!$B$7:$R$2843,16,0)</f>
        <v>-17.985299999999999</v>
      </c>
      <c r="AA32" s="67">
        <f t="shared" si="11"/>
        <v>26</v>
      </c>
    </row>
    <row r="33" spans="1:27" x14ac:dyDescent="0.3">
      <c r="A33" s="63" t="s">
        <v>1068</v>
      </c>
      <c r="B33" s="64">
        <f>VLOOKUP($A33,'Return Data'!$B$7:$R$2843,3,0)</f>
        <v>44358</v>
      </c>
      <c r="C33" s="65">
        <f>VLOOKUP($A33,'Return Data'!$B$7:$R$2843,4,0)</f>
        <v>2670.4681999999998</v>
      </c>
      <c r="D33" s="65">
        <f>VLOOKUP($A33,'Return Data'!$B$7:$R$2843,5,0)</f>
        <v>8.7632999999999992</v>
      </c>
      <c r="E33" s="66">
        <f t="shared" si="0"/>
        <v>5</v>
      </c>
      <c r="F33" s="65">
        <f>VLOOKUP($A33,'Return Data'!$B$7:$R$2843,6,0)</f>
        <v>9.0161999999999995</v>
      </c>
      <c r="G33" s="66">
        <f t="shared" si="1"/>
        <v>13</v>
      </c>
      <c r="H33" s="65">
        <f>VLOOKUP($A33,'Return Data'!$B$7:$R$2843,7,0)</f>
        <v>7.9414999999999996</v>
      </c>
      <c r="I33" s="66">
        <f t="shared" si="2"/>
        <v>8</v>
      </c>
      <c r="J33" s="65">
        <f>VLOOKUP($A33,'Return Data'!$B$7:$R$2843,8,0)</f>
        <v>6.3417000000000003</v>
      </c>
      <c r="K33" s="66">
        <f t="shared" si="3"/>
        <v>6</v>
      </c>
      <c r="L33" s="65">
        <f>VLOOKUP($A33,'Return Data'!$B$7:$R$2843,9,0)</f>
        <v>4.7705000000000002</v>
      </c>
      <c r="M33" s="66">
        <f t="shared" si="4"/>
        <v>11</v>
      </c>
      <c r="N33" s="65">
        <f>VLOOKUP($A33,'Return Data'!$B$7:$R$2843,10,0)</f>
        <v>5.3154000000000003</v>
      </c>
      <c r="O33" s="66">
        <f t="shared" si="5"/>
        <v>15</v>
      </c>
      <c r="P33" s="65">
        <f>VLOOKUP($A33,'Return Data'!$B$7:$R$2843,11,0)</f>
        <v>4.0366</v>
      </c>
      <c r="Q33" s="66">
        <f t="shared" si="6"/>
        <v>15</v>
      </c>
      <c r="R33" s="65">
        <f>VLOOKUP($A33,'Return Data'!$B$7:$R$2843,12,0)</f>
        <v>4.5537000000000001</v>
      </c>
      <c r="S33" s="66">
        <f t="shared" si="7"/>
        <v>19</v>
      </c>
      <c r="T33" s="65">
        <f>VLOOKUP($A33,'Return Data'!$B$7:$R$2843,13,0)</f>
        <v>5.3316999999999997</v>
      </c>
      <c r="U33" s="66">
        <f t="shared" si="8"/>
        <v>19</v>
      </c>
      <c r="V33" s="65">
        <f>VLOOKUP($A33,'Return Data'!$B$7:$R$2843,17,0)</f>
        <v>6.8391000000000002</v>
      </c>
      <c r="W33" s="66">
        <f>RANK(V33,V$8:V$33,0)</f>
        <v>15</v>
      </c>
      <c r="X33" s="65">
        <f>VLOOKUP($A33,'Return Data'!$B$7:$R$2843,14,0)</f>
        <v>3.0945</v>
      </c>
      <c r="Y33" s="66">
        <f>RANK(X33,X$8:X$33,0)</f>
        <v>21</v>
      </c>
      <c r="Z33" s="65">
        <f>VLOOKUP($A33,'Return Data'!$B$7:$R$2843,16,0)</f>
        <v>6.6436999999999999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7.0728692307692285</v>
      </c>
      <c r="E35" s="74"/>
      <c r="F35" s="75">
        <f>AVERAGE(F8:F33)</f>
        <v>8.6434692307692309</v>
      </c>
      <c r="G35" s="74"/>
      <c r="H35" s="75">
        <f>AVERAGE(H8:H33)</f>
        <v>7.2550615384615389</v>
      </c>
      <c r="I35" s="74"/>
      <c r="J35" s="75">
        <f>AVERAGE(J8:J33)</f>
        <v>5.5165923076923082</v>
      </c>
      <c r="K35" s="74"/>
      <c r="L35" s="75">
        <f>AVERAGE(L8:L33)</f>
        <v>4.4104269230769235</v>
      </c>
      <c r="M35" s="74"/>
      <c r="N35" s="75">
        <f>AVERAGE(N8:N33)</f>
        <v>5.3709000000000007</v>
      </c>
      <c r="O35" s="74"/>
      <c r="P35" s="75">
        <f>AVERAGE(P8:P33)</f>
        <v>4.4979730769230759</v>
      </c>
      <c r="Q35" s="74"/>
      <c r="R35" s="75">
        <f>AVERAGE(R8:R33)</f>
        <v>5.1824730769230749</v>
      </c>
      <c r="S35" s="74"/>
      <c r="T35" s="75">
        <f>AVERAGE(T8:T33)</f>
        <v>8.0337000000000014</v>
      </c>
      <c r="U35" s="74"/>
      <c r="V35" s="75">
        <f>AVERAGE(V8:V33)</f>
        <v>6.3635999999999999</v>
      </c>
      <c r="W35" s="74"/>
      <c r="X35" s="75">
        <f>AVERAGE(X8:X33)</f>
        <v>5.4904960000000003</v>
      </c>
      <c r="Y35" s="74"/>
      <c r="Z35" s="75">
        <f>AVERAGE(Z8:Z33)</f>
        <v>6.4598615384615385</v>
      </c>
      <c r="AA35" s="76"/>
    </row>
    <row r="36" spans="1:27" x14ac:dyDescent="0.3">
      <c r="A36" s="73" t="s">
        <v>28</v>
      </c>
      <c r="B36" s="74"/>
      <c r="C36" s="74"/>
      <c r="D36" s="75">
        <f>MIN(D8:D33)</f>
        <v>0</v>
      </c>
      <c r="E36" s="74"/>
      <c r="F36" s="75">
        <f>MIN(F8:F33)</f>
        <v>0</v>
      </c>
      <c r="G36" s="74"/>
      <c r="H36" s="75">
        <f>MIN(H8:H33)</f>
        <v>0</v>
      </c>
      <c r="I36" s="74"/>
      <c r="J36" s="75">
        <f>MIN(J8:J33)</f>
        <v>0</v>
      </c>
      <c r="K36" s="74"/>
      <c r="L36" s="75">
        <f>MIN(L8:L33)</f>
        <v>-1.3680000000000001</v>
      </c>
      <c r="M36" s="74"/>
      <c r="N36" s="75">
        <f>MIN(N8:N33)</f>
        <v>-1.4999999999999999E-2</v>
      </c>
      <c r="O36" s="74"/>
      <c r="P36" s="75">
        <f>MIN(P8:P33)</f>
        <v>-7.6E-3</v>
      </c>
      <c r="Q36" s="74"/>
      <c r="R36" s="75">
        <f>MIN(R8:R33)</f>
        <v>-5.1000000000000004E-3</v>
      </c>
      <c r="S36" s="74"/>
      <c r="T36" s="75">
        <f>MIN(T8:T33)</f>
        <v>-7.0255999999999998</v>
      </c>
      <c r="U36" s="74"/>
      <c r="V36" s="75">
        <f>MIN(V8:V33)</f>
        <v>-6.5137999999999998</v>
      </c>
      <c r="W36" s="74"/>
      <c r="X36" s="75">
        <f>MIN(X8:X33)</f>
        <v>-8.3239999999999998</v>
      </c>
      <c r="Y36" s="74"/>
      <c r="Z36" s="75">
        <f>MIN(Z8:Z33)</f>
        <v>-17.985299999999999</v>
      </c>
      <c r="AA36" s="76"/>
    </row>
    <row r="37" spans="1:27" ht="15" thickBot="1" x14ac:dyDescent="0.35">
      <c r="A37" s="77" t="s">
        <v>29</v>
      </c>
      <c r="B37" s="78"/>
      <c r="C37" s="78"/>
      <c r="D37" s="79">
        <f>MAX(D8:D33)</f>
        <v>15.213200000000001</v>
      </c>
      <c r="E37" s="78"/>
      <c r="F37" s="79">
        <f>MAX(F8:F33)</f>
        <v>11.705</v>
      </c>
      <c r="G37" s="78"/>
      <c r="H37" s="79">
        <f>MAX(H8:H33)</f>
        <v>16.290099999999999</v>
      </c>
      <c r="I37" s="78"/>
      <c r="J37" s="79">
        <f>MAX(J8:J33)</f>
        <v>10.311199999999999</v>
      </c>
      <c r="K37" s="78"/>
      <c r="L37" s="79">
        <f>MAX(L8:L33)</f>
        <v>6.5102000000000002</v>
      </c>
      <c r="M37" s="78"/>
      <c r="N37" s="79">
        <f>MAX(N8:N33)</f>
        <v>9.7815999999999992</v>
      </c>
      <c r="O37" s="78"/>
      <c r="P37" s="79">
        <f>MAX(P8:P33)</f>
        <v>11.2753</v>
      </c>
      <c r="Q37" s="78"/>
      <c r="R37" s="79">
        <f>MAX(R8:R33)</f>
        <v>13.0235</v>
      </c>
      <c r="S37" s="78"/>
      <c r="T37" s="79">
        <f>MAX(T8:T33)</f>
        <v>36.808</v>
      </c>
      <c r="U37" s="78"/>
      <c r="V37" s="79">
        <f>MAX(V8:V33)</f>
        <v>10.867800000000001</v>
      </c>
      <c r="W37" s="78"/>
      <c r="X37" s="79">
        <f>MAX(X8:X33)</f>
        <v>8.2429000000000006</v>
      </c>
      <c r="Y37" s="78"/>
      <c r="Z37" s="79">
        <f>MAX(Z8:Z33)</f>
        <v>8.6361000000000008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44358</v>
      </c>
      <c r="C8" s="65">
        <f>VLOOKUP($A8,'Return Data'!$B$7:$R$2843,4,0)</f>
        <v>521.04870000000005</v>
      </c>
      <c r="D8" s="65">
        <f>VLOOKUP($A8,'Return Data'!$B$7:$R$2843,5,0)</f>
        <v>5.5419</v>
      </c>
      <c r="E8" s="66">
        <f t="shared" ref="E8:E33" si="0">RANK(D8,D$8:D$33,0)</f>
        <v>18</v>
      </c>
      <c r="F8" s="65">
        <f>VLOOKUP($A8,'Return Data'!$B$7:$R$2843,6,0)</f>
        <v>9.4853000000000005</v>
      </c>
      <c r="G8" s="66">
        <f t="shared" ref="G8:G33" si="1">RANK(F8,F$8:F$33,0)</f>
        <v>6</v>
      </c>
      <c r="H8" s="65">
        <f>VLOOKUP($A8,'Return Data'!$B$7:$R$2843,7,0)</f>
        <v>7.6497999999999999</v>
      </c>
      <c r="I8" s="66">
        <f t="shared" ref="I8:I33" si="2">RANK(H8,H$8:H$33,0)</f>
        <v>6</v>
      </c>
      <c r="J8" s="65">
        <f>VLOOKUP($A8,'Return Data'!$B$7:$R$2843,8,0)</f>
        <v>5.5904999999999996</v>
      </c>
      <c r="K8" s="66">
        <f t="shared" ref="K8:K33" si="3">RANK(J8,J$8:J$33,0)</f>
        <v>6</v>
      </c>
      <c r="L8" s="65">
        <f>VLOOKUP($A8,'Return Data'!$B$7:$R$2843,9,0)</f>
        <v>5.0778999999999996</v>
      </c>
      <c r="M8" s="66">
        <f t="shared" ref="M8:M33" si="4">RANK(L8,L$8:L$33,0)</f>
        <v>4</v>
      </c>
      <c r="N8" s="65">
        <f>VLOOKUP($A8,'Return Data'!$B$7:$R$2843,10,0)</f>
        <v>5.6153000000000004</v>
      </c>
      <c r="O8" s="66">
        <f t="shared" ref="O8:O33" si="5">RANK(N8,N$8:N$33,0)</f>
        <v>4</v>
      </c>
      <c r="P8" s="65">
        <f>VLOOKUP($A8,'Return Data'!$B$7:$R$2843,11,0)</f>
        <v>3.7776999999999998</v>
      </c>
      <c r="Q8" s="66">
        <f t="shared" ref="Q8:Q33" si="6">RANK(P8,P$8:P$33,0)</f>
        <v>9</v>
      </c>
      <c r="R8" s="65">
        <f>VLOOKUP($A8,'Return Data'!$B$7:$R$2843,12,0)</f>
        <v>4.6753999999999998</v>
      </c>
      <c r="S8" s="66">
        <f t="shared" ref="S8:S33" si="7">RANK(R8,R$8:R$33,0)</f>
        <v>6</v>
      </c>
      <c r="T8" s="65">
        <f>VLOOKUP($A8,'Return Data'!$B$7:$R$2843,13,0)</f>
        <v>5.7736999999999998</v>
      </c>
      <c r="U8" s="66">
        <f t="shared" ref="U8:U33" si="8">RANK(T8,T$8:T$33,0)</f>
        <v>12</v>
      </c>
      <c r="V8" s="65">
        <f>VLOOKUP($A8,'Return Data'!$B$7:$R$2843,17,0)</f>
        <v>6.9162999999999997</v>
      </c>
      <c r="W8" s="66">
        <f t="shared" ref="W8:W31" si="9">RANK(V8,V$8:V$33,0)</f>
        <v>9</v>
      </c>
      <c r="X8" s="65">
        <f>VLOOKUP($A8,'Return Data'!$B$7:$R$2843,14,0)</f>
        <v>7.3533999999999997</v>
      </c>
      <c r="Y8" s="66">
        <f t="shared" ref="Y8:Y31" si="10">RANK(X8,X$8:X$33,0)</f>
        <v>5</v>
      </c>
      <c r="Z8" s="65">
        <f>VLOOKUP($A8,'Return Data'!$B$7:$R$2843,16,0)</f>
        <v>7.4096000000000002</v>
      </c>
      <c r="AA8" s="67">
        <f t="shared" ref="AA8:AA33" si="11">RANK(Z8,Z$8:Z$33,0)</f>
        <v>15</v>
      </c>
    </row>
    <row r="9" spans="1:27" x14ac:dyDescent="0.3">
      <c r="A9" s="63" t="s">
        <v>1017</v>
      </c>
      <c r="B9" s="64">
        <f>VLOOKUP($A9,'Return Data'!$B$7:$R$2843,3,0)</f>
        <v>44358</v>
      </c>
      <c r="C9" s="65">
        <f>VLOOKUP($A9,'Return Data'!$B$7:$R$2843,4,0)</f>
        <v>2423.7395999999999</v>
      </c>
      <c r="D9" s="65">
        <f>VLOOKUP($A9,'Return Data'!$B$7:$R$2843,5,0)</f>
        <v>8.9865999999999993</v>
      </c>
      <c r="E9" s="66">
        <f t="shared" si="0"/>
        <v>3</v>
      </c>
      <c r="F9" s="65">
        <f>VLOOKUP($A9,'Return Data'!$B$7:$R$2843,6,0)</f>
        <v>9.1669999999999998</v>
      </c>
      <c r="G9" s="66">
        <f t="shared" si="1"/>
        <v>8</v>
      </c>
      <c r="H9" s="65">
        <f>VLOOKUP($A9,'Return Data'!$B$7:$R$2843,7,0)</f>
        <v>7.2268999999999997</v>
      </c>
      <c r="I9" s="66">
        <f t="shared" si="2"/>
        <v>10</v>
      </c>
      <c r="J9" s="65">
        <f>VLOOKUP($A9,'Return Data'!$B$7:$R$2843,8,0)</f>
        <v>5.3715999999999999</v>
      </c>
      <c r="K9" s="66">
        <f t="shared" si="3"/>
        <v>8</v>
      </c>
      <c r="L9" s="65">
        <f>VLOOKUP($A9,'Return Data'!$B$7:$R$2843,9,0)</f>
        <v>4.6798999999999999</v>
      </c>
      <c r="M9" s="66">
        <f t="shared" si="4"/>
        <v>7</v>
      </c>
      <c r="N9" s="65">
        <f>VLOOKUP($A9,'Return Data'!$B$7:$R$2843,10,0)</f>
        <v>5.1036000000000001</v>
      </c>
      <c r="O9" s="66">
        <f t="shared" si="5"/>
        <v>10</v>
      </c>
      <c r="P9" s="65">
        <f>VLOOKUP($A9,'Return Data'!$B$7:$R$2843,11,0)</f>
        <v>3.8923000000000001</v>
      </c>
      <c r="Q9" s="66">
        <f t="shared" si="6"/>
        <v>8</v>
      </c>
      <c r="R9" s="65">
        <f>VLOOKUP($A9,'Return Data'!$B$7:$R$2843,12,0)</f>
        <v>4.6186999999999996</v>
      </c>
      <c r="S9" s="66">
        <f t="shared" si="7"/>
        <v>8</v>
      </c>
      <c r="T9" s="65">
        <f>VLOOKUP($A9,'Return Data'!$B$7:$R$2843,13,0)</f>
        <v>5.4558</v>
      </c>
      <c r="U9" s="66">
        <f t="shared" si="8"/>
        <v>13</v>
      </c>
      <c r="V9" s="65">
        <f>VLOOKUP($A9,'Return Data'!$B$7:$R$2843,17,0)</f>
        <v>6.8653000000000004</v>
      </c>
      <c r="W9" s="66">
        <f t="shared" si="9"/>
        <v>10</v>
      </c>
      <c r="X9" s="65">
        <f>VLOOKUP($A9,'Return Data'!$B$7:$R$2843,14,0)</f>
        <v>7.4531000000000001</v>
      </c>
      <c r="Y9" s="66">
        <f t="shared" si="10"/>
        <v>2</v>
      </c>
      <c r="Z9" s="65">
        <f>VLOOKUP($A9,'Return Data'!$B$7:$R$2843,16,0)</f>
        <v>7.8747999999999996</v>
      </c>
      <c r="AA9" s="67">
        <f t="shared" si="11"/>
        <v>6</v>
      </c>
    </row>
    <row r="10" spans="1:27" x14ac:dyDescent="0.3">
      <c r="A10" s="63" t="s">
        <v>1018</v>
      </c>
      <c r="B10" s="64">
        <f>VLOOKUP($A10,'Return Data'!$B$7:$R$2843,3,0)</f>
        <v>44358</v>
      </c>
      <c r="C10" s="65">
        <f>VLOOKUP($A10,'Return Data'!$B$7:$R$2843,4,0)</f>
        <v>1567.6378999999999</v>
      </c>
      <c r="D10" s="65">
        <f>VLOOKUP($A10,'Return Data'!$B$7:$R$2843,5,0)</f>
        <v>7.3217999999999996</v>
      </c>
      <c r="E10" s="66">
        <f t="shared" si="0"/>
        <v>10</v>
      </c>
      <c r="F10" s="65">
        <f>VLOOKUP($A10,'Return Data'!$B$7:$R$2843,6,0)</f>
        <v>8.9512999999999998</v>
      </c>
      <c r="G10" s="66">
        <f t="shared" si="1"/>
        <v>9</v>
      </c>
      <c r="H10" s="65">
        <f>VLOOKUP($A10,'Return Data'!$B$7:$R$2843,7,0)</f>
        <v>6.9383999999999997</v>
      </c>
      <c r="I10" s="66">
        <f t="shared" si="2"/>
        <v>12</v>
      </c>
      <c r="J10" s="65">
        <f>VLOOKUP($A10,'Return Data'!$B$7:$R$2843,8,0)</f>
        <v>4.5377000000000001</v>
      </c>
      <c r="K10" s="66">
        <f t="shared" si="3"/>
        <v>19</v>
      </c>
      <c r="L10" s="65">
        <f>VLOOKUP($A10,'Return Data'!$B$7:$R$2843,9,0)</f>
        <v>4.4112</v>
      </c>
      <c r="M10" s="66">
        <f t="shared" si="4"/>
        <v>10</v>
      </c>
      <c r="N10" s="65">
        <f>VLOOKUP($A10,'Return Data'!$B$7:$R$2843,10,0)</f>
        <v>6.4219999999999997</v>
      </c>
      <c r="O10" s="66">
        <f t="shared" si="5"/>
        <v>2</v>
      </c>
      <c r="P10" s="65">
        <f>VLOOKUP($A10,'Return Data'!$B$7:$R$2843,11,0)</f>
        <v>9.5408000000000008</v>
      </c>
      <c r="Q10" s="66">
        <f t="shared" si="6"/>
        <v>2</v>
      </c>
      <c r="R10" s="65">
        <f>VLOOKUP($A10,'Return Data'!$B$7:$R$2843,12,0)</f>
        <v>9.0045000000000002</v>
      </c>
      <c r="S10" s="66">
        <f t="shared" si="7"/>
        <v>2</v>
      </c>
      <c r="T10" s="65">
        <f>VLOOKUP($A10,'Return Data'!$B$7:$R$2843,13,0)</f>
        <v>36.521000000000001</v>
      </c>
      <c r="U10" s="66">
        <f t="shared" si="8"/>
        <v>1</v>
      </c>
      <c r="V10" s="65">
        <f>VLOOKUP($A10,'Return Data'!$B$7:$R$2843,17,0)</f>
        <v>-6.7553999999999998</v>
      </c>
      <c r="W10" s="66">
        <f t="shared" si="9"/>
        <v>25</v>
      </c>
      <c r="X10" s="65">
        <f>VLOOKUP($A10,'Return Data'!$B$7:$R$2843,14,0)</f>
        <v>-8.5717999999999996</v>
      </c>
      <c r="Y10" s="66">
        <f t="shared" si="10"/>
        <v>25</v>
      </c>
      <c r="Z10" s="65">
        <f>VLOOKUP($A10,'Return Data'!$B$7:$R$2843,16,0)</f>
        <v>3.8264</v>
      </c>
      <c r="AA10" s="67">
        <f t="shared" si="11"/>
        <v>24</v>
      </c>
    </row>
    <row r="11" spans="1:27" x14ac:dyDescent="0.3">
      <c r="A11" s="63" t="s">
        <v>1022</v>
      </c>
      <c r="B11" s="64">
        <f>VLOOKUP($A11,'Return Data'!$B$7:$R$2843,3,0)</f>
        <v>44358</v>
      </c>
      <c r="C11" s="65">
        <f>VLOOKUP($A11,'Return Data'!$B$7:$R$2843,4,0)</f>
        <v>32.061399999999999</v>
      </c>
      <c r="D11" s="65">
        <f>VLOOKUP($A11,'Return Data'!$B$7:$R$2843,5,0)</f>
        <v>7.0597000000000003</v>
      </c>
      <c r="E11" s="66">
        <f t="shared" si="0"/>
        <v>13</v>
      </c>
      <c r="F11" s="65">
        <f>VLOOKUP($A11,'Return Data'!$B$7:$R$2843,6,0)</f>
        <v>7.6322999999999999</v>
      </c>
      <c r="G11" s="66">
        <f t="shared" si="1"/>
        <v>19</v>
      </c>
      <c r="H11" s="65">
        <f>VLOOKUP($A11,'Return Data'!$B$7:$R$2843,7,0)</f>
        <v>5.5517000000000003</v>
      </c>
      <c r="I11" s="66">
        <f t="shared" si="2"/>
        <v>22</v>
      </c>
      <c r="J11" s="65">
        <f>VLOOKUP($A11,'Return Data'!$B$7:$R$2843,8,0)</f>
        <v>4.6840999999999999</v>
      </c>
      <c r="K11" s="66">
        <f t="shared" si="3"/>
        <v>16</v>
      </c>
      <c r="L11" s="65">
        <f>VLOOKUP($A11,'Return Data'!$B$7:$R$2843,9,0)</f>
        <v>4.5491999999999999</v>
      </c>
      <c r="M11" s="66">
        <f t="shared" si="4"/>
        <v>8</v>
      </c>
      <c r="N11" s="65">
        <f>VLOOKUP($A11,'Return Data'!$B$7:$R$2843,10,0)</f>
        <v>5.3693</v>
      </c>
      <c r="O11" s="66">
        <f t="shared" si="5"/>
        <v>5</v>
      </c>
      <c r="P11" s="65">
        <f>VLOOKUP($A11,'Return Data'!$B$7:$R$2843,11,0)</f>
        <v>3.7481</v>
      </c>
      <c r="Q11" s="66">
        <f t="shared" si="6"/>
        <v>12</v>
      </c>
      <c r="R11" s="65">
        <f>VLOOKUP($A11,'Return Data'!$B$7:$R$2843,12,0)</f>
        <v>4.4947999999999997</v>
      </c>
      <c r="S11" s="66">
        <f t="shared" si="7"/>
        <v>13</v>
      </c>
      <c r="T11" s="65">
        <f>VLOOKUP($A11,'Return Data'!$B$7:$R$2843,13,0)</f>
        <v>5.0422000000000002</v>
      </c>
      <c r="U11" s="66">
        <f t="shared" si="8"/>
        <v>18</v>
      </c>
      <c r="V11" s="65">
        <f>VLOOKUP($A11,'Return Data'!$B$7:$R$2843,17,0)</f>
        <v>6.9233000000000002</v>
      </c>
      <c r="W11" s="66">
        <f t="shared" si="9"/>
        <v>8</v>
      </c>
      <c r="X11" s="65">
        <f>VLOOKUP($A11,'Return Data'!$B$7:$R$2843,14,0)</f>
        <v>6.8083999999999998</v>
      </c>
      <c r="Y11" s="66">
        <f t="shared" si="10"/>
        <v>11</v>
      </c>
      <c r="Z11" s="65">
        <f>VLOOKUP($A11,'Return Data'!$B$7:$R$2843,16,0)</f>
        <v>7.7290000000000001</v>
      </c>
      <c r="AA11" s="67">
        <f t="shared" si="11"/>
        <v>7</v>
      </c>
    </row>
    <row r="12" spans="1:27" x14ac:dyDescent="0.3">
      <c r="A12" s="63" t="s">
        <v>1025</v>
      </c>
      <c r="B12" s="64">
        <f>VLOOKUP($A12,'Return Data'!$B$7:$R$2843,3,0)</f>
        <v>44358</v>
      </c>
      <c r="C12" s="65">
        <f>VLOOKUP($A12,'Return Data'!$B$7:$R$2843,4,0)</f>
        <v>33.335799999999999</v>
      </c>
      <c r="D12" s="65">
        <f>VLOOKUP($A12,'Return Data'!$B$7:$R$2843,5,0)</f>
        <v>4.9278000000000004</v>
      </c>
      <c r="E12" s="66">
        <f t="shared" si="0"/>
        <v>21</v>
      </c>
      <c r="F12" s="65">
        <f>VLOOKUP($A12,'Return Data'!$B$7:$R$2843,6,0)</f>
        <v>7.2308000000000003</v>
      </c>
      <c r="G12" s="66">
        <f t="shared" si="1"/>
        <v>22</v>
      </c>
      <c r="H12" s="65">
        <f>VLOOKUP($A12,'Return Data'!$B$7:$R$2843,7,0)</f>
        <v>5.4802999999999997</v>
      </c>
      <c r="I12" s="66">
        <f t="shared" si="2"/>
        <v>23</v>
      </c>
      <c r="J12" s="65">
        <f>VLOOKUP($A12,'Return Data'!$B$7:$R$2843,8,0)</f>
        <v>3.9241000000000001</v>
      </c>
      <c r="K12" s="66">
        <f t="shared" si="3"/>
        <v>24</v>
      </c>
      <c r="L12" s="65">
        <f>VLOOKUP($A12,'Return Data'!$B$7:$R$2843,9,0)</f>
        <v>3.3117000000000001</v>
      </c>
      <c r="M12" s="66">
        <f t="shared" si="4"/>
        <v>24</v>
      </c>
      <c r="N12" s="65">
        <f>VLOOKUP($A12,'Return Data'!$B$7:$R$2843,10,0)</f>
        <v>3.9853000000000001</v>
      </c>
      <c r="O12" s="66">
        <f t="shared" si="5"/>
        <v>24</v>
      </c>
      <c r="P12" s="65">
        <f>VLOOKUP($A12,'Return Data'!$B$7:$R$2843,11,0)</f>
        <v>3.1680000000000001</v>
      </c>
      <c r="Q12" s="66">
        <f t="shared" si="6"/>
        <v>24</v>
      </c>
      <c r="R12" s="65">
        <f>VLOOKUP($A12,'Return Data'!$B$7:$R$2843,12,0)</f>
        <v>3.8081</v>
      </c>
      <c r="S12" s="66">
        <f t="shared" si="7"/>
        <v>23</v>
      </c>
      <c r="T12" s="65">
        <f>VLOOKUP($A12,'Return Data'!$B$7:$R$2843,13,0)</f>
        <v>4.2666000000000004</v>
      </c>
      <c r="U12" s="66">
        <f t="shared" si="8"/>
        <v>24</v>
      </c>
      <c r="V12" s="65">
        <f>VLOOKUP($A12,'Return Data'!$B$7:$R$2843,17,0)</f>
        <v>5.9870000000000001</v>
      </c>
      <c r="W12" s="66">
        <f t="shared" si="9"/>
        <v>16</v>
      </c>
      <c r="X12" s="65">
        <f>VLOOKUP($A12,'Return Data'!$B$7:$R$2843,14,0)</f>
        <v>6.6719999999999997</v>
      </c>
      <c r="Y12" s="66">
        <f t="shared" si="10"/>
        <v>12</v>
      </c>
      <c r="Z12" s="65">
        <f>VLOOKUP($A12,'Return Data'!$B$7:$R$2843,16,0)</f>
        <v>7.6752000000000002</v>
      </c>
      <c r="AA12" s="67">
        <f t="shared" si="11"/>
        <v>8</v>
      </c>
    </row>
    <row r="13" spans="1:27" x14ac:dyDescent="0.3">
      <c r="A13" s="63" t="s">
        <v>1027</v>
      </c>
      <c r="B13" s="64">
        <f>VLOOKUP($A13,'Return Data'!$B$7:$R$2843,3,0)</f>
        <v>44358</v>
      </c>
      <c r="C13" s="65">
        <f>VLOOKUP($A13,'Return Data'!$B$7:$R$2843,4,0)</f>
        <v>15.6562</v>
      </c>
      <c r="D13" s="65">
        <f>VLOOKUP($A13,'Return Data'!$B$7:$R$2843,5,0)</f>
        <v>7.2286000000000001</v>
      </c>
      <c r="E13" s="66">
        <f t="shared" si="0"/>
        <v>11</v>
      </c>
      <c r="F13" s="65">
        <f>VLOOKUP($A13,'Return Data'!$B$7:$R$2843,6,0)</f>
        <v>7.4649000000000001</v>
      </c>
      <c r="G13" s="66">
        <f t="shared" si="1"/>
        <v>20</v>
      </c>
      <c r="H13" s="65">
        <f>VLOOKUP($A13,'Return Data'!$B$7:$R$2843,7,0)</f>
        <v>6.3689999999999998</v>
      </c>
      <c r="I13" s="66">
        <f t="shared" si="2"/>
        <v>16</v>
      </c>
      <c r="J13" s="65">
        <f>VLOOKUP($A13,'Return Data'!$B$7:$R$2843,8,0)</f>
        <v>4.9218000000000002</v>
      </c>
      <c r="K13" s="66">
        <f t="shared" si="3"/>
        <v>14</v>
      </c>
      <c r="L13" s="65">
        <f>VLOOKUP($A13,'Return Data'!$B$7:$R$2843,9,0)</f>
        <v>3.6511999999999998</v>
      </c>
      <c r="M13" s="66">
        <f t="shared" si="4"/>
        <v>19</v>
      </c>
      <c r="N13" s="65">
        <f>VLOOKUP($A13,'Return Data'!$B$7:$R$2843,10,0)</f>
        <v>4.9474</v>
      </c>
      <c r="O13" s="66">
        <f t="shared" si="5"/>
        <v>14</v>
      </c>
      <c r="P13" s="65">
        <f>VLOOKUP($A13,'Return Data'!$B$7:$R$2843,11,0)</f>
        <v>3.6254</v>
      </c>
      <c r="Q13" s="66">
        <f t="shared" si="6"/>
        <v>16</v>
      </c>
      <c r="R13" s="65">
        <f>VLOOKUP($A13,'Return Data'!$B$7:$R$2843,12,0)</f>
        <v>4.2778</v>
      </c>
      <c r="S13" s="66">
        <f t="shared" si="7"/>
        <v>16</v>
      </c>
      <c r="T13" s="65">
        <f>VLOOKUP($A13,'Return Data'!$B$7:$R$2843,13,0)</f>
        <v>4.7644000000000002</v>
      </c>
      <c r="U13" s="66">
        <f t="shared" si="8"/>
        <v>20</v>
      </c>
      <c r="V13" s="65">
        <f>VLOOKUP($A13,'Return Data'!$B$7:$R$2843,17,0)</f>
        <v>7.5636000000000001</v>
      </c>
      <c r="W13" s="66">
        <f t="shared" si="9"/>
        <v>3</v>
      </c>
      <c r="X13" s="65">
        <f>VLOOKUP($A13,'Return Data'!$B$7:$R$2843,14,0)</f>
        <v>7.1717000000000004</v>
      </c>
      <c r="Y13" s="66">
        <f t="shared" si="10"/>
        <v>7</v>
      </c>
      <c r="Z13" s="65">
        <f>VLOOKUP($A13,'Return Data'!$B$7:$R$2843,16,0)</f>
        <v>7.4234</v>
      </c>
      <c r="AA13" s="67">
        <f t="shared" si="11"/>
        <v>14</v>
      </c>
    </row>
    <row r="14" spans="1:27" x14ac:dyDescent="0.3">
      <c r="A14" s="63" t="s">
        <v>1934</v>
      </c>
      <c r="B14" s="64">
        <f>VLOOKUP($A14,'Return Data'!$B$7:$R$2843,3,0)</f>
        <v>44358</v>
      </c>
      <c r="C14" s="65">
        <f>VLOOKUP($A14,'Return Data'!$B$7:$R$2843,4,0)</f>
        <v>23.603899999999999</v>
      </c>
      <c r="D14" s="65">
        <f>VLOOKUP($A14,'Return Data'!$B$7:$R$2843,5,0)</f>
        <v>15.160600000000001</v>
      </c>
      <c r="E14" s="66">
        <f t="shared" si="0"/>
        <v>1</v>
      </c>
      <c r="F14" s="65">
        <f>VLOOKUP($A14,'Return Data'!$B$7:$R$2843,6,0)</f>
        <v>11.712</v>
      </c>
      <c r="G14" s="66">
        <f t="shared" si="1"/>
        <v>1</v>
      </c>
      <c r="H14" s="65">
        <f>VLOOKUP($A14,'Return Data'!$B$7:$R$2843,7,0)</f>
        <v>16.287400000000002</v>
      </c>
      <c r="I14" s="66">
        <f t="shared" si="2"/>
        <v>1</v>
      </c>
      <c r="J14" s="65">
        <f>VLOOKUP($A14,'Return Data'!$B$7:$R$2843,8,0)</f>
        <v>10.312799999999999</v>
      </c>
      <c r="K14" s="66">
        <f t="shared" si="3"/>
        <v>1</v>
      </c>
      <c r="L14" s="65">
        <f>VLOOKUP($A14,'Return Data'!$B$7:$R$2843,9,0)</f>
        <v>-1.3702000000000001</v>
      </c>
      <c r="M14" s="66">
        <f t="shared" si="4"/>
        <v>26</v>
      </c>
      <c r="N14" s="65">
        <f>VLOOKUP($A14,'Return Data'!$B$7:$R$2843,10,0)</f>
        <v>9.7698</v>
      </c>
      <c r="O14" s="66">
        <f t="shared" si="5"/>
        <v>1</v>
      </c>
      <c r="P14" s="65">
        <f>VLOOKUP($A14,'Return Data'!$B$7:$R$2843,11,0)</f>
        <v>11.081899999999999</v>
      </c>
      <c r="Q14" s="66">
        <f t="shared" si="6"/>
        <v>1</v>
      </c>
      <c r="R14" s="65">
        <f>VLOOKUP($A14,'Return Data'!$B$7:$R$2843,12,0)</f>
        <v>12.7577</v>
      </c>
      <c r="S14" s="66">
        <f t="shared" si="7"/>
        <v>1</v>
      </c>
      <c r="T14" s="65">
        <f>VLOOKUP($A14,'Return Data'!$B$7:$R$2843,13,0)</f>
        <v>13.270099999999999</v>
      </c>
      <c r="U14" s="66">
        <f t="shared" si="8"/>
        <v>3</v>
      </c>
      <c r="V14" s="65">
        <f>VLOOKUP($A14,'Return Data'!$B$7:$R$2843,17,0)</f>
        <v>3.7204999999999999</v>
      </c>
      <c r="W14" s="66">
        <f t="shared" si="9"/>
        <v>23</v>
      </c>
      <c r="X14" s="65">
        <f>VLOOKUP($A14,'Return Data'!$B$7:$R$2843,14,0)</f>
        <v>5.3936999999999999</v>
      </c>
      <c r="Y14" s="66">
        <f t="shared" si="10"/>
        <v>18</v>
      </c>
      <c r="Z14" s="65">
        <f>VLOOKUP($A14,'Return Data'!$B$7:$R$2843,16,0)</f>
        <v>8.2096999999999998</v>
      </c>
      <c r="AA14" s="67">
        <f t="shared" si="11"/>
        <v>1</v>
      </c>
    </row>
    <row r="15" spans="1:27" x14ac:dyDescent="0.3">
      <c r="A15" s="63" t="s">
        <v>1032</v>
      </c>
      <c r="B15" s="64">
        <f>VLOOKUP($A15,'Return Data'!$B$7:$R$2843,3,0)</f>
        <v>44358</v>
      </c>
      <c r="C15" s="65">
        <f>VLOOKUP($A15,'Return Data'!$B$7:$R$2843,4,0)</f>
        <v>45.490400000000001</v>
      </c>
      <c r="D15" s="65">
        <f>VLOOKUP($A15,'Return Data'!$B$7:$R$2843,5,0)</f>
        <v>6.1792999999999996</v>
      </c>
      <c r="E15" s="66">
        <f t="shared" si="0"/>
        <v>17</v>
      </c>
      <c r="F15" s="65">
        <f>VLOOKUP($A15,'Return Data'!$B$7:$R$2843,6,0)</f>
        <v>9.7967999999999993</v>
      </c>
      <c r="G15" s="66">
        <f t="shared" si="1"/>
        <v>4</v>
      </c>
      <c r="H15" s="65">
        <f>VLOOKUP($A15,'Return Data'!$B$7:$R$2843,7,0)</f>
        <v>7.5301999999999998</v>
      </c>
      <c r="I15" s="66">
        <f t="shared" si="2"/>
        <v>7</v>
      </c>
      <c r="J15" s="65">
        <f>VLOOKUP($A15,'Return Data'!$B$7:$R$2843,8,0)</f>
        <v>7.3451000000000004</v>
      </c>
      <c r="K15" s="66">
        <f t="shared" si="3"/>
        <v>2</v>
      </c>
      <c r="L15" s="65">
        <f>VLOOKUP($A15,'Return Data'!$B$7:$R$2843,9,0)</f>
        <v>5.6801000000000004</v>
      </c>
      <c r="M15" s="66">
        <f t="shared" si="4"/>
        <v>3</v>
      </c>
      <c r="N15" s="65">
        <f>VLOOKUP($A15,'Return Data'!$B$7:$R$2843,10,0)</f>
        <v>4.9527000000000001</v>
      </c>
      <c r="O15" s="66">
        <f t="shared" si="5"/>
        <v>13</v>
      </c>
      <c r="P15" s="65">
        <f>VLOOKUP($A15,'Return Data'!$B$7:$R$2843,11,0)</f>
        <v>4.0231000000000003</v>
      </c>
      <c r="Q15" s="66">
        <f t="shared" si="6"/>
        <v>5</v>
      </c>
      <c r="R15" s="65">
        <f>VLOOKUP($A15,'Return Data'!$B$7:$R$2843,12,0)</f>
        <v>5.2954999999999997</v>
      </c>
      <c r="S15" s="66">
        <f t="shared" si="7"/>
        <v>4</v>
      </c>
      <c r="T15" s="65">
        <f>VLOOKUP($A15,'Return Data'!$B$7:$R$2843,13,0)</f>
        <v>6.5340999999999996</v>
      </c>
      <c r="U15" s="66">
        <f t="shared" si="8"/>
        <v>8</v>
      </c>
      <c r="V15" s="65">
        <f>VLOOKUP($A15,'Return Data'!$B$7:$R$2843,17,0)</f>
        <v>7.0186999999999999</v>
      </c>
      <c r="W15" s="66">
        <f t="shared" si="9"/>
        <v>7</v>
      </c>
      <c r="X15" s="65">
        <f>VLOOKUP($A15,'Return Data'!$B$7:$R$2843,14,0)</f>
        <v>7.3295000000000003</v>
      </c>
      <c r="Y15" s="66">
        <f t="shared" si="10"/>
        <v>6</v>
      </c>
      <c r="Z15" s="65">
        <f>VLOOKUP($A15,'Return Data'!$B$7:$R$2843,16,0)</f>
        <v>7.2728999999999999</v>
      </c>
      <c r="AA15" s="67">
        <f t="shared" si="11"/>
        <v>16</v>
      </c>
    </row>
    <row r="16" spans="1:27" x14ac:dyDescent="0.3">
      <c r="A16" s="63" t="s">
        <v>1034</v>
      </c>
      <c r="B16" s="64">
        <f>VLOOKUP($A16,'Return Data'!$B$7:$R$2843,3,0)</f>
        <v>44358</v>
      </c>
      <c r="C16" s="65">
        <f>VLOOKUP($A16,'Return Data'!$B$7:$R$2843,4,0)</f>
        <v>16.325199999999999</v>
      </c>
      <c r="D16" s="65">
        <f>VLOOKUP($A16,'Return Data'!$B$7:$R$2843,5,0)</f>
        <v>9.6165000000000003</v>
      </c>
      <c r="E16" s="66">
        <f t="shared" si="0"/>
        <v>2</v>
      </c>
      <c r="F16" s="65">
        <f>VLOOKUP($A16,'Return Data'!$B$7:$R$2843,6,0)</f>
        <v>8.2781000000000002</v>
      </c>
      <c r="G16" s="66">
        <f t="shared" si="1"/>
        <v>14</v>
      </c>
      <c r="H16" s="65">
        <f>VLOOKUP($A16,'Return Data'!$B$7:$R$2843,7,0)</f>
        <v>5.9476000000000004</v>
      </c>
      <c r="I16" s="66">
        <f t="shared" si="2"/>
        <v>20</v>
      </c>
      <c r="J16" s="65">
        <f>VLOOKUP($A16,'Return Data'!$B$7:$R$2843,8,0)</f>
        <v>4.6555999999999997</v>
      </c>
      <c r="K16" s="66">
        <f t="shared" si="3"/>
        <v>18</v>
      </c>
      <c r="L16" s="65">
        <f>VLOOKUP($A16,'Return Data'!$B$7:$R$2843,9,0)</f>
        <v>3.4866000000000001</v>
      </c>
      <c r="M16" s="66">
        <f t="shared" si="4"/>
        <v>23</v>
      </c>
      <c r="N16" s="65">
        <f>VLOOKUP($A16,'Return Data'!$B$7:$R$2843,10,0)</f>
        <v>4.9541000000000004</v>
      </c>
      <c r="O16" s="66">
        <f t="shared" si="5"/>
        <v>12</v>
      </c>
      <c r="P16" s="65">
        <f>VLOOKUP($A16,'Return Data'!$B$7:$R$2843,11,0)</f>
        <v>3.2241</v>
      </c>
      <c r="Q16" s="66">
        <f t="shared" si="6"/>
        <v>22</v>
      </c>
      <c r="R16" s="65">
        <f>VLOOKUP($A16,'Return Data'!$B$7:$R$2843,12,0)</f>
        <v>3.9373</v>
      </c>
      <c r="S16" s="66">
        <f t="shared" si="7"/>
        <v>21</v>
      </c>
      <c r="T16" s="65">
        <f>VLOOKUP($A16,'Return Data'!$B$7:$R$2843,13,0)</f>
        <v>12.7867</v>
      </c>
      <c r="U16" s="66">
        <f t="shared" si="8"/>
        <v>4</v>
      </c>
      <c r="V16" s="65">
        <f>VLOOKUP($A16,'Return Data'!$B$7:$R$2843,17,0)</f>
        <v>4.3476999999999997</v>
      </c>
      <c r="W16" s="66">
        <f t="shared" si="9"/>
        <v>22</v>
      </c>
      <c r="X16" s="65">
        <f>VLOOKUP($A16,'Return Data'!$B$7:$R$2843,14,0)</f>
        <v>2.0110000000000001</v>
      </c>
      <c r="Y16" s="66">
        <f t="shared" si="10"/>
        <v>22</v>
      </c>
      <c r="Z16" s="65">
        <f>VLOOKUP($A16,'Return Data'!$B$7:$R$2843,16,0)</f>
        <v>3.3997000000000002</v>
      </c>
      <c r="AA16" s="67">
        <f t="shared" si="11"/>
        <v>25</v>
      </c>
    </row>
    <row r="17" spans="1:27" x14ac:dyDescent="0.3">
      <c r="A17" s="63" t="s">
        <v>1036</v>
      </c>
      <c r="B17" s="64">
        <f>VLOOKUP($A17,'Return Data'!$B$7:$R$2843,3,0)</f>
        <v>44358</v>
      </c>
      <c r="C17" s="65">
        <f>VLOOKUP($A17,'Return Data'!$B$7:$R$2843,4,0)</f>
        <v>420.86959999999999</v>
      </c>
      <c r="D17" s="65">
        <f>VLOOKUP($A17,'Return Data'!$B$7:$R$2843,5,0)</f>
        <v>7.7374999999999998</v>
      </c>
      <c r="E17" s="66">
        <f t="shared" si="0"/>
        <v>7</v>
      </c>
      <c r="F17" s="65">
        <f>VLOOKUP($A17,'Return Data'!$B$7:$R$2843,6,0)</f>
        <v>10.751899999999999</v>
      </c>
      <c r="G17" s="66">
        <f t="shared" si="1"/>
        <v>2</v>
      </c>
      <c r="H17" s="65">
        <f>VLOOKUP($A17,'Return Data'!$B$7:$R$2843,7,0)</f>
        <v>8.5142000000000007</v>
      </c>
      <c r="I17" s="66">
        <f t="shared" si="2"/>
        <v>2</v>
      </c>
      <c r="J17" s="65">
        <f>VLOOKUP($A17,'Return Data'!$B$7:$R$2843,8,0)</f>
        <v>7.1452</v>
      </c>
      <c r="K17" s="66">
        <f t="shared" si="3"/>
        <v>3</v>
      </c>
      <c r="L17" s="65">
        <f>VLOOKUP($A17,'Return Data'!$B$7:$R$2843,9,0)</f>
        <v>6.3604000000000003</v>
      </c>
      <c r="M17" s="66">
        <f t="shared" si="4"/>
        <v>1</v>
      </c>
      <c r="N17" s="65">
        <f>VLOOKUP($A17,'Return Data'!$B$7:$R$2843,10,0)</f>
        <v>4.7435</v>
      </c>
      <c r="O17" s="66">
        <f t="shared" si="5"/>
        <v>16</v>
      </c>
      <c r="P17" s="65">
        <f>VLOOKUP($A17,'Return Data'!$B$7:$R$2843,11,0)</f>
        <v>3.9304999999999999</v>
      </c>
      <c r="Q17" s="66">
        <f t="shared" si="6"/>
        <v>7</v>
      </c>
      <c r="R17" s="65">
        <f>VLOOKUP($A17,'Return Data'!$B$7:$R$2843,12,0)</f>
        <v>5.3632</v>
      </c>
      <c r="S17" s="66">
        <f t="shared" si="7"/>
        <v>3</v>
      </c>
      <c r="T17" s="65">
        <f>VLOOKUP($A17,'Return Data'!$B$7:$R$2843,13,0)</f>
        <v>6.5635000000000003</v>
      </c>
      <c r="U17" s="66">
        <f t="shared" si="8"/>
        <v>7</v>
      </c>
      <c r="V17" s="65">
        <f>VLOOKUP($A17,'Return Data'!$B$7:$R$2843,17,0)</f>
        <v>7.4691999999999998</v>
      </c>
      <c r="W17" s="66">
        <f t="shared" si="9"/>
        <v>4</v>
      </c>
      <c r="X17" s="65">
        <f>VLOOKUP($A17,'Return Data'!$B$7:$R$2843,14,0)</f>
        <v>7.8247999999999998</v>
      </c>
      <c r="Y17" s="66">
        <f t="shared" si="10"/>
        <v>1</v>
      </c>
      <c r="Z17" s="65">
        <f>VLOOKUP($A17,'Return Data'!$B$7:$R$2843,16,0)</f>
        <v>7.9804000000000004</v>
      </c>
      <c r="AA17" s="67">
        <f t="shared" si="11"/>
        <v>2</v>
      </c>
    </row>
    <row r="18" spans="1:27" x14ac:dyDescent="0.3">
      <c r="A18" s="63" t="s">
        <v>1039</v>
      </c>
      <c r="B18" s="64">
        <f>VLOOKUP($A18,'Return Data'!$B$7:$R$2843,3,0)</f>
        <v>44358</v>
      </c>
      <c r="C18" s="65">
        <f>VLOOKUP($A18,'Return Data'!$B$7:$R$2843,4,0)</f>
        <v>30.514500000000002</v>
      </c>
      <c r="D18" s="65">
        <f>VLOOKUP($A18,'Return Data'!$B$7:$R$2843,5,0)</f>
        <v>5.0244999999999997</v>
      </c>
      <c r="E18" s="66">
        <f t="shared" si="0"/>
        <v>20</v>
      </c>
      <c r="F18" s="65">
        <f>VLOOKUP($A18,'Return Data'!$B$7:$R$2843,6,0)</f>
        <v>8.4985999999999997</v>
      </c>
      <c r="G18" s="66">
        <f t="shared" si="1"/>
        <v>12</v>
      </c>
      <c r="H18" s="65">
        <f>VLOOKUP($A18,'Return Data'!$B$7:$R$2843,7,0)</f>
        <v>7.0155000000000003</v>
      </c>
      <c r="I18" s="66">
        <f t="shared" si="2"/>
        <v>11</v>
      </c>
      <c r="J18" s="65">
        <f>VLOOKUP($A18,'Return Data'!$B$7:$R$2843,8,0)</f>
        <v>5.2050999999999998</v>
      </c>
      <c r="K18" s="66">
        <f t="shared" si="3"/>
        <v>9</v>
      </c>
      <c r="L18" s="65">
        <f>VLOOKUP($A18,'Return Data'!$B$7:$R$2843,9,0)</f>
        <v>4.2713999999999999</v>
      </c>
      <c r="M18" s="66">
        <f t="shared" si="4"/>
        <v>11</v>
      </c>
      <c r="N18" s="65">
        <f>VLOOKUP($A18,'Return Data'!$B$7:$R$2843,10,0)</f>
        <v>5.1576000000000004</v>
      </c>
      <c r="O18" s="66">
        <f t="shared" si="5"/>
        <v>8</v>
      </c>
      <c r="P18" s="65">
        <f>VLOOKUP($A18,'Return Data'!$B$7:$R$2843,11,0)</f>
        <v>3.7145000000000001</v>
      </c>
      <c r="Q18" s="66">
        <f t="shared" si="6"/>
        <v>13</v>
      </c>
      <c r="R18" s="65">
        <f>VLOOKUP($A18,'Return Data'!$B$7:$R$2843,12,0)</f>
        <v>4.2546999999999997</v>
      </c>
      <c r="S18" s="66">
        <f t="shared" si="7"/>
        <v>17</v>
      </c>
      <c r="T18" s="65">
        <f>VLOOKUP($A18,'Return Data'!$B$7:$R$2843,13,0)</f>
        <v>5.0026000000000002</v>
      </c>
      <c r="U18" s="66">
        <f t="shared" si="8"/>
        <v>19</v>
      </c>
      <c r="V18" s="65">
        <f>VLOOKUP($A18,'Return Data'!$B$7:$R$2843,17,0)</f>
        <v>6.5048000000000004</v>
      </c>
      <c r="W18" s="66">
        <f t="shared" si="9"/>
        <v>13</v>
      </c>
      <c r="X18" s="65">
        <f>VLOOKUP($A18,'Return Data'!$B$7:$R$2843,14,0)</f>
        <v>7.1441999999999997</v>
      </c>
      <c r="Y18" s="66">
        <f t="shared" si="10"/>
        <v>8</v>
      </c>
      <c r="Z18" s="65">
        <f>VLOOKUP($A18,'Return Data'!$B$7:$R$2843,16,0)</f>
        <v>7.5090000000000003</v>
      </c>
      <c r="AA18" s="67">
        <f t="shared" si="11"/>
        <v>12</v>
      </c>
    </row>
    <row r="19" spans="1:27" x14ac:dyDescent="0.3">
      <c r="A19" s="63" t="s">
        <v>1040</v>
      </c>
      <c r="B19" s="64">
        <f>VLOOKUP($A19,'Return Data'!$B$7:$R$2843,3,0)</f>
        <v>44358</v>
      </c>
      <c r="C19" s="65">
        <f>VLOOKUP($A19,'Return Data'!$B$7:$R$2843,4,0)</f>
        <v>2991.9009999999998</v>
      </c>
      <c r="D19" s="65">
        <f>VLOOKUP($A19,'Return Data'!$B$7:$R$2843,5,0)</f>
        <v>2.9268999999999998</v>
      </c>
      <c r="E19" s="66">
        <f t="shared" si="0"/>
        <v>25</v>
      </c>
      <c r="F19" s="65">
        <f>VLOOKUP($A19,'Return Data'!$B$7:$R$2843,6,0)</f>
        <v>8.0587</v>
      </c>
      <c r="G19" s="66">
        <f t="shared" si="1"/>
        <v>15</v>
      </c>
      <c r="H19" s="65">
        <f>VLOOKUP($A19,'Return Data'!$B$7:$R$2843,7,0)</f>
        <v>6.7149000000000001</v>
      </c>
      <c r="I19" s="66">
        <f t="shared" si="2"/>
        <v>14</v>
      </c>
      <c r="J19" s="65">
        <f>VLOOKUP($A19,'Return Data'!$B$7:$R$2843,8,0)</f>
        <v>5.1668000000000003</v>
      </c>
      <c r="K19" s="66">
        <f t="shared" si="3"/>
        <v>11</v>
      </c>
      <c r="L19" s="65">
        <f>VLOOKUP($A19,'Return Data'!$B$7:$R$2843,9,0)</f>
        <v>3.8489</v>
      </c>
      <c r="M19" s="66">
        <f t="shared" si="4"/>
        <v>17</v>
      </c>
      <c r="N19" s="65">
        <f>VLOOKUP($A19,'Return Data'!$B$7:$R$2843,10,0)</f>
        <v>5.0648999999999997</v>
      </c>
      <c r="O19" s="66">
        <f t="shared" si="5"/>
        <v>11</v>
      </c>
      <c r="P19" s="65">
        <f>VLOOKUP($A19,'Return Data'!$B$7:$R$2843,11,0)</f>
        <v>3.6970999999999998</v>
      </c>
      <c r="Q19" s="66">
        <f t="shared" si="6"/>
        <v>14</v>
      </c>
      <c r="R19" s="65">
        <f>VLOOKUP($A19,'Return Data'!$B$7:$R$2843,12,0)</f>
        <v>4.327</v>
      </c>
      <c r="S19" s="66">
        <f t="shared" si="7"/>
        <v>15</v>
      </c>
      <c r="T19" s="65">
        <f>VLOOKUP($A19,'Return Data'!$B$7:$R$2843,13,0)</f>
        <v>5.0648999999999997</v>
      </c>
      <c r="U19" s="66">
        <f t="shared" si="8"/>
        <v>17</v>
      </c>
      <c r="V19" s="65">
        <f>VLOOKUP($A19,'Return Data'!$B$7:$R$2843,17,0)</f>
        <v>6.7272999999999996</v>
      </c>
      <c r="W19" s="66">
        <f t="shared" si="9"/>
        <v>12</v>
      </c>
      <c r="X19" s="65">
        <f>VLOOKUP($A19,'Return Data'!$B$7:$R$2843,14,0)</f>
        <v>7.3661000000000003</v>
      </c>
      <c r="Y19" s="66">
        <f t="shared" si="10"/>
        <v>4</v>
      </c>
      <c r="Z19" s="65">
        <f>VLOOKUP($A19,'Return Data'!$B$7:$R$2843,16,0)</f>
        <v>7.9028999999999998</v>
      </c>
      <c r="AA19" s="67">
        <f t="shared" si="11"/>
        <v>5</v>
      </c>
    </row>
    <row r="20" spans="1:27" x14ac:dyDescent="0.3">
      <c r="A20" s="63" t="s">
        <v>1042</v>
      </c>
      <c r="B20" s="64">
        <f>VLOOKUP($A20,'Return Data'!$B$7:$R$2843,3,0)</f>
        <v>44358</v>
      </c>
      <c r="C20" s="65">
        <f>VLOOKUP($A20,'Return Data'!$B$7:$R$2843,4,0)</f>
        <v>29.417400000000001</v>
      </c>
      <c r="D20" s="65">
        <f>VLOOKUP($A20,'Return Data'!$B$7:$R$2843,5,0)</f>
        <v>5.2119</v>
      </c>
      <c r="E20" s="66">
        <f t="shared" si="0"/>
        <v>19</v>
      </c>
      <c r="F20" s="65">
        <f>VLOOKUP($A20,'Return Data'!$B$7:$R$2843,6,0)</f>
        <v>7.7804000000000002</v>
      </c>
      <c r="G20" s="66">
        <f t="shared" si="1"/>
        <v>17</v>
      </c>
      <c r="H20" s="65">
        <f>VLOOKUP($A20,'Return Data'!$B$7:$R$2843,7,0)</f>
        <v>5.8026</v>
      </c>
      <c r="I20" s="66">
        <f t="shared" si="2"/>
        <v>21</v>
      </c>
      <c r="J20" s="65">
        <f>VLOOKUP($A20,'Return Data'!$B$7:$R$2843,8,0)</f>
        <v>4.1631999999999998</v>
      </c>
      <c r="K20" s="66">
        <f t="shared" si="3"/>
        <v>23</v>
      </c>
      <c r="L20" s="65">
        <f>VLOOKUP($A20,'Return Data'!$B$7:$R$2843,9,0)</f>
        <v>3.6495000000000002</v>
      </c>
      <c r="M20" s="66">
        <f t="shared" si="4"/>
        <v>20</v>
      </c>
      <c r="N20" s="65">
        <f>VLOOKUP($A20,'Return Data'!$B$7:$R$2843,10,0)</f>
        <v>4.0518999999999998</v>
      </c>
      <c r="O20" s="66">
        <f t="shared" si="5"/>
        <v>23</v>
      </c>
      <c r="P20" s="65">
        <f>VLOOKUP($A20,'Return Data'!$B$7:$R$2843,11,0)</f>
        <v>3.1280999999999999</v>
      </c>
      <c r="Q20" s="66">
        <f t="shared" si="6"/>
        <v>25</v>
      </c>
      <c r="R20" s="65">
        <f>VLOOKUP($A20,'Return Data'!$B$7:$R$2843,12,0)</f>
        <v>3.6703999999999999</v>
      </c>
      <c r="S20" s="66">
        <f t="shared" si="7"/>
        <v>24</v>
      </c>
      <c r="T20" s="65">
        <f>VLOOKUP($A20,'Return Data'!$B$7:$R$2843,13,0)</f>
        <v>24.9009</v>
      </c>
      <c r="U20" s="66">
        <f t="shared" si="8"/>
        <v>2</v>
      </c>
      <c r="V20" s="65">
        <f>VLOOKUP($A20,'Return Data'!$B$7:$R$2843,17,0)</f>
        <v>10.7074</v>
      </c>
      <c r="W20" s="66">
        <f t="shared" si="9"/>
        <v>1</v>
      </c>
      <c r="X20" s="65">
        <f>VLOOKUP($A20,'Return Data'!$B$7:$R$2843,14,0)</f>
        <v>5.6212999999999997</v>
      </c>
      <c r="Y20" s="66">
        <f t="shared" si="10"/>
        <v>16</v>
      </c>
      <c r="Z20" s="65">
        <f>VLOOKUP($A20,'Return Data'!$B$7:$R$2843,16,0)</f>
        <v>7.6082000000000001</v>
      </c>
      <c r="AA20" s="67">
        <f t="shared" si="11"/>
        <v>11</v>
      </c>
    </row>
    <row r="21" spans="1:27" x14ac:dyDescent="0.3">
      <c r="A21" s="63" t="s">
        <v>1044</v>
      </c>
      <c r="B21" s="64">
        <f>VLOOKUP($A21,'Return Data'!$B$7:$R$2843,3,0)</f>
        <v>44358</v>
      </c>
      <c r="C21" s="65">
        <f>VLOOKUP($A21,'Return Data'!$B$7:$R$2843,4,0)</f>
        <v>2654.6547999999998</v>
      </c>
      <c r="D21" s="65">
        <f>VLOOKUP($A21,'Return Data'!$B$7:$R$2843,5,0)</f>
        <v>8.6517999999999997</v>
      </c>
      <c r="E21" s="66">
        <f t="shared" si="0"/>
        <v>5</v>
      </c>
      <c r="F21" s="65">
        <f>VLOOKUP($A21,'Return Data'!$B$7:$R$2843,6,0)</f>
        <v>6.8106999999999998</v>
      </c>
      <c r="G21" s="66">
        <f t="shared" si="1"/>
        <v>24</v>
      </c>
      <c r="H21" s="65">
        <f>VLOOKUP($A21,'Return Data'!$B$7:$R$2843,7,0)</f>
        <v>4.9288999999999996</v>
      </c>
      <c r="I21" s="66">
        <f t="shared" si="2"/>
        <v>25</v>
      </c>
      <c r="J21" s="65">
        <f>VLOOKUP($A21,'Return Data'!$B$7:$R$2843,8,0)</f>
        <v>5.0782999999999996</v>
      </c>
      <c r="K21" s="66">
        <f t="shared" si="3"/>
        <v>13</v>
      </c>
      <c r="L21" s="65">
        <f>VLOOKUP($A21,'Return Data'!$B$7:$R$2843,9,0)</f>
        <v>4.7655000000000003</v>
      </c>
      <c r="M21" s="66">
        <f t="shared" si="4"/>
        <v>5</v>
      </c>
      <c r="N21" s="65">
        <f>VLOOKUP($A21,'Return Data'!$B$7:$R$2843,10,0)</f>
        <v>5.1471</v>
      </c>
      <c r="O21" s="66">
        <f t="shared" si="5"/>
        <v>9</v>
      </c>
      <c r="P21" s="65">
        <f>VLOOKUP($A21,'Return Data'!$B$7:$R$2843,11,0)</f>
        <v>3.5118999999999998</v>
      </c>
      <c r="Q21" s="66">
        <f t="shared" si="6"/>
        <v>18</v>
      </c>
      <c r="R21" s="65">
        <f>VLOOKUP($A21,'Return Data'!$B$7:$R$2843,12,0)</f>
        <v>4.5488999999999997</v>
      </c>
      <c r="S21" s="66">
        <f t="shared" si="7"/>
        <v>10</v>
      </c>
      <c r="T21" s="65">
        <f>VLOOKUP($A21,'Return Data'!$B$7:$R$2843,13,0)</f>
        <v>5.8044000000000002</v>
      </c>
      <c r="U21" s="66">
        <f t="shared" si="8"/>
        <v>11</v>
      </c>
      <c r="V21" s="65">
        <f>VLOOKUP($A21,'Return Data'!$B$7:$R$2843,17,0)</f>
        <v>7.2159000000000004</v>
      </c>
      <c r="W21" s="66">
        <f t="shared" si="9"/>
        <v>5</v>
      </c>
      <c r="X21" s="65">
        <f>VLOOKUP($A21,'Return Data'!$B$7:$R$2843,14,0)</f>
        <v>7.4294000000000002</v>
      </c>
      <c r="Y21" s="66">
        <f t="shared" si="10"/>
        <v>3</v>
      </c>
      <c r="Z21" s="65">
        <f>VLOOKUP($A21,'Return Data'!$B$7:$R$2843,16,0)</f>
        <v>7.6322999999999999</v>
      </c>
      <c r="AA21" s="67">
        <f t="shared" si="11"/>
        <v>9</v>
      </c>
    </row>
    <row r="22" spans="1:27" x14ac:dyDescent="0.3">
      <c r="A22" s="63" t="s">
        <v>1047</v>
      </c>
      <c r="B22" s="64">
        <f>VLOOKUP($A22,'Return Data'!$B$7:$R$2843,3,0)</f>
        <v>44358</v>
      </c>
      <c r="C22" s="65">
        <f>VLOOKUP($A22,'Return Data'!$B$7:$R$2843,4,0)</f>
        <v>22.371099999999998</v>
      </c>
      <c r="D22" s="65">
        <f>VLOOKUP($A22,'Return Data'!$B$7:$R$2843,5,0)</f>
        <v>6.2009999999999996</v>
      </c>
      <c r="E22" s="66">
        <f t="shared" si="0"/>
        <v>16</v>
      </c>
      <c r="F22" s="65">
        <f>VLOOKUP($A22,'Return Data'!$B$7:$R$2843,6,0)</f>
        <v>9.2525999999999993</v>
      </c>
      <c r="G22" s="66">
        <f t="shared" si="1"/>
        <v>7</v>
      </c>
      <c r="H22" s="65">
        <f>VLOOKUP($A22,'Return Data'!$B$7:$R$2843,7,0)</f>
        <v>7.3757999999999999</v>
      </c>
      <c r="I22" s="66">
        <f t="shared" si="2"/>
        <v>8</v>
      </c>
      <c r="J22" s="65">
        <f>VLOOKUP($A22,'Return Data'!$B$7:$R$2843,8,0)</f>
        <v>5.1612999999999998</v>
      </c>
      <c r="K22" s="66">
        <f t="shared" si="3"/>
        <v>12</v>
      </c>
      <c r="L22" s="65">
        <f>VLOOKUP($A22,'Return Data'!$B$7:$R$2843,9,0)</f>
        <v>4.0507</v>
      </c>
      <c r="M22" s="66">
        <f t="shared" si="4"/>
        <v>15</v>
      </c>
      <c r="N22" s="65">
        <f>VLOOKUP($A22,'Return Data'!$B$7:$R$2843,10,0)</f>
        <v>4.9385000000000003</v>
      </c>
      <c r="O22" s="66">
        <f t="shared" si="5"/>
        <v>15</v>
      </c>
      <c r="P22" s="65">
        <f>VLOOKUP($A22,'Return Data'!$B$7:$R$2843,11,0)</f>
        <v>3.6781000000000001</v>
      </c>
      <c r="Q22" s="66">
        <f t="shared" si="6"/>
        <v>15</v>
      </c>
      <c r="R22" s="65">
        <f>VLOOKUP($A22,'Return Data'!$B$7:$R$2843,12,0)</f>
        <v>4.5195999999999996</v>
      </c>
      <c r="S22" s="66">
        <f t="shared" si="7"/>
        <v>12</v>
      </c>
      <c r="T22" s="65">
        <f>VLOOKUP($A22,'Return Data'!$B$7:$R$2843,13,0)</f>
        <v>7.4237000000000002</v>
      </c>
      <c r="U22" s="66">
        <f t="shared" si="8"/>
        <v>6</v>
      </c>
      <c r="V22" s="65">
        <f>VLOOKUP($A22,'Return Data'!$B$7:$R$2843,17,0)</f>
        <v>6.2508999999999997</v>
      </c>
      <c r="W22" s="66">
        <f t="shared" si="9"/>
        <v>15</v>
      </c>
      <c r="X22" s="65">
        <f>VLOOKUP($A22,'Return Data'!$B$7:$R$2843,14,0)</f>
        <v>6.0011000000000001</v>
      </c>
      <c r="Y22" s="66">
        <f t="shared" si="10"/>
        <v>14</v>
      </c>
      <c r="Z22" s="65">
        <f>VLOOKUP($A22,'Return Data'!$B$7:$R$2843,16,0)</f>
        <v>7.9496000000000002</v>
      </c>
      <c r="AA22" s="67">
        <f t="shared" si="11"/>
        <v>3</v>
      </c>
    </row>
    <row r="23" spans="1:27" x14ac:dyDescent="0.3">
      <c r="A23" s="63" t="s">
        <v>1048</v>
      </c>
      <c r="B23" s="64">
        <f>VLOOKUP($A23,'Return Data'!$B$7:$R$2843,3,0)</f>
        <v>44358</v>
      </c>
      <c r="C23" s="65">
        <f>VLOOKUP($A23,'Return Data'!$B$7:$R$2843,4,0)</f>
        <v>31.606000000000002</v>
      </c>
      <c r="D23" s="65">
        <f>VLOOKUP($A23,'Return Data'!$B$7:$R$2843,5,0)</f>
        <v>4.5044000000000004</v>
      </c>
      <c r="E23" s="66">
        <f t="shared" si="0"/>
        <v>23</v>
      </c>
      <c r="F23" s="65">
        <f>VLOOKUP($A23,'Return Data'!$B$7:$R$2843,6,0)</f>
        <v>7.9736000000000002</v>
      </c>
      <c r="G23" s="66">
        <f t="shared" si="1"/>
        <v>16</v>
      </c>
      <c r="H23" s="65">
        <f>VLOOKUP($A23,'Return Data'!$B$7:$R$2843,7,0)</f>
        <v>6.0948000000000002</v>
      </c>
      <c r="I23" s="66">
        <f t="shared" si="2"/>
        <v>18</v>
      </c>
      <c r="J23" s="65">
        <f>VLOOKUP($A23,'Return Data'!$B$7:$R$2843,8,0)</f>
        <v>4.4123999999999999</v>
      </c>
      <c r="K23" s="66">
        <f t="shared" si="3"/>
        <v>21</v>
      </c>
      <c r="L23" s="65">
        <f>VLOOKUP($A23,'Return Data'!$B$7:$R$2843,9,0)</f>
        <v>3.7334000000000001</v>
      </c>
      <c r="M23" s="66">
        <f t="shared" si="4"/>
        <v>18</v>
      </c>
      <c r="N23" s="65">
        <f>VLOOKUP($A23,'Return Data'!$B$7:$R$2843,10,0)</f>
        <v>4.2641</v>
      </c>
      <c r="O23" s="66">
        <f t="shared" si="5"/>
        <v>21</v>
      </c>
      <c r="P23" s="65">
        <f>VLOOKUP($A23,'Return Data'!$B$7:$R$2843,11,0)</f>
        <v>4.4130000000000003</v>
      </c>
      <c r="Q23" s="66">
        <f t="shared" si="6"/>
        <v>4</v>
      </c>
      <c r="R23" s="65">
        <f>VLOOKUP($A23,'Return Data'!$B$7:$R$2843,12,0)</f>
        <v>4.6509</v>
      </c>
      <c r="S23" s="66">
        <f t="shared" si="7"/>
        <v>7</v>
      </c>
      <c r="T23" s="65">
        <f>VLOOKUP($A23,'Return Data'!$B$7:$R$2843,13,0)</f>
        <v>6.1219999999999999</v>
      </c>
      <c r="U23" s="66">
        <f t="shared" si="8"/>
        <v>10</v>
      </c>
      <c r="V23" s="65">
        <f>VLOOKUP($A23,'Return Data'!$B$7:$R$2843,17,0)</f>
        <v>8.2215000000000007</v>
      </c>
      <c r="W23" s="66">
        <f t="shared" si="9"/>
        <v>2</v>
      </c>
      <c r="X23" s="65">
        <f>VLOOKUP($A23,'Return Data'!$B$7:$R$2843,14,0)</f>
        <v>5.6155999999999997</v>
      </c>
      <c r="Y23" s="66">
        <f t="shared" si="10"/>
        <v>17</v>
      </c>
      <c r="Z23" s="65">
        <f>VLOOKUP($A23,'Return Data'!$B$7:$R$2843,16,0)</f>
        <v>6.5895000000000001</v>
      </c>
      <c r="AA23" s="67">
        <f t="shared" si="11"/>
        <v>19</v>
      </c>
    </row>
    <row r="24" spans="1:27" x14ac:dyDescent="0.3">
      <c r="A24" s="63" t="s">
        <v>1051</v>
      </c>
      <c r="B24" s="64">
        <f>VLOOKUP($A24,'Return Data'!$B$7:$R$2843,3,0)</f>
        <v>44358</v>
      </c>
      <c r="C24" s="65">
        <f>VLOOKUP($A24,'Return Data'!$B$7:$R$2843,4,0)</f>
        <v>1306.6983</v>
      </c>
      <c r="D24" s="65">
        <f>VLOOKUP($A24,'Return Data'!$B$7:$R$2843,5,0)</f>
        <v>7.4093</v>
      </c>
      <c r="E24" s="66">
        <f t="shared" si="0"/>
        <v>9</v>
      </c>
      <c r="F24" s="65">
        <f>VLOOKUP($A24,'Return Data'!$B$7:$R$2843,6,0)</f>
        <v>8.6104000000000003</v>
      </c>
      <c r="G24" s="66">
        <f t="shared" si="1"/>
        <v>11</v>
      </c>
      <c r="H24" s="65">
        <f>VLOOKUP($A24,'Return Data'!$B$7:$R$2843,7,0)</f>
        <v>6.4992999999999999</v>
      </c>
      <c r="I24" s="66">
        <f t="shared" si="2"/>
        <v>15</v>
      </c>
      <c r="J24" s="65">
        <f>VLOOKUP($A24,'Return Data'!$B$7:$R$2843,8,0)</f>
        <v>4.4177</v>
      </c>
      <c r="K24" s="66">
        <f t="shared" si="3"/>
        <v>20</v>
      </c>
      <c r="L24" s="65">
        <f>VLOOKUP($A24,'Return Data'!$B$7:$R$2843,9,0)</f>
        <v>4.2173999999999996</v>
      </c>
      <c r="M24" s="66">
        <f t="shared" si="4"/>
        <v>13</v>
      </c>
      <c r="N24" s="65">
        <f>VLOOKUP($A24,'Return Data'!$B$7:$R$2843,10,0)</f>
        <v>4.7138999999999998</v>
      </c>
      <c r="O24" s="66">
        <f t="shared" si="5"/>
        <v>17</v>
      </c>
      <c r="P24" s="65">
        <f>VLOOKUP($A24,'Return Data'!$B$7:$R$2843,11,0)</f>
        <v>3.3730000000000002</v>
      </c>
      <c r="Q24" s="66">
        <f t="shared" si="6"/>
        <v>19</v>
      </c>
      <c r="R24" s="65">
        <f>VLOOKUP($A24,'Return Data'!$B$7:$R$2843,12,0)</f>
        <v>3.9319999999999999</v>
      </c>
      <c r="S24" s="66">
        <f t="shared" si="7"/>
        <v>22</v>
      </c>
      <c r="T24" s="65">
        <f>VLOOKUP($A24,'Return Data'!$B$7:$R$2843,13,0)</f>
        <v>4.6508000000000003</v>
      </c>
      <c r="U24" s="66">
        <f t="shared" si="8"/>
        <v>21</v>
      </c>
      <c r="V24" s="65">
        <f>VLOOKUP($A24,'Return Data'!$B$7:$R$2843,17,0)</f>
        <v>5.9745999999999997</v>
      </c>
      <c r="W24" s="66">
        <f t="shared" si="9"/>
        <v>17</v>
      </c>
      <c r="X24" s="65">
        <f>VLOOKUP($A24,'Return Data'!$B$7:$R$2843,14,0)</f>
        <v>6.5831999999999997</v>
      </c>
      <c r="Y24" s="66">
        <f t="shared" si="10"/>
        <v>13</v>
      </c>
      <c r="Z24" s="65">
        <f>VLOOKUP($A24,'Return Data'!$B$7:$R$2843,16,0)</f>
        <v>6.3871000000000002</v>
      </c>
      <c r="AA24" s="67">
        <f t="shared" si="11"/>
        <v>20</v>
      </c>
    </row>
    <row r="25" spans="1:27" x14ac:dyDescent="0.3">
      <c r="A25" s="63" t="s">
        <v>1053</v>
      </c>
      <c r="B25" s="64">
        <f>VLOOKUP($A25,'Return Data'!$B$7:$R$2843,3,0)</f>
        <v>44358</v>
      </c>
      <c r="C25" s="65">
        <f>VLOOKUP($A25,'Return Data'!$B$7:$R$2843,4,0)</f>
        <v>1797.365</v>
      </c>
      <c r="D25" s="65">
        <f>VLOOKUP($A25,'Return Data'!$B$7:$R$2843,5,0)</f>
        <v>4.6551</v>
      </c>
      <c r="E25" s="66">
        <f t="shared" si="0"/>
        <v>22</v>
      </c>
      <c r="F25" s="65">
        <f>VLOOKUP($A25,'Return Data'!$B$7:$R$2843,6,0)</f>
        <v>7.3226000000000004</v>
      </c>
      <c r="G25" s="66">
        <f t="shared" si="1"/>
        <v>21</v>
      </c>
      <c r="H25" s="65">
        <f>VLOOKUP($A25,'Return Data'!$B$7:$R$2843,7,0)</f>
        <v>6.1349</v>
      </c>
      <c r="I25" s="66">
        <f t="shared" si="2"/>
        <v>17</v>
      </c>
      <c r="J25" s="65">
        <f>VLOOKUP($A25,'Return Data'!$B$7:$R$2843,8,0)</f>
        <v>4.3380999999999998</v>
      </c>
      <c r="K25" s="66">
        <f t="shared" si="3"/>
        <v>22</v>
      </c>
      <c r="L25" s="65">
        <f>VLOOKUP($A25,'Return Data'!$B$7:$R$2843,9,0)</f>
        <v>3.5386000000000002</v>
      </c>
      <c r="M25" s="66">
        <f t="shared" si="4"/>
        <v>22</v>
      </c>
      <c r="N25" s="65">
        <f>VLOOKUP($A25,'Return Data'!$B$7:$R$2843,10,0)</f>
        <v>4.5416999999999996</v>
      </c>
      <c r="O25" s="66">
        <f t="shared" si="5"/>
        <v>18</v>
      </c>
      <c r="P25" s="65">
        <f>VLOOKUP($A25,'Return Data'!$B$7:$R$2843,11,0)</f>
        <v>3.2111000000000001</v>
      </c>
      <c r="Q25" s="66">
        <f t="shared" si="6"/>
        <v>23</v>
      </c>
      <c r="R25" s="65">
        <f>VLOOKUP($A25,'Return Data'!$B$7:$R$2843,12,0)</f>
        <v>3.9559000000000002</v>
      </c>
      <c r="S25" s="66">
        <f t="shared" si="7"/>
        <v>19</v>
      </c>
      <c r="T25" s="65">
        <f>VLOOKUP($A25,'Return Data'!$B$7:$R$2843,13,0)</f>
        <v>5.2058</v>
      </c>
      <c r="U25" s="66">
        <f t="shared" si="8"/>
        <v>16</v>
      </c>
      <c r="V25" s="65">
        <f>VLOOKUP($A25,'Return Data'!$B$7:$R$2843,17,0)</f>
        <v>5.7760999999999996</v>
      </c>
      <c r="W25" s="66">
        <f t="shared" si="9"/>
        <v>19</v>
      </c>
      <c r="X25" s="65">
        <f>VLOOKUP($A25,'Return Data'!$B$7:$R$2843,14,0)</f>
        <v>5.9618000000000002</v>
      </c>
      <c r="Y25" s="66">
        <f t="shared" si="10"/>
        <v>15</v>
      </c>
      <c r="Z25" s="65">
        <f>VLOOKUP($A25,'Return Data'!$B$7:$R$2843,16,0)</f>
        <v>4.5151000000000003</v>
      </c>
      <c r="AA25" s="67">
        <f t="shared" si="11"/>
        <v>23</v>
      </c>
    </row>
    <row r="26" spans="1:27" x14ac:dyDescent="0.3">
      <c r="A26" s="63" t="s">
        <v>1054</v>
      </c>
      <c r="B26" s="64">
        <f>VLOOKUP($A26,'Return Data'!$B$7:$R$2843,3,0)</f>
        <v>44358</v>
      </c>
      <c r="C26" s="65">
        <f>VLOOKUP($A26,'Return Data'!$B$7:$R$2843,4,0)</f>
        <v>2956.6965</v>
      </c>
      <c r="D26" s="65">
        <f>VLOOKUP($A26,'Return Data'!$B$7:$R$2843,5,0)</f>
        <v>6.6760999999999999</v>
      </c>
      <c r="E26" s="66">
        <f t="shared" si="0"/>
        <v>14</v>
      </c>
      <c r="F26" s="65">
        <f>VLOOKUP($A26,'Return Data'!$B$7:$R$2843,6,0)</f>
        <v>9.7735000000000003</v>
      </c>
      <c r="G26" s="66">
        <f t="shared" si="1"/>
        <v>5</v>
      </c>
      <c r="H26" s="65">
        <f>VLOOKUP($A26,'Return Data'!$B$7:$R$2843,7,0)</f>
        <v>7.8689999999999998</v>
      </c>
      <c r="I26" s="66">
        <f t="shared" si="2"/>
        <v>3</v>
      </c>
      <c r="J26" s="65">
        <f>VLOOKUP($A26,'Return Data'!$B$7:$R$2843,8,0)</f>
        <v>6.1896000000000004</v>
      </c>
      <c r="K26" s="66">
        <f t="shared" si="3"/>
        <v>5</v>
      </c>
      <c r="L26" s="65">
        <f>VLOOKUP($A26,'Return Data'!$B$7:$R$2843,9,0)</f>
        <v>5.8167</v>
      </c>
      <c r="M26" s="66">
        <f t="shared" si="4"/>
        <v>2</v>
      </c>
      <c r="N26" s="65">
        <f>VLOOKUP($A26,'Return Data'!$B$7:$R$2843,10,0)</f>
        <v>6.2643000000000004</v>
      </c>
      <c r="O26" s="66">
        <f t="shared" si="5"/>
        <v>3</v>
      </c>
      <c r="P26" s="65">
        <f>VLOOKUP($A26,'Return Data'!$B$7:$R$2843,11,0)</f>
        <v>4.5776000000000003</v>
      </c>
      <c r="Q26" s="66">
        <f t="shared" si="6"/>
        <v>3</v>
      </c>
      <c r="R26" s="65">
        <f>VLOOKUP($A26,'Return Data'!$B$7:$R$2843,12,0)</f>
        <v>5.2763</v>
      </c>
      <c r="S26" s="66">
        <f t="shared" si="7"/>
        <v>5</v>
      </c>
      <c r="T26" s="65">
        <f>VLOOKUP($A26,'Return Data'!$B$7:$R$2843,13,0)</f>
        <v>6.2424999999999997</v>
      </c>
      <c r="U26" s="66">
        <f t="shared" si="8"/>
        <v>9</v>
      </c>
      <c r="V26" s="65">
        <f>VLOOKUP($A26,'Return Data'!$B$7:$R$2843,17,0)</f>
        <v>7.2152000000000003</v>
      </c>
      <c r="W26" s="66">
        <f t="shared" si="9"/>
        <v>6</v>
      </c>
      <c r="X26" s="65">
        <f>VLOOKUP($A26,'Return Data'!$B$7:$R$2843,14,0)</f>
        <v>6.9775</v>
      </c>
      <c r="Y26" s="66">
        <f t="shared" si="10"/>
        <v>9</v>
      </c>
      <c r="Z26" s="65">
        <f>VLOOKUP($A26,'Return Data'!$B$7:$R$2843,16,0)</f>
        <v>7.9111000000000002</v>
      </c>
      <c r="AA26" s="67">
        <f t="shared" si="11"/>
        <v>4</v>
      </c>
    </row>
    <row r="27" spans="1:27" x14ac:dyDescent="0.3">
      <c r="A27" s="63" t="s">
        <v>1056</v>
      </c>
      <c r="B27" s="64">
        <f>VLOOKUP($A27,'Return Data'!$B$7:$R$2843,3,0)</f>
        <v>44358</v>
      </c>
      <c r="C27" s="65">
        <f>VLOOKUP($A27,'Return Data'!$B$7:$R$2843,4,0)</f>
        <v>23.529499999999999</v>
      </c>
      <c r="D27" s="65">
        <f>VLOOKUP($A27,'Return Data'!$B$7:$R$2843,5,0)</f>
        <v>7.6026999999999996</v>
      </c>
      <c r="E27" s="66">
        <f t="shared" si="0"/>
        <v>8</v>
      </c>
      <c r="F27" s="65">
        <f>VLOOKUP($A27,'Return Data'!$B$7:$R$2843,6,0)</f>
        <v>6.1045999999999996</v>
      </c>
      <c r="G27" s="66">
        <f t="shared" si="1"/>
        <v>25</v>
      </c>
      <c r="H27" s="65">
        <f>VLOOKUP($A27,'Return Data'!$B$7:$R$2843,7,0)</f>
        <v>5.2796000000000003</v>
      </c>
      <c r="I27" s="66">
        <f t="shared" si="2"/>
        <v>24</v>
      </c>
      <c r="J27" s="65">
        <f>VLOOKUP($A27,'Return Data'!$B$7:$R$2843,8,0)</f>
        <v>2.9062999999999999</v>
      </c>
      <c r="K27" s="66">
        <f t="shared" si="3"/>
        <v>25</v>
      </c>
      <c r="L27" s="65">
        <f>VLOOKUP($A27,'Return Data'!$B$7:$R$2843,9,0)</f>
        <v>4.2435999999999998</v>
      </c>
      <c r="M27" s="66">
        <f t="shared" si="4"/>
        <v>12</v>
      </c>
      <c r="N27" s="65">
        <f>VLOOKUP($A27,'Return Data'!$B$7:$R$2843,10,0)</f>
        <v>4.3681999999999999</v>
      </c>
      <c r="O27" s="66">
        <f t="shared" si="5"/>
        <v>20</v>
      </c>
      <c r="P27" s="65">
        <f>VLOOKUP($A27,'Return Data'!$B$7:$R$2843,11,0)</f>
        <v>3.7677</v>
      </c>
      <c r="Q27" s="66">
        <f t="shared" si="6"/>
        <v>10</v>
      </c>
      <c r="R27" s="65">
        <f>VLOOKUP($A27,'Return Data'!$B$7:$R$2843,12,0)</f>
        <v>4.5324</v>
      </c>
      <c r="S27" s="66">
        <f t="shared" si="7"/>
        <v>11</v>
      </c>
      <c r="T27" s="65">
        <f>VLOOKUP($A27,'Return Data'!$B$7:$R$2843,13,0)</f>
        <v>2.4384999999999999</v>
      </c>
      <c r="U27" s="66">
        <f t="shared" si="8"/>
        <v>25</v>
      </c>
      <c r="V27" s="65">
        <f>VLOOKUP($A27,'Return Data'!$B$7:$R$2843,17,0)</f>
        <v>4.5796999999999999</v>
      </c>
      <c r="W27" s="66">
        <f t="shared" si="9"/>
        <v>21</v>
      </c>
      <c r="X27" s="65">
        <f>VLOOKUP($A27,'Return Data'!$B$7:$R$2843,14,0)</f>
        <v>-0.5665</v>
      </c>
      <c r="Y27" s="66">
        <f t="shared" si="10"/>
        <v>24</v>
      </c>
      <c r="Z27" s="65">
        <f>VLOOKUP($A27,'Return Data'!$B$7:$R$2843,16,0)</f>
        <v>6.3114999999999997</v>
      </c>
      <c r="AA27" s="67">
        <f t="shared" si="11"/>
        <v>21</v>
      </c>
    </row>
    <row r="28" spans="1:27" x14ac:dyDescent="0.3">
      <c r="A28" s="63" t="s">
        <v>1058</v>
      </c>
      <c r="B28" s="64">
        <f>VLOOKUP($A28,'Return Data'!$B$7:$R$2843,3,0)</f>
        <v>44358</v>
      </c>
      <c r="C28" s="65">
        <f>VLOOKUP($A28,'Return Data'!$B$7:$R$2843,4,0)</f>
        <v>2753.9783000000002</v>
      </c>
      <c r="D28" s="65">
        <f>VLOOKUP($A28,'Return Data'!$B$7:$R$2843,5,0)</f>
        <v>4.1157000000000004</v>
      </c>
      <c r="E28" s="66">
        <f t="shared" si="0"/>
        <v>24</v>
      </c>
      <c r="F28" s="65">
        <f>VLOOKUP($A28,'Return Data'!$B$7:$R$2843,6,0)</f>
        <v>7.0705</v>
      </c>
      <c r="G28" s="66">
        <f t="shared" si="1"/>
        <v>23</v>
      </c>
      <c r="H28" s="65">
        <f>VLOOKUP($A28,'Return Data'!$B$7:$R$2843,7,0)</f>
        <v>6.8254000000000001</v>
      </c>
      <c r="I28" s="66">
        <f t="shared" si="2"/>
        <v>13</v>
      </c>
      <c r="J28" s="65">
        <f>VLOOKUP($A28,'Return Data'!$B$7:$R$2843,8,0)</f>
        <v>4.7317</v>
      </c>
      <c r="K28" s="66">
        <f t="shared" si="3"/>
        <v>15</v>
      </c>
      <c r="L28" s="65">
        <f>VLOOKUP($A28,'Return Data'!$B$7:$R$2843,9,0)</f>
        <v>3.6375000000000002</v>
      </c>
      <c r="M28" s="66">
        <f t="shared" si="4"/>
        <v>21</v>
      </c>
      <c r="N28" s="65">
        <f>VLOOKUP($A28,'Return Data'!$B$7:$R$2843,10,0)</f>
        <v>4.5307000000000004</v>
      </c>
      <c r="O28" s="66">
        <f t="shared" si="5"/>
        <v>19</v>
      </c>
      <c r="P28" s="65">
        <f>VLOOKUP($A28,'Return Data'!$B$7:$R$2843,11,0)</f>
        <v>3.5718999999999999</v>
      </c>
      <c r="Q28" s="66">
        <f t="shared" si="6"/>
        <v>17</v>
      </c>
      <c r="R28" s="65">
        <f>VLOOKUP($A28,'Return Data'!$B$7:$R$2843,12,0)</f>
        <v>3.9405999999999999</v>
      </c>
      <c r="S28" s="66">
        <f t="shared" si="7"/>
        <v>20</v>
      </c>
      <c r="T28" s="65">
        <f>VLOOKUP($A28,'Return Data'!$B$7:$R$2843,13,0)</f>
        <v>9.8701000000000008</v>
      </c>
      <c r="U28" s="66">
        <f t="shared" si="8"/>
        <v>5</v>
      </c>
      <c r="V28" s="65">
        <f>VLOOKUP($A28,'Return Data'!$B$7:$R$2843,17,0)</f>
        <v>5.2054</v>
      </c>
      <c r="W28" s="66">
        <f t="shared" si="9"/>
        <v>20</v>
      </c>
      <c r="X28" s="65">
        <f>VLOOKUP($A28,'Return Data'!$B$7:$R$2843,14,0)</f>
        <v>-0.50009999999999999</v>
      </c>
      <c r="Y28" s="66">
        <f t="shared" si="10"/>
        <v>23</v>
      </c>
      <c r="Z28" s="65">
        <f>VLOOKUP($A28,'Return Data'!$B$7:$R$2843,16,0)</f>
        <v>6.2343999999999999</v>
      </c>
      <c r="AA28" s="67">
        <f t="shared" si="11"/>
        <v>22</v>
      </c>
    </row>
    <row r="29" spans="1:27" x14ac:dyDescent="0.3">
      <c r="A29" s="63" t="s">
        <v>1060</v>
      </c>
      <c r="B29" s="64">
        <f>VLOOKUP($A29,'Return Data'!$B$7:$R$2843,3,0)</f>
        <v>44358</v>
      </c>
      <c r="C29" s="65">
        <f>VLOOKUP($A29,'Return Data'!$B$7:$R$2843,4,0)</f>
        <v>2772.4686999999999</v>
      </c>
      <c r="D29" s="65">
        <f>VLOOKUP($A29,'Return Data'!$B$7:$R$2843,5,0)</f>
        <v>6.2045000000000003</v>
      </c>
      <c r="E29" s="66">
        <f t="shared" si="0"/>
        <v>15</v>
      </c>
      <c r="F29" s="65">
        <f>VLOOKUP($A29,'Return Data'!$B$7:$R$2843,6,0)</f>
        <v>7.7108999999999996</v>
      </c>
      <c r="G29" s="66">
        <f t="shared" si="1"/>
        <v>18</v>
      </c>
      <c r="H29" s="65">
        <f>VLOOKUP($A29,'Return Data'!$B$7:$R$2843,7,0)</f>
        <v>6.0526</v>
      </c>
      <c r="I29" s="66">
        <f t="shared" si="2"/>
        <v>19</v>
      </c>
      <c r="J29" s="65">
        <f>VLOOKUP($A29,'Return Data'!$B$7:$R$2843,8,0)</f>
        <v>5.1818999999999997</v>
      </c>
      <c r="K29" s="66">
        <f t="shared" si="3"/>
        <v>10</v>
      </c>
      <c r="L29" s="65">
        <f>VLOOKUP($A29,'Return Data'!$B$7:$R$2843,9,0)</f>
        <v>4.1559999999999997</v>
      </c>
      <c r="M29" s="66">
        <f t="shared" si="4"/>
        <v>14</v>
      </c>
      <c r="N29" s="65">
        <f>VLOOKUP($A29,'Return Data'!$B$7:$R$2843,10,0)</f>
        <v>3.9733999999999998</v>
      </c>
      <c r="O29" s="66">
        <f t="shared" si="5"/>
        <v>25</v>
      </c>
      <c r="P29" s="65">
        <f>VLOOKUP($A29,'Return Data'!$B$7:$R$2843,11,0)</f>
        <v>3.2284999999999999</v>
      </c>
      <c r="Q29" s="66">
        <f t="shared" si="6"/>
        <v>21</v>
      </c>
      <c r="R29" s="65">
        <f>VLOOKUP($A29,'Return Data'!$B$7:$R$2843,12,0)</f>
        <v>3.9811000000000001</v>
      </c>
      <c r="S29" s="66">
        <f t="shared" si="7"/>
        <v>18</v>
      </c>
      <c r="T29" s="65">
        <f>VLOOKUP($A29,'Return Data'!$B$7:$R$2843,13,0)</f>
        <v>4.5547000000000004</v>
      </c>
      <c r="U29" s="66">
        <f t="shared" si="8"/>
        <v>22</v>
      </c>
      <c r="V29" s="65">
        <f>VLOOKUP($A29,'Return Data'!$B$7:$R$2843,17,0)</f>
        <v>6.2748999999999997</v>
      </c>
      <c r="W29" s="66">
        <f t="shared" si="9"/>
        <v>14</v>
      </c>
      <c r="X29" s="65">
        <f>VLOOKUP($A29,'Return Data'!$B$7:$R$2843,14,0)</f>
        <v>6.9699</v>
      </c>
      <c r="Y29" s="66">
        <f t="shared" si="10"/>
        <v>10</v>
      </c>
      <c r="Z29" s="65">
        <f>VLOOKUP($A29,'Return Data'!$B$7:$R$2843,16,0)</f>
        <v>7.6191000000000004</v>
      </c>
      <c r="AA29" s="67">
        <f t="shared" si="11"/>
        <v>10</v>
      </c>
    </row>
    <row r="30" spans="1:27" x14ac:dyDescent="0.3">
      <c r="A30" s="63" t="s">
        <v>1063</v>
      </c>
      <c r="B30" s="64">
        <f>VLOOKUP($A30,'Return Data'!$B$7:$R$2843,3,0)</f>
        <v>44358</v>
      </c>
      <c r="C30" s="65">
        <f>VLOOKUP($A30,'Return Data'!$B$7:$R$2843,4,0)</f>
        <v>26.1677</v>
      </c>
      <c r="D30" s="65">
        <f>VLOOKUP($A30,'Return Data'!$B$7:$R$2843,5,0)</f>
        <v>8.0919000000000008</v>
      </c>
      <c r="E30" s="66">
        <f t="shared" si="0"/>
        <v>6</v>
      </c>
      <c r="F30" s="65">
        <f>VLOOKUP($A30,'Return Data'!$B$7:$R$2843,6,0)</f>
        <v>8.4214000000000002</v>
      </c>
      <c r="G30" s="66">
        <f t="shared" si="1"/>
        <v>13</v>
      </c>
      <c r="H30" s="65">
        <f>VLOOKUP($A30,'Return Data'!$B$7:$R$2843,7,0)</f>
        <v>7.3033000000000001</v>
      </c>
      <c r="I30" s="66">
        <f t="shared" si="2"/>
        <v>9</v>
      </c>
      <c r="J30" s="65">
        <f>VLOOKUP($A30,'Return Data'!$B$7:$R$2843,8,0)</f>
        <v>4.6711</v>
      </c>
      <c r="K30" s="66">
        <f t="shared" si="3"/>
        <v>17</v>
      </c>
      <c r="L30" s="65">
        <f>VLOOKUP($A30,'Return Data'!$B$7:$R$2843,9,0)</f>
        <v>3.8914</v>
      </c>
      <c r="M30" s="66">
        <f t="shared" si="4"/>
        <v>16</v>
      </c>
      <c r="N30" s="65">
        <f>VLOOKUP($A30,'Return Data'!$B$7:$R$2843,10,0)</f>
        <v>4.1300999999999997</v>
      </c>
      <c r="O30" s="66">
        <f t="shared" si="5"/>
        <v>22</v>
      </c>
      <c r="P30" s="65">
        <f>VLOOKUP($A30,'Return Data'!$B$7:$R$2843,11,0)</f>
        <v>3.2730000000000001</v>
      </c>
      <c r="Q30" s="66">
        <f t="shared" si="6"/>
        <v>20</v>
      </c>
      <c r="R30" s="65">
        <f>VLOOKUP($A30,'Return Data'!$B$7:$R$2843,12,0)</f>
        <v>3.6278999999999999</v>
      </c>
      <c r="S30" s="66">
        <f t="shared" si="7"/>
        <v>25</v>
      </c>
      <c r="T30" s="65">
        <f>VLOOKUP($A30,'Return Data'!$B$7:$R$2843,13,0)</f>
        <v>4.3540000000000001</v>
      </c>
      <c r="U30" s="66">
        <f t="shared" si="8"/>
        <v>23</v>
      </c>
      <c r="V30" s="65">
        <f>VLOOKUP($A30,'Return Data'!$B$7:$R$2843,17,0)</f>
        <v>3.6004999999999998</v>
      </c>
      <c r="W30" s="66">
        <f t="shared" si="9"/>
        <v>24</v>
      </c>
      <c r="X30" s="65">
        <f>VLOOKUP($A30,'Return Data'!$B$7:$R$2843,14,0)</f>
        <v>3.0103</v>
      </c>
      <c r="Y30" s="66">
        <f t="shared" si="10"/>
        <v>20</v>
      </c>
      <c r="Z30" s="65">
        <f>VLOOKUP($A30,'Return Data'!$B$7:$R$2843,16,0)</f>
        <v>7.0369999999999999</v>
      </c>
      <c r="AA30" s="67">
        <f t="shared" si="11"/>
        <v>18</v>
      </c>
    </row>
    <row r="31" spans="1:27" x14ac:dyDescent="0.3">
      <c r="A31" s="63" t="s">
        <v>1064</v>
      </c>
      <c r="B31" s="64">
        <f>VLOOKUP($A31,'Return Data'!$B$7:$R$2843,3,0)</f>
        <v>44358</v>
      </c>
      <c r="C31" s="65">
        <f>VLOOKUP($A31,'Return Data'!$B$7:$R$2843,4,0)</f>
        <v>3104.5403999999999</v>
      </c>
      <c r="D31" s="65">
        <f>VLOOKUP($A31,'Return Data'!$B$7:$R$2843,5,0)</f>
        <v>7.0660999999999996</v>
      </c>
      <c r="E31" s="66">
        <f t="shared" si="0"/>
        <v>12</v>
      </c>
      <c r="F31" s="65">
        <f>VLOOKUP($A31,'Return Data'!$B$7:$R$2843,6,0)</f>
        <v>10.3436</v>
      </c>
      <c r="G31" s="66">
        <f t="shared" si="1"/>
        <v>3</v>
      </c>
      <c r="H31" s="65">
        <f>VLOOKUP($A31,'Return Data'!$B$7:$R$2843,7,0)</f>
        <v>7.7134</v>
      </c>
      <c r="I31" s="66">
        <f t="shared" si="2"/>
        <v>5</v>
      </c>
      <c r="J31" s="65">
        <f>VLOOKUP($A31,'Return Data'!$B$7:$R$2843,8,0)</f>
        <v>5.3734999999999999</v>
      </c>
      <c r="K31" s="66">
        <f t="shared" si="3"/>
        <v>7</v>
      </c>
      <c r="L31" s="65">
        <f>VLOOKUP($A31,'Return Data'!$B$7:$R$2843,9,0)</f>
        <v>4.5412999999999997</v>
      </c>
      <c r="M31" s="66">
        <f t="shared" si="4"/>
        <v>9</v>
      </c>
      <c r="N31" s="65">
        <f>VLOOKUP($A31,'Return Data'!$B$7:$R$2843,10,0)</f>
        <v>5.3376000000000001</v>
      </c>
      <c r="O31" s="66">
        <f t="shared" si="5"/>
        <v>6</v>
      </c>
      <c r="P31" s="65">
        <f>VLOOKUP($A31,'Return Data'!$B$7:$R$2843,11,0)</f>
        <v>3.7562000000000002</v>
      </c>
      <c r="Q31" s="66">
        <f t="shared" si="6"/>
        <v>11</v>
      </c>
      <c r="R31" s="65">
        <f>VLOOKUP($A31,'Return Data'!$B$7:$R$2843,12,0)</f>
        <v>4.5913000000000004</v>
      </c>
      <c r="S31" s="66">
        <f t="shared" si="7"/>
        <v>9</v>
      </c>
      <c r="T31" s="65">
        <f>VLOOKUP($A31,'Return Data'!$B$7:$R$2843,13,0)</f>
        <v>5.4221000000000004</v>
      </c>
      <c r="U31" s="66">
        <f t="shared" si="8"/>
        <v>14</v>
      </c>
      <c r="V31" s="65">
        <f>VLOOKUP($A31,'Return Data'!$B$7:$R$2843,17,0)</f>
        <v>5.8597000000000001</v>
      </c>
      <c r="W31" s="66">
        <f t="shared" si="9"/>
        <v>18</v>
      </c>
      <c r="X31" s="65">
        <f>VLOOKUP($A31,'Return Data'!$B$7:$R$2843,14,0)</f>
        <v>5.2584999999999997</v>
      </c>
      <c r="Y31" s="66">
        <f t="shared" si="10"/>
        <v>19</v>
      </c>
      <c r="Z31" s="65">
        <f>VLOOKUP($A31,'Return Data'!$B$7:$R$2843,16,0)</f>
        <v>7.4466999999999999</v>
      </c>
      <c r="AA31" s="67">
        <f t="shared" si="11"/>
        <v>13</v>
      </c>
    </row>
    <row r="32" spans="1:27" x14ac:dyDescent="0.3">
      <c r="A32" s="63" t="s">
        <v>1065</v>
      </c>
      <c r="B32" s="64">
        <f>VLOOKUP($A32,'Return Data'!$B$7:$R$2843,3,0)</f>
        <v>44358</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-1.1299999999999999E-2</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-7.0228999999999999</v>
      </c>
      <c r="U32" s="66">
        <f t="shared" si="8"/>
        <v>26</v>
      </c>
      <c r="V32" s="65"/>
      <c r="W32" s="66"/>
      <c r="X32" s="65"/>
      <c r="Y32" s="66"/>
      <c r="Z32" s="65">
        <f>VLOOKUP($A32,'Return Data'!$B$7:$R$2843,16,0)</f>
        <v>-17.982600000000001</v>
      </c>
      <c r="AA32" s="67">
        <f t="shared" si="11"/>
        <v>26</v>
      </c>
    </row>
    <row r="33" spans="1:27" x14ac:dyDescent="0.3">
      <c r="A33" s="63" t="s">
        <v>1069</v>
      </c>
      <c r="B33" s="64">
        <f>VLOOKUP($A33,'Return Data'!$B$7:$R$2843,3,0)</f>
        <v>44358</v>
      </c>
      <c r="C33" s="65">
        <f>VLOOKUP($A33,'Return Data'!$B$7:$R$2843,4,0)</f>
        <v>2640.3036000000002</v>
      </c>
      <c r="D33" s="65">
        <f>VLOOKUP($A33,'Return Data'!$B$7:$R$2843,5,0)</f>
        <v>8.6725999999999992</v>
      </c>
      <c r="E33" s="66">
        <f t="shared" si="0"/>
        <v>4</v>
      </c>
      <c r="F33" s="65">
        <f>VLOOKUP($A33,'Return Data'!$B$7:$R$2843,6,0)</f>
        <v>8.9259000000000004</v>
      </c>
      <c r="G33" s="66">
        <f t="shared" si="1"/>
        <v>10</v>
      </c>
      <c r="H33" s="65">
        <f>VLOOKUP($A33,'Return Data'!$B$7:$R$2843,7,0)</f>
        <v>7.8510999999999997</v>
      </c>
      <c r="I33" s="66">
        <f t="shared" si="2"/>
        <v>4</v>
      </c>
      <c r="J33" s="65">
        <f>VLOOKUP($A33,'Return Data'!$B$7:$R$2843,8,0)</f>
        <v>6.2514000000000003</v>
      </c>
      <c r="K33" s="66">
        <f t="shared" si="3"/>
        <v>4</v>
      </c>
      <c r="L33" s="65">
        <f>VLOOKUP($A33,'Return Data'!$B$7:$R$2843,9,0)</f>
        <v>4.6801000000000004</v>
      </c>
      <c r="M33" s="66">
        <f t="shared" si="4"/>
        <v>6</v>
      </c>
      <c r="N33" s="65">
        <f>VLOOKUP($A33,'Return Data'!$B$7:$R$2843,10,0)</f>
        <v>5.2279</v>
      </c>
      <c r="O33" s="66">
        <f t="shared" si="5"/>
        <v>7</v>
      </c>
      <c r="P33" s="65">
        <f>VLOOKUP($A33,'Return Data'!$B$7:$R$2843,11,0)</f>
        <v>3.9531000000000001</v>
      </c>
      <c r="Q33" s="66">
        <f t="shared" si="6"/>
        <v>6</v>
      </c>
      <c r="R33" s="65">
        <f>VLOOKUP($A33,'Return Data'!$B$7:$R$2843,12,0)</f>
        <v>4.4732000000000003</v>
      </c>
      <c r="S33" s="66">
        <f t="shared" si="7"/>
        <v>14</v>
      </c>
      <c r="T33" s="65">
        <f>VLOOKUP($A33,'Return Data'!$B$7:$R$2843,13,0)</f>
        <v>5.2503000000000002</v>
      </c>
      <c r="U33" s="66">
        <f t="shared" si="8"/>
        <v>15</v>
      </c>
      <c r="V33" s="65">
        <f>VLOOKUP($A33,'Return Data'!$B$7:$R$2843,17,0)</f>
        <v>6.7411000000000003</v>
      </c>
      <c r="W33" s="66">
        <f>RANK(V33,V$8:V$33,0)</f>
        <v>11</v>
      </c>
      <c r="X33" s="65">
        <f>VLOOKUP($A33,'Return Data'!$B$7:$R$2843,14,0)</f>
        <v>2.9780000000000002</v>
      </c>
      <c r="Y33" s="66">
        <f>RANK(X33,X$8:X$33,0)</f>
        <v>21</v>
      </c>
      <c r="Z33" s="65">
        <f>VLOOKUP($A33,'Return Data'!$B$7:$R$2843,16,0)</f>
        <v>7.1048</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6.6451846153846157</v>
      </c>
      <c r="E35" s="74"/>
      <c r="F35" s="75">
        <f>AVERAGE(F8:F33)</f>
        <v>8.1972461538461552</v>
      </c>
      <c r="G35" s="74"/>
      <c r="H35" s="75">
        <f>AVERAGE(H8:H33)</f>
        <v>6.8060230769230783</v>
      </c>
      <c r="I35" s="74"/>
      <c r="J35" s="75">
        <f>AVERAGE(J8:J33)</f>
        <v>5.0668038461538458</v>
      </c>
      <c r="K35" s="74"/>
      <c r="L35" s="75">
        <f>AVERAGE(L8:L33)</f>
        <v>3.9564884615384619</v>
      </c>
      <c r="M35" s="74"/>
      <c r="N35" s="75">
        <f>AVERAGE(N8:N33)</f>
        <v>4.9065807692307697</v>
      </c>
      <c r="O35" s="74"/>
      <c r="P35" s="75">
        <f>AVERAGE(P8:P33)</f>
        <v>4.0332615384615389</v>
      </c>
      <c r="Q35" s="74"/>
      <c r="R35" s="75">
        <f>AVERAGE(R8:R33)</f>
        <v>4.712073076923077</v>
      </c>
      <c r="S35" s="74"/>
      <c r="T35" s="75">
        <f>AVERAGE(T8:T33)</f>
        <v>7.5485576923076954</v>
      </c>
      <c r="U35" s="74"/>
      <c r="V35" s="75">
        <f>AVERAGE(V8:V33)</f>
        <v>5.8764479999999999</v>
      </c>
      <c r="W35" s="74"/>
      <c r="X35" s="75">
        <f>AVERAGE(X8:X33)</f>
        <v>5.011844</v>
      </c>
      <c r="Y35" s="74"/>
      <c r="Z35" s="75">
        <f>AVERAGE(Z8:Z33)</f>
        <v>6.0221846153846164</v>
      </c>
      <c r="AA35" s="76"/>
    </row>
    <row r="36" spans="1:27" x14ac:dyDescent="0.3">
      <c r="A36" s="73" t="s">
        <v>28</v>
      </c>
      <c r="B36" s="74"/>
      <c r="C36" s="74"/>
      <c r="D36" s="75">
        <f>MIN(D8:D33)</f>
        <v>0</v>
      </c>
      <c r="E36" s="74"/>
      <c r="F36" s="75">
        <f>MIN(F8:F33)</f>
        <v>0</v>
      </c>
      <c r="G36" s="74"/>
      <c r="H36" s="75">
        <f>MIN(H8:H33)</f>
        <v>0</v>
      </c>
      <c r="I36" s="74"/>
      <c r="J36" s="75">
        <f>MIN(J8:J33)</f>
        <v>0</v>
      </c>
      <c r="K36" s="74"/>
      <c r="L36" s="75">
        <f>MIN(L8:L33)</f>
        <v>-1.3702000000000001</v>
      </c>
      <c r="M36" s="74"/>
      <c r="N36" s="75">
        <f>MIN(N8:N33)</f>
        <v>-3.8E-3</v>
      </c>
      <c r="O36" s="74"/>
      <c r="P36" s="75">
        <f>MIN(P8:P33)</f>
        <v>-1.9E-3</v>
      </c>
      <c r="Q36" s="74"/>
      <c r="R36" s="75">
        <f>MIN(R8:R33)</f>
        <v>-1.2999999999999999E-3</v>
      </c>
      <c r="S36" s="74"/>
      <c r="T36" s="75">
        <f>MIN(T8:T33)</f>
        <v>-7.0228999999999999</v>
      </c>
      <c r="U36" s="74"/>
      <c r="V36" s="75">
        <f>MIN(V8:V33)</f>
        <v>-6.7553999999999998</v>
      </c>
      <c r="W36" s="74"/>
      <c r="X36" s="75">
        <f>MIN(X8:X33)</f>
        <v>-8.5717999999999996</v>
      </c>
      <c r="Y36" s="74"/>
      <c r="Z36" s="75">
        <f>MIN(Z8:Z33)</f>
        <v>-17.982600000000001</v>
      </c>
      <c r="AA36" s="76"/>
    </row>
    <row r="37" spans="1:27" ht="15" thickBot="1" x14ac:dyDescent="0.35">
      <c r="A37" s="77" t="s">
        <v>29</v>
      </c>
      <c r="B37" s="78"/>
      <c r="C37" s="78"/>
      <c r="D37" s="79">
        <f>MAX(D8:D33)</f>
        <v>15.160600000000001</v>
      </c>
      <c r="E37" s="78"/>
      <c r="F37" s="79">
        <f>MAX(F8:F33)</f>
        <v>11.712</v>
      </c>
      <c r="G37" s="78"/>
      <c r="H37" s="79">
        <f>MAX(H8:H33)</f>
        <v>16.287400000000002</v>
      </c>
      <c r="I37" s="78"/>
      <c r="J37" s="79">
        <f>MAX(J8:J33)</f>
        <v>10.312799999999999</v>
      </c>
      <c r="K37" s="78"/>
      <c r="L37" s="79">
        <f>MAX(L8:L33)</f>
        <v>6.3604000000000003</v>
      </c>
      <c r="M37" s="78"/>
      <c r="N37" s="79">
        <f>MAX(N8:N33)</f>
        <v>9.7698</v>
      </c>
      <c r="O37" s="78"/>
      <c r="P37" s="79">
        <f>MAX(P8:P33)</f>
        <v>11.081899999999999</v>
      </c>
      <c r="Q37" s="78"/>
      <c r="R37" s="79">
        <f>MAX(R8:R33)</f>
        <v>12.7577</v>
      </c>
      <c r="S37" s="78"/>
      <c r="T37" s="79">
        <f>MAX(T8:T33)</f>
        <v>36.521000000000001</v>
      </c>
      <c r="U37" s="78"/>
      <c r="V37" s="79">
        <f>MAX(V8:V33)</f>
        <v>10.7074</v>
      </c>
      <c r="W37" s="78"/>
      <c r="X37" s="79">
        <f>MAX(X8:X33)</f>
        <v>7.8247999999999998</v>
      </c>
      <c r="Y37" s="78"/>
      <c r="Z37" s="79">
        <f>MAX(Z8:Z33)</f>
        <v>8.2096999999999998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44358</v>
      </c>
      <c r="C8" s="65">
        <f>VLOOKUP($A8,'Return Data'!$B$7:$R$2843,4,0)</f>
        <v>430.8295</v>
      </c>
      <c r="D8" s="65">
        <f>VLOOKUP($A8,'Return Data'!$B$7:$R$2843,5,0)</f>
        <v>4.0331000000000001</v>
      </c>
      <c r="E8" s="66">
        <f t="shared" ref="E8:E34" si="0">RANK(D8,D$8:D$34,0)</f>
        <v>14</v>
      </c>
      <c r="F8" s="65">
        <f>VLOOKUP($A8,'Return Data'!$B$7:$R$2843,6,0)</f>
        <v>7.2507000000000001</v>
      </c>
      <c r="G8" s="66">
        <f t="shared" ref="G8:G34" si="1">RANK(F8,F$8:F$34,0)</f>
        <v>2</v>
      </c>
      <c r="H8" s="65">
        <f>VLOOKUP($A8,'Return Data'!$B$7:$R$2843,7,0)</f>
        <v>5.9614000000000003</v>
      </c>
      <c r="I8" s="66">
        <f t="shared" ref="I8:I34" si="2">RANK(H8,H$8:H$34,0)</f>
        <v>4</v>
      </c>
      <c r="J8" s="65">
        <f>VLOOKUP($A8,'Return Data'!$B$7:$R$2843,8,0)</f>
        <v>4.8380000000000001</v>
      </c>
      <c r="K8" s="66">
        <f t="shared" ref="K8:K34" si="3">RANK(J8,J$8:J$34,0)</f>
        <v>3</v>
      </c>
      <c r="L8" s="65">
        <f>VLOOKUP($A8,'Return Data'!$B$7:$R$2843,9,0)</f>
        <v>4.6646000000000001</v>
      </c>
      <c r="M8" s="66">
        <f t="shared" ref="M8:M34" si="4">RANK(L8,L$8:L$34,0)</f>
        <v>3</v>
      </c>
      <c r="N8" s="65">
        <f>VLOOKUP($A8,'Return Data'!$B$7:$R$2843,10,0)</f>
        <v>5.1285999999999996</v>
      </c>
      <c r="O8" s="66">
        <f t="shared" ref="O8:O34" si="5">RANK(N8,N$8:N$34,0)</f>
        <v>4</v>
      </c>
      <c r="P8" s="65">
        <f>VLOOKUP($A8,'Return Data'!$B$7:$R$2843,11,0)</f>
        <v>4.1058000000000003</v>
      </c>
      <c r="Q8" s="66">
        <f t="shared" ref="Q8:Q34" si="6">RANK(P8,P$8:P$34,0)</f>
        <v>6</v>
      </c>
      <c r="R8" s="65">
        <f>VLOOKUP($A8,'Return Data'!$B$7:$R$2843,12,0)</f>
        <v>4.6860999999999997</v>
      </c>
      <c r="S8" s="66">
        <f t="shared" ref="S8:S34" si="7">RANK(R8,R$8:R$34,0)</f>
        <v>4</v>
      </c>
      <c r="T8" s="65">
        <f>VLOOKUP($A8,'Return Data'!$B$7:$R$2843,13,0)</f>
        <v>5.6109</v>
      </c>
      <c r="U8" s="66">
        <f t="shared" ref="U8:U34" si="8">RANK(T8,T$8:T$34,0)</f>
        <v>4</v>
      </c>
      <c r="V8" s="65">
        <f>VLOOKUP($A8,'Return Data'!$B$7:$R$2843,17,0)</f>
        <v>6.7605000000000004</v>
      </c>
      <c r="W8" s="66">
        <f t="shared" ref="W8:W15" si="9">RANK(V8,V$8:V$34,0)</f>
        <v>4</v>
      </c>
      <c r="X8" s="65">
        <f>VLOOKUP($A8,'Return Data'!$B$7:$R$2843,14,0)</f>
        <v>7.4432</v>
      </c>
      <c r="Y8" s="66">
        <f>RANK(X8,X$8:X$34,0)</f>
        <v>3</v>
      </c>
      <c r="Z8" s="65">
        <f>VLOOKUP($A8,'Return Data'!$B$7:$R$2843,16,0)</f>
        <v>8.3315999999999999</v>
      </c>
      <c r="AA8" s="67">
        <f t="shared" ref="AA8:AA34" si="10">RANK(Z8,Z$8:Z$34,0)</f>
        <v>4</v>
      </c>
    </row>
    <row r="9" spans="1:27" x14ac:dyDescent="0.3">
      <c r="A9" s="63" t="s">
        <v>1500</v>
      </c>
      <c r="B9" s="64">
        <f>VLOOKUP($A9,'Return Data'!$B$7:$R$2843,3,0)</f>
        <v>44358</v>
      </c>
      <c r="C9" s="65">
        <f>VLOOKUP($A9,'Return Data'!$B$7:$R$2843,4,0)</f>
        <v>12.071</v>
      </c>
      <c r="D9" s="65">
        <f>VLOOKUP($A9,'Return Data'!$B$7:$R$2843,5,0)</f>
        <v>4.8387000000000002</v>
      </c>
      <c r="E9" s="66">
        <f t="shared" si="0"/>
        <v>4</v>
      </c>
      <c r="F9" s="65">
        <f>VLOOKUP($A9,'Return Data'!$B$7:$R$2843,6,0)</f>
        <v>5.5461</v>
      </c>
      <c r="G9" s="66">
        <f t="shared" si="1"/>
        <v>10</v>
      </c>
      <c r="H9" s="65">
        <f>VLOOKUP($A9,'Return Data'!$B$7:$R$2843,7,0)</f>
        <v>5.1887999999999996</v>
      </c>
      <c r="I9" s="66">
        <f t="shared" si="2"/>
        <v>8</v>
      </c>
      <c r="J9" s="65">
        <f>VLOOKUP($A9,'Return Data'!$B$7:$R$2843,8,0)</f>
        <v>4.2835000000000001</v>
      </c>
      <c r="K9" s="66">
        <f t="shared" si="3"/>
        <v>9</v>
      </c>
      <c r="L9" s="65">
        <f>VLOOKUP($A9,'Return Data'!$B$7:$R$2843,9,0)</f>
        <v>4.6024000000000003</v>
      </c>
      <c r="M9" s="66">
        <f t="shared" si="4"/>
        <v>4</v>
      </c>
      <c r="N9" s="65">
        <f>VLOOKUP($A9,'Return Data'!$B$7:$R$2843,10,0)</f>
        <v>4.7285000000000004</v>
      </c>
      <c r="O9" s="66">
        <f t="shared" si="5"/>
        <v>5</v>
      </c>
      <c r="P9" s="65">
        <f>VLOOKUP($A9,'Return Data'!$B$7:$R$2843,11,0)</f>
        <v>4.2431000000000001</v>
      </c>
      <c r="Q9" s="66">
        <f t="shared" si="6"/>
        <v>5</v>
      </c>
      <c r="R9" s="65">
        <f>VLOOKUP($A9,'Return Data'!$B$7:$R$2843,12,0)</f>
        <v>4.6665000000000001</v>
      </c>
      <c r="S9" s="66">
        <f t="shared" si="7"/>
        <v>5</v>
      </c>
      <c r="T9" s="65">
        <f>VLOOKUP($A9,'Return Data'!$B$7:$R$2843,13,0)</f>
        <v>5.0793999999999997</v>
      </c>
      <c r="U9" s="66">
        <f t="shared" si="8"/>
        <v>5</v>
      </c>
      <c r="V9" s="65">
        <f>VLOOKUP($A9,'Return Data'!$B$7:$R$2843,17,0)</f>
        <v>6.3327999999999998</v>
      </c>
      <c r="W9" s="66">
        <f t="shared" si="9"/>
        <v>6</v>
      </c>
      <c r="X9" s="65"/>
      <c r="Y9" s="66"/>
      <c r="Z9" s="65">
        <f>VLOOKUP($A9,'Return Data'!$B$7:$R$2843,16,0)</f>
        <v>7.0749000000000004</v>
      </c>
      <c r="AA9" s="67">
        <f t="shared" si="10"/>
        <v>17</v>
      </c>
    </row>
    <row r="10" spans="1:27" x14ac:dyDescent="0.3">
      <c r="A10" s="63" t="s">
        <v>1503</v>
      </c>
      <c r="B10" s="64">
        <f>VLOOKUP($A10,'Return Data'!$B$7:$R$2843,3,0)</f>
        <v>44358</v>
      </c>
      <c r="C10" s="65">
        <f>VLOOKUP($A10,'Return Data'!$B$7:$R$2843,4,0)</f>
        <v>1211.9965999999999</v>
      </c>
      <c r="D10" s="65">
        <f>VLOOKUP($A10,'Return Data'!$B$7:$R$2843,5,0)</f>
        <v>4.0388999999999999</v>
      </c>
      <c r="E10" s="66">
        <f t="shared" si="0"/>
        <v>13</v>
      </c>
      <c r="F10" s="65">
        <f>VLOOKUP($A10,'Return Data'!$B$7:$R$2843,6,0)</f>
        <v>6.5316000000000001</v>
      </c>
      <c r="G10" s="66">
        <f t="shared" si="1"/>
        <v>6</v>
      </c>
      <c r="H10" s="65">
        <f>VLOOKUP($A10,'Return Data'!$B$7:$R$2843,7,0)</f>
        <v>5.6489000000000003</v>
      </c>
      <c r="I10" s="66">
        <f t="shared" si="2"/>
        <v>5</v>
      </c>
      <c r="J10" s="65">
        <f>VLOOKUP($A10,'Return Data'!$B$7:$R$2843,8,0)</f>
        <v>4.5807000000000002</v>
      </c>
      <c r="K10" s="66">
        <f t="shared" si="3"/>
        <v>7</v>
      </c>
      <c r="L10" s="65">
        <f>VLOOKUP($A10,'Return Data'!$B$7:$R$2843,9,0)</f>
        <v>3.8797000000000001</v>
      </c>
      <c r="M10" s="66">
        <f t="shared" si="4"/>
        <v>9</v>
      </c>
      <c r="N10" s="65">
        <f>VLOOKUP($A10,'Return Data'!$B$7:$R$2843,10,0)</f>
        <v>4.6566999999999998</v>
      </c>
      <c r="O10" s="66">
        <f t="shared" si="5"/>
        <v>6</v>
      </c>
      <c r="P10" s="65">
        <f>VLOOKUP($A10,'Return Data'!$B$7:$R$2843,11,0)</f>
        <v>3.8635999999999999</v>
      </c>
      <c r="Q10" s="66">
        <f t="shared" si="6"/>
        <v>9</v>
      </c>
      <c r="R10" s="65">
        <f>VLOOKUP($A10,'Return Data'!$B$7:$R$2843,12,0)</f>
        <v>4.0808</v>
      </c>
      <c r="S10" s="66">
        <f t="shared" si="7"/>
        <v>11</v>
      </c>
      <c r="T10" s="65">
        <f>VLOOKUP($A10,'Return Data'!$B$7:$R$2843,13,0)</f>
        <v>4.0773999999999999</v>
      </c>
      <c r="U10" s="66">
        <f t="shared" si="8"/>
        <v>18</v>
      </c>
      <c r="V10" s="65">
        <f>VLOOKUP($A10,'Return Data'!$B$7:$R$2843,17,0)</f>
        <v>5.5537000000000001</v>
      </c>
      <c r="W10" s="66">
        <f t="shared" si="9"/>
        <v>16</v>
      </c>
      <c r="X10" s="65"/>
      <c r="Y10" s="66"/>
      <c r="Z10" s="65">
        <f>VLOOKUP($A10,'Return Data'!$B$7:$R$2843,16,0)</f>
        <v>6.5509000000000004</v>
      </c>
      <c r="AA10" s="67">
        <f t="shared" si="10"/>
        <v>20</v>
      </c>
    </row>
    <row r="11" spans="1:27" x14ac:dyDescent="0.3">
      <c r="A11" s="63" t="s">
        <v>1504</v>
      </c>
      <c r="B11" s="64">
        <f>VLOOKUP($A11,'Return Data'!$B$7:$R$2843,3,0)</f>
        <v>44358</v>
      </c>
      <c r="C11" s="65">
        <f>VLOOKUP($A11,'Return Data'!$B$7:$R$2843,4,0)</f>
        <v>2587.0198999999998</v>
      </c>
      <c r="D11" s="65">
        <f>VLOOKUP($A11,'Return Data'!$B$7:$R$2843,5,0)</f>
        <v>3.9226999999999999</v>
      </c>
      <c r="E11" s="66">
        <f t="shared" si="0"/>
        <v>18</v>
      </c>
      <c r="F11" s="65">
        <f>VLOOKUP($A11,'Return Data'!$B$7:$R$2843,6,0)</f>
        <v>5.4550999999999998</v>
      </c>
      <c r="G11" s="66">
        <f t="shared" si="1"/>
        <v>11</v>
      </c>
      <c r="H11" s="65">
        <f>VLOOKUP($A11,'Return Data'!$B$7:$R$2843,7,0)</f>
        <v>4.3070000000000004</v>
      </c>
      <c r="I11" s="66">
        <f t="shared" si="2"/>
        <v>19</v>
      </c>
      <c r="J11" s="65">
        <f>VLOOKUP($A11,'Return Data'!$B$7:$R$2843,8,0)</f>
        <v>3.7082999999999999</v>
      </c>
      <c r="K11" s="66">
        <f t="shared" si="3"/>
        <v>17</v>
      </c>
      <c r="L11" s="65">
        <f>VLOOKUP($A11,'Return Data'!$B$7:$R$2843,9,0)</f>
        <v>3.3195000000000001</v>
      </c>
      <c r="M11" s="66">
        <f t="shared" si="4"/>
        <v>21</v>
      </c>
      <c r="N11" s="65">
        <f>VLOOKUP($A11,'Return Data'!$B$7:$R$2843,10,0)</f>
        <v>3.7197</v>
      </c>
      <c r="O11" s="66">
        <f t="shared" si="5"/>
        <v>21</v>
      </c>
      <c r="P11" s="65">
        <f>VLOOKUP($A11,'Return Data'!$B$7:$R$2843,11,0)</f>
        <v>3.2946</v>
      </c>
      <c r="Q11" s="66">
        <f t="shared" si="6"/>
        <v>23</v>
      </c>
      <c r="R11" s="65">
        <f>VLOOKUP($A11,'Return Data'!$B$7:$R$2843,12,0)</f>
        <v>3.5459000000000001</v>
      </c>
      <c r="S11" s="66">
        <f t="shared" si="7"/>
        <v>23</v>
      </c>
      <c r="T11" s="65">
        <f>VLOOKUP($A11,'Return Data'!$B$7:$R$2843,13,0)</f>
        <v>3.8119999999999998</v>
      </c>
      <c r="U11" s="66">
        <f t="shared" si="8"/>
        <v>23</v>
      </c>
      <c r="V11" s="65">
        <f>VLOOKUP($A11,'Return Data'!$B$7:$R$2843,17,0)</f>
        <v>5.3708999999999998</v>
      </c>
      <c r="W11" s="66">
        <f t="shared" si="9"/>
        <v>17</v>
      </c>
      <c r="X11" s="65">
        <f>VLOOKUP($A11,'Return Data'!$B$7:$R$2843,14,0)</f>
        <v>6.3068999999999997</v>
      </c>
      <c r="Y11" s="66">
        <f>RANK(X11,X$8:X$34,0)</f>
        <v>10</v>
      </c>
      <c r="Z11" s="65">
        <f>VLOOKUP($A11,'Return Data'!$B$7:$R$2843,16,0)</f>
        <v>8.0144000000000002</v>
      </c>
      <c r="AA11" s="67">
        <f t="shared" si="10"/>
        <v>5</v>
      </c>
    </row>
    <row r="12" spans="1:27" x14ac:dyDescent="0.3">
      <c r="A12" s="63" t="s">
        <v>1506</v>
      </c>
      <c r="B12" s="64">
        <f>VLOOKUP($A12,'Return Data'!$B$7:$R$2843,3,0)</f>
        <v>44358</v>
      </c>
      <c r="C12" s="65">
        <f>VLOOKUP($A12,'Return Data'!$B$7:$R$2843,4,0)</f>
        <v>3185.9277000000002</v>
      </c>
      <c r="D12" s="65">
        <f>VLOOKUP($A12,'Return Data'!$B$7:$R$2843,5,0)</f>
        <v>4.1604000000000001</v>
      </c>
      <c r="E12" s="66">
        <f t="shared" si="0"/>
        <v>11</v>
      </c>
      <c r="F12" s="65">
        <f>VLOOKUP($A12,'Return Data'!$B$7:$R$2843,6,0)</f>
        <v>4.8243999999999998</v>
      </c>
      <c r="G12" s="66">
        <f t="shared" si="1"/>
        <v>18</v>
      </c>
      <c r="H12" s="65">
        <f>VLOOKUP($A12,'Return Data'!$B$7:$R$2843,7,0)</f>
        <v>3.8651</v>
      </c>
      <c r="I12" s="66">
        <f t="shared" si="2"/>
        <v>22</v>
      </c>
      <c r="J12" s="65">
        <f>VLOOKUP($A12,'Return Data'!$B$7:$R$2843,8,0)</f>
        <v>3.4117000000000002</v>
      </c>
      <c r="K12" s="66">
        <f t="shared" si="3"/>
        <v>23</v>
      </c>
      <c r="L12" s="65">
        <f>VLOOKUP($A12,'Return Data'!$B$7:$R$2843,9,0)</f>
        <v>3.1404000000000001</v>
      </c>
      <c r="M12" s="66">
        <f t="shared" si="4"/>
        <v>24</v>
      </c>
      <c r="N12" s="65">
        <f>VLOOKUP($A12,'Return Data'!$B$7:$R$2843,10,0)</f>
        <v>3.4615999999999998</v>
      </c>
      <c r="O12" s="66">
        <f t="shared" si="5"/>
        <v>22</v>
      </c>
      <c r="P12" s="65">
        <f>VLOOKUP($A12,'Return Data'!$B$7:$R$2843,11,0)</f>
        <v>3.1654</v>
      </c>
      <c r="Q12" s="66">
        <f t="shared" si="6"/>
        <v>25</v>
      </c>
      <c r="R12" s="65">
        <f>VLOOKUP($A12,'Return Data'!$B$7:$R$2843,12,0)</f>
        <v>3.3420000000000001</v>
      </c>
      <c r="S12" s="66">
        <f t="shared" si="7"/>
        <v>25</v>
      </c>
      <c r="T12" s="65">
        <f>VLOOKUP($A12,'Return Data'!$B$7:$R$2843,13,0)</f>
        <v>3.7012</v>
      </c>
      <c r="U12" s="66">
        <f t="shared" si="8"/>
        <v>25</v>
      </c>
      <c r="V12" s="65">
        <f>VLOOKUP($A12,'Return Data'!$B$7:$R$2843,17,0)</f>
        <v>5.2023999999999999</v>
      </c>
      <c r="W12" s="66">
        <f t="shared" si="9"/>
        <v>18</v>
      </c>
      <c r="X12" s="65">
        <f>VLOOKUP($A12,'Return Data'!$B$7:$R$2843,14,0)</f>
        <v>5.8181000000000003</v>
      </c>
      <c r="Y12" s="66">
        <f>RANK(X12,X$8:X$34,0)</f>
        <v>12</v>
      </c>
      <c r="Z12" s="65">
        <f>VLOOKUP($A12,'Return Data'!$B$7:$R$2843,16,0)</f>
        <v>7.3789999999999996</v>
      </c>
      <c r="AA12" s="67">
        <f t="shared" si="10"/>
        <v>14</v>
      </c>
    </row>
    <row r="13" spans="1:27" x14ac:dyDescent="0.3">
      <c r="A13" s="63" t="s">
        <v>1508</v>
      </c>
      <c r="B13" s="64">
        <f>VLOOKUP($A13,'Return Data'!$B$7:$R$2843,3,0)</f>
        <v>44358</v>
      </c>
      <c r="C13" s="65">
        <f>VLOOKUP($A13,'Return Data'!$B$7:$R$2843,4,0)</f>
        <v>2874.9522000000002</v>
      </c>
      <c r="D13" s="65">
        <f>VLOOKUP($A13,'Return Data'!$B$7:$R$2843,5,0)</f>
        <v>4.3692000000000002</v>
      </c>
      <c r="E13" s="66">
        <f t="shared" si="0"/>
        <v>8</v>
      </c>
      <c r="F13" s="65">
        <f>VLOOKUP($A13,'Return Data'!$B$7:$R$2843,6,0)</f>
        <v>4.9915000000000003</v>
      </c>
      <c r="G13" s="66">
        <f t="shared" si="1"/>
        <v>17</v>
      </c>
      <c r="H13" s="65">
        <f>VLOOKUP($A13,'Return Data'!$B$7:$R$2843,7,0)</f>
        <v>4.4402999999999997</v>
      </c>
      <c r="I13" s="66">
        <f t="shared" si="2"/>
        <v>14</v>
      </c>
      <c r="J13" s="65">
        <f>VLOOKUP($A13,'Return Data'!$B$7:$R$2843,8,0)</f>
        <v>3.8039999999999998</v>
      </c>
      <c r="K13" s="66">
        <f t="shared" si="3"/>
        <v>14</v>
      </c>
      <c r="L13" s="65">
        <f>VLOOKUP($A13,'Return Data'!$B$7:$R$2843,9,0)</f>
        <v>3.6665000000000001</v>
      </c>
      <c r="M13" s="66">
        <f t="shared" si="4"/>
        <v>13</v>
      </c>
      <c r="N13" s="65">
        <f>VLOOKUP($A13,'Return Data'!$B$7:$R$2843,10,0)</f>
        <v>4.0537999999999998</v>
      </c>
      <c r="O13" s="66">
        <f t="shared" si="5"/>
        <v>16</v>
      </c>
      <c r="P13" s="65">
        <f>VLOOKUP($A13,'Return Data'!$B$7:$R$2843,11,0)</f>
        <v>3.6053000000000002</v>
      </c>
      <c r="Q13" s="66">
        <f t="shared" si="6"/>
        <v>18</v>
      </c>
      <c r="R13" s="65">
        <f>VLOOKUP($A13,'Return Data'!$B$7:$R$2843,12,0)</f>
        <v>3.8449</v>
      </c>
      <c r="S13" s="66">
        <f t="shared" si="7"/>
        <v>18</v>
      </c>
      <c r="T13" s="65">
        <f>VLOOKUP($A13,'Return Data'!$B$7:$R$2843,13,0)</f>
        <v>3.9962</v>
      </c>
      <c r="U13" s="66">
        <f t="shared" si="8"/>
        <v>19</v>
      </c>
      <c r="V13" s="65">
        <f>VLOOKUP($A13,'Return Data'!$B$7:$R$2843,17,0)</f>
        <v>5.6611000000000002</v>
      </c>
      <c r="W13" s="66">
        <f t="shared" si="9"/>
        <v>15</v>
      </c>
      <c r="X13" s="65">
        <f>VLOOKUP($A13,'Return Data'!$B$7:$R$2843,14,0)</f>
        <v>5.9066999999999998</v>
      </c>
      <c r="Y13" s="66">
        <f>RANK(X13,X$8:X$34,0)</f>
        <v>11</v>
      </c>
      <c r="Z13" s="65">
        <f>VLOOKUP($A13,'Return Data'!$B$7:$R$2843,16,0)</f>
        <v>7.5136000000000003</v>
      </c>
      <c r="AA13" s="67">
        <f t="shared" si="10"/>
        <v>12</v>
      </c>
    </row>
    <row r="14" spans="1:27" x14ac:dyDescent="0.3">
      <c r="A14" s="63" t="s">
        <v>1513</v>
      </c>
      <c r="B14" s="64">
        <f>VLOOKUP($A14,'Return Data'!$B$7:$R$2843,3,0)</f>
        <v>44358</v>
      </c>
      <c r="C14" s="65">
        <f>VLOOKUP($A14,'Return Data'!$B$7:$R$2843,4,0)</f>
        <v>30.250900000000001</v>
      </c>
      <c r="D14" s="65">
        <f>VLOOKUP($A14,'Return Data'!$B$7:$R$2843,5,0)</f>
        <v>14.605399999999999</v>
      </c>
      <c r="E14" s="66">
        <f t="shared" si="0"/>
        <v>1</v>
      </c>
      <c r="F14" s="65">
        <f>VLOOKUP($A14,'Return Data'!$B$7:$R$2843,6,0)</f>
        <v>0.24129999999999999</v>
      </c>
      <c r="G14" s="66">
        <f t="shared" si="1"/>
        <v>27</v>
      </c>
      <c r="H14" s="65">
        <f>VLOOKUP($A14,'Return Data'!$B$7:$R$2843,7,0)</f>
        <v>11.695499999999999</v>
      </c>
      <c r="I14" s="66">
        <f t="shared" si="2"/>
        <v>2</v>
      </c>
      <c r="J14" s="65">
        <f>VLOOKUP($A14,'Return Data'!$B$7:$R$2843,8,0)</f>
        <v>2.899</v>
      </c>
      <c r="K14" s="66">
        <f t="shared" si="3"/>
        <v>27</v>
      </c>
      <c r="L14" s="65">
        <f>VLOOKUP($A14,'Return Data'!$B$7:$R$2843,9,0)</f>
        <v>-4.0107999999999997</v>
      </c>
      <c r="M14" s="66">
        <f t="shared" si="4"/>
        <v>27</v>
      </c>
      <c r="N14" s="65">
        <f>VLOOKUP($A14,'Return Data'!$B$7:$R$2843,10,0)</f>
        <v>6.3413000000000004</v>
      </c>
      <c r="O14" s="66">
        <f t="shared" si="5"/>
        <v>2</v>
      </c>
      <c r="P14" s="65">
        <f>VLOOKUP($A14,'Return Data'!$B$7:$R$2843,11,0)</f>
        <v>6.5228000000000002</v>
      </c>
      <c r="Q14" s="66">
        <f t="shared" si="6"/>
        <v>2</v>
      </c>
      <c r="R14" s="65">
        <f>VLOOKUP($A14,'Return Data'!$B$7:$R$2843,12,0)</f>
        <v>6.9973999999999998</v>
      </c>
      <c r="S14" s="66">
        <f t="shared" si="7"/>
        <v>2</v>
      </c>
      <c r="T14" s="65">
        <f>VLOOKUP($A14,'Return Data'!$B$7:$R$2843,13,0)</f>
        <v>7.9486999999999997</v>
      </c>
      <c r="U14" s="66">
        <f t="shared" si="8"/>
        <v>1</v>
      </c>
      <c r="V14" s="65">
        <f>VLOOKUP($A14,'Return Data'!$B$7:$R$2843,17,0)</f>
        <v>6.1139999999999999</v>
      </c>
      <c r="W14" s="66">
        <f t="shared" si="9"/>
        <v>8</v>
      </c>
      <c r="X14" s="65">
        <f>VLOOKUP($A14,'Return Data'!$B$7:$R$2843,14,0)</f>
        <v>7.3464</v>
      </c>
      <c r="Y14" s="66">
        <f>RANK(X14,X$8:X$34,0)</f>
        <v>4</v>
      </c>
      <c r="Z14" s="65">
        <f>VLOOKUP($A14,'Return Data'!$B$7:$R$2843,16,0)</f>
        <v>8.6963000000000008</v>
      </c>
      <c r="AA14" s="67">
        <f t="shared" si="10"/>
        <v>3</v>
      </c>
    </row>
    <row r="15" spans="1:27" x14ac:dyDescent="0.3">
      <c r="A15" s="63" t="s">
        <v>1514</v>
      </c>
      <c r="B15" s="64">
        <f>VLOOKUP($A15,'Return Data'!$B$7:$R$2843,3,0)</f>
        <v>44358</v>
      </c>
      <c r="C15" s="65">
        <f>VLOOKUP($A15,'Return Data'!$B$7:$R$2843,4,0)</f>
        <v>12.0398</v>
      </c>
      <c r="D15" s="65">
        <f>VLOOKUP($A15,'Return Data'!$B$7:$R$2843,5,0)</f>
        <v>4.8512000000000004</v>
      </c>
      <c r="E15" s="66">
        <f t="shared" si="0"/>
        <v>3</v>
      </c>
      <c r="F15" s="65">
        <f>VLOOKUP($A15,'Return Data'!$B$7:$R$2843,6,0)</f>
        <v>6.6731999999999996</v>
      </c>
      <c r="G15" s="66">
        <f t="shared" si="1"/>
        <v>5</v>
      </c>
      <c r="H15" s="65">
        <f>VLOOKUP($A15,'Return Data'!$B$7:$R$2843,7,0)</f>
        <v>5.5928000000000004</v>
      </c>
      <c r="I15" s="66">
        <f t="shared" si="2"/>
        <v>6</v>
      </c>
      <c r="J15" s="65">
        <f>VLOOKUP($A15,'Return Data'!$B$7:$R$2843,8,0)</f>
        <v>4.6639999999999997</v>
      </c>
      <c r="K15" s="66">
        <f t="shared" si="3"/>
        <v>4</v>
      </c>
      <c r="L15" s="65">
        <f>VLOOKUP($A15,'Return Data'!$B$7:$R$2843,9,0)</f>
        <v>4.0625999999999998</v>
      </c>
      <c r="M15" s="66">
        <f t="shared" si="4"/>
        <v>6</v>
      </c>
      <c r="N15" s="65">
        <f>VLOOKUP($A15,'Return Data'!$B$7:$R$2843,10,0)</f>
        <v>4.6474000000000002</v>
      </c>
      <c r="O15" s="66">
        <f t="shared" si="5"/>
        <v>7</v>
      </c>
      <c r="P15" s="65">
        <f>VLOOKUP($A15,'Return Data'!$B$7:$R$2843,11,0)</f>
        <v>4.0166000000000004</v>
      </c>
      <c r="Q15" s="66">
        <f t="shared" si="6"/>
        <v>7</v>
      </c>
      <c r="R15" s="65">
        <f>VLOOKUP($A15,'Return Data'!$B$7:$R$2843,12,0)</f>
        <v>4.3787000000000003</v>
      </c>
      <c r="S15" s="66">
        <f t="shared" si="7"/>
        <v>7</v>
      </c>
      <c r="T15" s="65">
        <f>VLOOKUP($A15,'Return Data'!$B$7:$R$2843,13,0)</f>
        <v>5.0107999999999997</v>
      </c>
      <c r="U15" s="66">
        <f t="shared" si="8"/>
        <v>6</v>
      </c>
      <c r="V15" s="65">
        <f>VLOOKUP($A15,'Return Data'!$B$7:$R$2843,17,0)</f>
        <v>6.3489000000000004</v>
      </c>
      <c r="W15" s="66">
        <f t="shared" si="9"/>
        <v>5</v>
      </c>
      <c r="X15" s="65"/>
      <c r="Y15" s="66"/>
      <c r="Z15" s="65">
        <f>VLOOKUP($A15,'Return Data'!$B$7:$R$2843,16,0)</f>
        <v>7.0762999999999998</v>
      </c>
      <c r="AA15" s="67">
        <f t="shared" si="10"/>
        <v>16</v>
      </c>
    </row>
    <row r="16" spans="1:27" x14ac:dyDescent="0.3">
      <c r="A16" s="63" t="s">
        <v>1516</v>
      </c>
      <c r="B16" s="64">
        <f>VLOOKUP($A16,'Return Data'!$B$7:$R$2843,3,0)</f>
        <v>44358</v>
      </c>
      <c r="C16" s="65">
        <f>VLOOKUP($A16,'Return Data'!$B$7:$R$2843,4,0)</f>
        <v>1068.8813</v>
      </c>
      <c r="D16" s="65">
        <f>VLOOKUP($A16,'Return Data'!$B$7:$R$2843,5,0)</f>
        <v>4.3578000000000001</v>
      </c>
      <c r="E16" s="66">
        <f t="shared" si="0"/>
        <v>9</v>
      </c>
      <c r="F16" s="65">
        <f>VLOOKUP($A16,'Return Data'!$B$7:$R$2843,6,0)</f>
        <v>4.8201999999999998</v>
      </c>
      <c r="G16" s="66">
        <f t="shared" si="1"/>
        <v>19</v>
      </c>
      <c r="H16" s="65">
        <f>VLOOKUP($A16,'Return Data'!$B$7:$R$2843,7,0)</f>
        <v>4.3399000000000001</v>
      </c>
      <c r="I16" s="66">
        <f t="shared" si="2"/>
        <v>16</v>
      </c>
      <c r="J16" s="65">
        <f>VLOOKUP($A16,'Return Data'!$B$7:$R$2843,8,0)</f>
        <v>3.7825000000000002</v>
      </c>
      <c r="K16" s="66">
        <f t="shared" si="3"/>
        <v>16</v>
      </c>
      <c r="L16" s="65">
        <f>VLOOKUP($A16,'Return Data'!$B$7:$R$2843,9,0)</f>
        <v>3.6021999999999998</v>
      </c>
      <c r="M16" s="66">
        <f t="shared" si="4"/>
        <v>14</v>
      </c>
      <c r="N16" s="65">
        <f>VLOOKUP($A16,'Return Data'!$B$7:$R$2843,10,0)</f>
        <v>4.0773000000000001</v>
      </c>
      <c r="O16" s="66">
        <f t="shared" si="5"/>
        <v>15</v>
      </c>
      <c r="P16" s="65">
        <f>VLOOKUP($A16,'Return Data'!$B$7:$R$2843,11,0)</f>
        <v>3.6612</v>
      </c>
      <c r="Q16" s="66">
        <f t="shared" si="6"/>
        <v>16</v>
      </c>
      <c r="R16" s="65">
        <f>VLOOKUP($A16,'Return Data'!$B$7:$R$2843,12,0)</f>
        <v>3.8772000000000002</v>
      </c>
      <c r="S16" s="66">
        <f t="shared" si="7"/>
        <v>17</v>
      </c>
      <c r="T16" s="65">
        <f>VLOOKUP($A16,'Return Data'!$B$7:$R$2843,13,0)</f>
        <v>4.2157999999999998</v>
      </c>
      <c r="U16" s="66">
        <f t="shared" si="8"/>
        <v>16</v>
      </c>
      <c r="V16" s="65"/>
      <c r="W16" s="66"/>
      <c r="X16" s="65"/>
      <c r="Y16" s="66"/>
      <c r="Z16" s="65">
        <f>VLOOKUP($A16,'Return Data'!$B$7:$R$2843,16,0)</f>
        <v>4.9931000000000001</v>
      </c>
      <c r="AA16" s="67">
        <f t="shared" si="10"/>
        <v>24</v>
      </c>
    </row>
    <row r="17" spans="1:27" x14ac:dyDescent="0.3">
      <c r="A17" s="63" t="s">
        <v>1519</v>
      </c>
      <c r="B17" s="64">
        <f>VLOOKUP($A17,'Return Data'!$B$7:$R$2843,3,0)</f>
        <v>44358</v>
      </c>
      <c r="C17" s="65">
        <f>VLOOKUP($A17,'Return Data'!$B$7:$R$2843,4,0)</f>
        <v>23.1068</v>
      </c>
      <c r="D17" s="65">
        <f>VLOOKUP($A17,'Return Data'!$B$7:$R$2843,5,0)</f>
        <v>4.8975</v>
      </c>
      <c r="E17" s="66">
        <f t="shared" si="0"/>
        <v>2</v>
      </c>
      <c r="F17" s="65">
        <f>VLOOKUP($A17,'Return Data'!$B$7:$R$2843,6,0)</f>
        <v>7.0069999999999997</v>
      </c>
      <c r="G17" s="66">
        <f t="shared" si="1"/>
        <v>3</v>
      </c>
      <c r="H17" s="65">
        <f>VLOOKUP($A17,'Return Data'!$B$7:$R$2843,7,0)</f>
        <v>6.1226000000000003</v>
      </c>
      <c r="I17" s="66">
        <f t="shared" si="2"/>
        <v>3</v>
      </c>
      <c r="J17" s="65">
        <f>VLOOKUP($A17,'Return Data'!$B$7:$R$2843,8,0)</f>
        <v>5.4611000000000001</v>
      </c>
      <c r="K17" s="66">
        <f t="shared" si="3"/>
        <v>2</v>
      </c>
      <c r="L17" s="65">
        <f>VLOOKUP($A17,'Return Data'!$B$7:$R$2843,9,0)</f>
        <v>5.2873000000000001</v>
      </c>
      <c r="M17" s="66">
        <f t="shared" si="4"/>
        <v>2</v>
      </c>
      <c r="N17" s="65">
        <f>VLOOKUP($A17,'Return Data'!$B$7:$R$2843,10,0)</f>
        <v>5.3160999999999996</v>
      </c>
      <c r="O17" s="66">
        <f t="shared" si="5"/>
        <v>3</v>
      </c>
      <c r="P17" s="65">
        <f>VLOOKUP($A17,'Return Data'!$B$7:$R$2843,11,0)</f>
        <v>4.7644000000000002</v>
      </c>
      <c r="Q17" s="66">
        <f t="shared" si="6"/>
        <v>3</v>
      </c>
      <c r="R17" s="65">
        <f>VLOOKUP($A17,'Return Data'!$B$7:$R$2843,12,0)</f>
        <v>5.2484000000000002</v>
      </c>
      <c r="S17" s="66">
        <f t="shared" si="7"/>
        <v>3</v>
      </c>
      <c r="T17" s="65">
        <f>VLOOKUP($A17,'Return Data'!$B$7:$R$2843,13,0)</f>
        <v>6.2514000000000003</v>
      </c>
      <c r="U17" s="66">
        <f t="shared" si="8"/>
        <v>3</v>
      </c>
      <c r="V17" s="65">
        <f>VLOOKUP($A17,'Return Data'!$B$7:$R$2843,17,0)</f>
        <v>7.1398999999999999</v>
      </c>
      <c r="W17" s="66">
        <f t="shared" ref="W17:W22" si="11">RANK(V17,V$8:V$34,0)</f>
        <v>3</v>
      </c>
      <c r="X17" s="65">
        <f>VLOOKUP($A17,'Return Data'!$B$7:$R$2843,14,0)</f>
        <v>7.7519999999999998</v>
      </c>
      <c r="Y17" s="66">
        <f>RANK(X17,X$8:X$34,0)</f>
        <v>2</v>
      </c>
      <c r="Z17" s="65">
        <f>VLOOKUP($A17,'Return Data'!$B$7:$R$2843,16,0)</f>
        <v>8.7393999999999998</v>
      </c>
      <c r="AA17" s="67">
        <f t="shared" si="10"/>
        <v>2</v>
      </c>
    </row>
    <row r="18" spans="1:27" x14ac:dyDescent="0.3">
      <c r="A18" s="63" t="s">
        <v>1521</v>
      </c>
      <c r="B18" s="64">
        <f>VLOOKUP($A18,'Return Data'!$B$7:$R$2843,3,0)</f>
        <v>44358</v>
      </c>
      <c r="C18" s="65">
        <f>VLOOKUP($A18,'Return Data'!$B$7:$R$2843,4,0)</f>
        <v>2283.5695000000001</v>
      </c>
      <c r="D18" s="65">
        <f>VLOOKUP($A18,'Return Data'!$B$7:$R$2843,5,0)</f>
        <v>3.6446999999999998</v>
      </c>
      <c r="E18" s="66">
        <f t="shared" si="0"/>
        <v>21</v>
      </c>
      <c r="F18" s="65">
        <f>VLOOKUP($A18,'Return Data'!$B$7:$R$2843,6,0)</f>
        <v>4.2990000000000004</v>
      </c>
      <c r="G18" s="66">
        <f t="shared" si="1"/>
        <v>22</v>
      </c>
      <c r="H18" s="65">
        <f>VLOOKUP($A18,'Return Data'!$B$7:$R$2843,7,0)</f>
        <v>3.2856000000000001</v>
      </c>
      <c r="I18" s="66">
        <f t="shared" si="2"/>
        <v>26</v>
      </c>
      <c r="J18" s="65">
        <f>VLOOKUP($A18,'Return Data'!$B$7:$R$2843,8,0)</f>
        <v>3.5072000000000001</v>
      </c>
      <c r="K18" s="66">
        <f t="shared" si="3"/>
        <v>21</v>
      </c>
      <c r="L18" s="65">
        <f>VLOOKUP($A18,'Return Data'!$B$7:$R$2843,9,0)</f>
        <v>3.2315999999999998</v>
      </c>
      <c r="M18" s="66">
        <f t="shared" si="4"/>
        <v>23</v>
      </c>
      <c r="N18" s="65">
        <f>VLOOKUP($A18,'Return Data'!$B$7:$R$2843,10,0)</f>
        <v>3.3445</v>
      </c>
      <c r="O18" s="66">
        <f t="shared" si="5"/>
        <v>24</v>
      </c>
      <c r="P18" s="65">
        <f>VLOOKUP($A18,'Return Data'!$B$7:$R$2843,11,0)</f>
        <v>3.7414000000000001</v>
      </c>
      <c r="Q18" s="66">
        <f t="shared" si="6"/>
        <v>13</v>
      </c>
      <c r="R18" s="65">
        <f>VLOOKUP($A18,'Return Data'!$B$7:$R$2843,12,0)</f>
        <v>4.2918000000000003</v>
      </c>
      <c r="S18" s="66">
        <f t="shared" si="7"/>
        <v>8</v>
      </c>
      <c r="T18" s="65">
        <f>VLOOKUP($A18,'Return Data'!$B$7:$R$2843,13,0)</f>
        <v>5.0087000000000002</v>
      </c>
      <c r="U18" s="66">
        <f t="shared" si="8"/>
        <v>7</v>
      </c>
      <c r="V18" s="65">
        <f>VLOOKUP($A18,'Return Data'!$B$7:$R$2843,17,0)</f>
        <v>10.3772</v>
      </c>
      <c r="W18" s="66">
        <f t="shared" si="11"/>
        <v>1</v>
      </c>
      <c r="X18" s="65">
        <f>VLOOKUP($A18,'Return Data'!$B$7:$R$2843,14,0)</f>
        <v>6.3486000000000002</v>
      </c>
      <c r="Y18" s="66">
        <f>RANK(X18,X$8:X$34,0)</f>
        <v>9</v>
      </c>
      <c r="Z18" s="65">
        <f>VLOOKUP($A18,'Return Data'!$B$7:$R$2843,16,0)</f>
        <v>7.6372999999999998</v>
      </c>
      <c r="AA18" s="67">
        <f t="shared" si="10"/>
        <v>11</v>
      </c>
    </row>
    <row r="19" spans="1:27" x14ac:dyDescent="0.3">
      <c r="A19" s="63" t="s">
        <v>1522</v>
      </c>
      <c r="B19" s="64">
        <f>VLOOKUP($A19,'Return Data'!$B$7:$R$2843,3,0)</f>
        <v>44358</v>
      </c>
      <c r="C19" s="65">
        <f>VLOOKUP($A19,'Return Data'!$B$7:$R$2843,4,0)</f>
        <v>12.056800000000001</v>
      </c>
      <c r="D19" s="65">
        <f>VLOOKUP($A19,'Return Data'!$B$7:$R$2843,5,0)</f>
        <v>3.9359999999999999</v>
      </c>
      <c r="E19" s="66">
        <f t="shared" si="0"/>
        <v>17</v>
      </c>
      <c r="F19" s="65">
        <f>VLOOKUP($A19,'Return Data'!$B$7:$R$2843,6,0)</f>
        <v>4.7446999999999999</v>
      </c>
      <c r="G19" s="66">
        <f t="shared" si="1"/>
        <v>20</v>
      </c>
      <c r="H19" s="65">
        <f>VLOOKUP($A19,'Return Data'!$B$7:$R$2843,7,0)</f>
        <v>4.2850000000000001</v>
      </c>
      <c r="I19" s="66">
        <f t="shared" si="2"/>
        <v>20</v>
      </c>
      <c r="J19" s="65">
        <f>VLOOKUP($A19,'Return Data'!$B$7:$R$2843,8,0)</f>
        <v>3.6596000000000002</v>
      </c>
      <c r="K19" s="66">
        <f t="shared" si="3"/>
        <v>18</v>
      </c>
      <c r="L19" s="65">
        <f>VLOOKUP($A19,'Return Data'!$B$7:$R$2843,9,0)</f>
        <v>3.4476</v>
      </c>
      <c r="M19" s="66">
        <f t="shared" si="4"/>
        <v>17</v>
      </c>
      <c r="N19" s="65">
        <f>VLOOKUP($A19,'Return Data'!$B$7:$R$2843,10,0)</f>
        <v>3.8492000000000002</v>
      </c>
      <c r="O19" s="66">
        <f t="shared" si="5"/>
        <v>18</v>
      </c>
      <c r="P19" s="65">
        <f>VLOOKUP($A19,'Return Data'!$B$7:$R$2843,11,0)</f>
        <v>3.4087000000000001</v>
      </c>
      <c r="Q19" s="66">
        <f t="shared" si="6"/>
        <v>22</v>
      </c>
      <c r="R19" s="65">
        <f>VLOOKUP($A19,'Return Data'!$B$7:$R$2843,12,0)</f>
        <v>3.6254</v>
      </c>
      <c r="S19" s="66">
        <f t="shared" si="7"/>
        <v>21</v>
      </c>
      <c r="T19" s="65">
        <f>VLOOKUP($A19,'Return Data'!$B$7:$R$2843,13,0)</f>
        <v>3.9119999999999999</v>
      </c>
      <c r="U19" s="66">
        <f t="shared" si="8"/>
        <v>20</v>
      </c>
      <c r="V19" s="65">
        <f>VLOOKUP($A19,'Return Data'!$B$7:$R$2843,17,0)</f>
        <v>5.7732999999999999</v>
      </c>
      <c r="W19" s="66">
        <f t="shared" si="11"/>
        <v>12</v>
      </c>
      <c r="X19" s="65"/>
      <c r="Y19" s="66"/>
      <c r="Z19" s="65">
        <f>VLOOKUP($A19,'Return Data'!$B$7:$R$2843,16,0)</f>
        <v>6.6590999999999996</v>
      </c>
      <c r="AA19" s="67">
        <f t="shared" si="10"/>
        <v>19</v>
      </c>
    </row>
    <row r="20" spans="1:27" x14ac:dyDescent="0.3">
      <c r="A20" s="63" t="s">
        <v>1527</v>
      </c>
      <c r="B20" s="64">
        <f>VLOOKUP($A20,'Return Data'!$B$7:$R$2843,3,0)</f>
        <v>44358</v>
      </c>
      <c r="C20" s="65">
        <f>VLOOKUP($A20,'Return Data'!$B$7:$R$2843,4,0)</f>
        <v>2239.2249000000002</v>
      </c>
      <c r="D20" s="65">
        <f>VLOOKUP($A20,'Return Data'!$B$7:$R$2843,5,0)</f>
        <v>4.0885999999999996</v>
      </c>
      <c r="E20" s="66">
        <f t="shared" si="0"/>
        <v>12</v>
      </c>
      <c r="F20" s="65">
        <f>VLOOKUP($A20,'Return Data'!$B$7:$R$2843,6,0)</f>
        <v>5.0742000000000003</v>
      </c>
      <c r="G20" s="66">
        <f t="shared" si="1"/>
        <v>15</v>
      </c>
      <c r="H20" s="65">
        <f>VLOOKUP($A20,'Return Data'!$B$7:$R$2843,7,0)</f>
        <v>4.3228999999999997</v>
      </c>
      <c r="I20" s="66">
        <f t="shared" si="2"/>
        <v>18</v>
      </c>
      <c r="J20" s="65">
        <f>VLOOKUP($A20,'Return Data'!$B$7:$R$2843,8,0)</f>
        <v>3.8458000000000001</v>
      </c>
      <c r="K20" s="66">
        <f t="shared" si="3"/>
        <v>13</v>
      </c>
      <c r="L20" s="65">
        <f>VLOOKUP($A20,'Return Data'!$B$7:$R$2843,9,0)</f>
        <v>3.5937999999999999</v>
      </c>
      <c r="M20" s="66">
        <f t="shared" si="4"/>
        <v>15</v>
      </c>
      <c r="N20" s="65">
        <f>VLOOKUP($A20,'Return Data'!$B$7:$R$2843,10,0)</f>
        <v>4.0830000000000002</v>
      </c>
      <c r="O20" s="66">
        <f t="shared" si="5"/>
        <v>14</v>
      </c>
      <c r="P20" s="65">
        <f>VLOOKUP($A20,'Return Data'!$B$7:$R$2843,11,0)</f>
        <v>3.6934999999999998</v>
      </c>
      <c r="Q20" s="66">
        <f t="shared" si="6"/>
        <v>14</v>
      </c>
      <c r="R20" s="65">
        <f>VLOOKUP($A20,'Return Data'!$B$7:$R$2843,12,0)</f>
        <v>3.9043999999999999</v>
      </c>
      <c r="S20" s="66">
        <f t="shared" si="7"/>
        <v>16</v>
      </c>
      <c r="T20" s="65">
        <f>VLOOKUP($A20,'Return Data'!$B$7:$R$2843,13,0)</f>
        <v>4.1959</v>
      </c>
      <c r="U20" s="66">
        <f t="shared" si="8"/>
        <v>17</v>
      </c>
      <c r="V20" s="65">
        <f>VLOOKUP($A20,'Return Data'!$B$7:$R$2843,17,0)</f>
        <v>5.8463000000000003</v>
      </c>
      <c r="W20" s="66">
        <f t="shared" si="11"/>
        <v>11</v>
      </c>
      <c r="X20" s="65">
        <f>VLOOKUP($A20,'Return Data'!$B$7:$R$2843,14,0)</f>
        <v>6.7180999999999997</v>
      </c>
      <c r="Y20" s="66">
        <f>RANK(X20,X$8:X$34,0)</f>
        <v>7</v>
      </c>
      <c r="Z20" s="65">
        <f>VLOOKUP($A20,'Return Data'!$B$7:$R$2843,16,0)</f>
        <v>7.8895</v>
      </c>
      <c r="AA20" s="67">
        <f t="shared" si="10"/>
        <v>8</v>
      </c>
    </row>
    <row r="21" spans="1:27" x14ac:dyDescent="0.3">
      <c r="A21" s="63" t="s">
        <v>1531</v>
      </c>
      <c r="B21" s="64">
        <f>VLOOKUP($A21,'Return Data'!$B$7:$R$2843,3,0)</f>
        <v>44358</v>
      </c>
      <c r="C21" s="65">
        <f>VLOOKUP($A21,'Return Data'!$B$7:$R$2843,4,0)</f>
        <v>34.944400000000002</v>
      </c>
      <c r="D21" s="65">
        <f>VLOOKUP($A21,'Return Data'!$B$7:$R$2843,5,0)</f>
        <v>3.9695999999999998</v>
      </c>
      <c r="E21" s="66">
        <f t="shared" si="0"/>
        <v>15</v>
      </c>
      <c r="F21" s="65">
        <f>VLOOKUP($A21,'Return Data'!$B$7:$R$2843,6,0)</f>
        <v>6.6886000000000001</v>
      </c>
      <c r="G21" s="66">
        <f t="shared" si="1"/>
        <v>4</v>
      </c>
      <c r="H21" s="65">
        <f>VLOOKUP($A21,'Return Data'!$B$7:$R$2843,7,0)</f>
        <v>5.4671000000000003</v>
      </c>
      <c r="I21" s="66">
        <f t="shared" si="2"/>
        <v>7</v>
      </c>
      <c r="J21" s="65">
        <f>VLOOKUP($A21,'Return Data'!$B$7:$R$2843,8,0)</f>
        <v>4.6338999999999997</v>
      </c>
      <c r="K21" s="66">
        <f t="shared" si="3"/>
        <v>6</v>
      </c>
      <c r="L21" s="65">
        <f>VLOOKUP($A21,'Return Data'!$B$7:$R$2843,9,0)</f>
        <v>3.9792000000000001</v>
      </c>
      <c r="M21" s="66">
        <f t="shared" si="4"/>
        <v>7</v>
      </c>
      <c r="N21" s="65">
        <f>VLOOKUP($A21,'Return Data'!$B$7:$R$2843,10,0)</f>
        <v>4.1645000000000003</v>
      </c>
      <c r="O21" s="66">
        <f t="shared" si="5"/>
        <v>12</v>
      </c>
      <c r="P21" s="65">
        <f>VLOOKUP($A21,'Return Data'!$B$7:$R$2843,11,0)</f>
        <v>3.6248999999999998</v>
      </c>
      <c r="Q21" s="66">
        <f t="shared" si="6"/>
        <v>17</v>
      </c>
      <c r="R21" s="65">
        <f>VLOOKUP($A21,'Return Data'!$B$7:$R$2843,12,0)</f>
        <v>4.0484</v>
      </c>
      <c r="S21" s="66">
        <f t="shared" si="7"/>
        <v>13</v>
      </c>
      <c r="T21" s="65">
        <f>VLOOKUP($A21,'Return Data'!$B$7:$R$2843,13,0)</f>
        <v>4.5563000000000002</v>
      </c>
      <c r="U21" s="66">
        <f t="shared" si="8"/>
        <v>9</v>
      </c>
      <c r="V21" s="65">
        <f>VLOOKUP($A21,'Return Data'!$B$7:$R$2843,17,0)</f>
        <v>6.1151</v>
      </c>
      <c r="W21" s="66">
        <f t="shared" si="11"/>
        <v>7</v>
      </c>
      <c r="X21" s="65">
        <f>VLOOKUP($A21,'Return Data'!$B$7:$R$2843,14,0)</f>
        <v>6.9272999999999998</v>
      </c>
      <c r="Y21" s="66">
        <f>RANK(X21,X$8:X$34,0)</f>
        <v>5</v>
      </c>
      <c r="Z21" s="65">
        <f>VLOOKUP($A21,'Return Data'!$B$7:$R$2843,16,0)</f>
        <v>7.9702999999999999</v>
      </c>
      <c r="AA21" s="67">
        <f t="shared" si="10"/>
        <v>6</v>
      </c>
    </row>
    <row r="22" spans="1:27" x14ac:dyDescent="0.3">
      <c r="A22" s="63" t="s">
        <v>1533</v>
      </c>
      <c r="B22" s="64">
        <f>VLOOKUP($A22,'Return Data'!$B$7:$R$2843,3,0)</f>
        <v>44358</v>
      </c>
      <c r="C22" s="65">
        <f>VLOOKUP($A22,'Return Data'!$B$7:$R$2843,4,0)</f>
        <v>35.336100000000002</v>
      </c>
      <c r="D22" s="65">
        <f>VLOOKUP($A22,'Return Data'!$B$7:$R$2843,5,0)</f>
        <v>3.3056999999999999</v>
      </c>
      <c r="E22" s="66">
        <f t="shared" si="0"/>
        <v>23</v>
      </c>
      <c r="F22" s="65">
        <f>VLOOKUP($A22,'Return Data'!$B$7:$R$2843,6,0)</f>
        <v>4.6154999999999999</v>
      </c>
      <c r="G22" s="66">
        <f t="shared" si="1"/>
        <v>21</v>
      </c>
      <c r="H22" s="65">
        <f>VLOOKUP($A22,'Return Data'!$B$7:$R$2843,7,0)</f>
        <v>4.3272000000000004</v>
      </c>
      <c r="I22" s="66">
        <f t="shared" si="2"/>
        <v>17</v>
      </c>
      <c r="J22" s="65">
        <f>VLOOKUP($A22,'Return Data'!$B$7:$R$2843,8,0)</f>
        <v>3.6276999999999999</v>
      </c>
      <c r="K22" s="66">
        <f t="shared" si="3"/>
        <v>20</v>
      </c>
      <c r="L22" s="65">
        <f>VLOOKUP($A22,'Return Data'!$B$7:$R$2843,9,0)</f>
        <v>3.4186000000000001</v>
      </c>
      <c r="M22" s="66">
        <f t="shared" si="4"/>
        <v>18</v>
      </c>
      <c r="N22" s="65">
        <f>VLOOKUP($A22,'Return Data'!$B$7:$R$2843,10,0)</f>
        <v>3.7938000000000001</v>
      </c>
      <c r="O22" s="66">
        <f t="shared" si="5"/>
        <v>20</v>
      </c>
      <c r="P22" s="65">
        <f>VLOOKUP($A22,'Return Data'!$B$7:$R$2843,11,0)</f>
        <v>3.4641000000000002</v>
      </c>
      <c r="Q22" s="66">
        <f t="shared" si="6"/>
        <v>21</v>
      </c>
      <c r="R22" s="65">
        <f>VLOOKUP($A22,'Return Data'!$B$7:$R$2843,12,0)</f>
        <v>3.6158999999999999</v>
      </c>
      <c r="S22" s="66">
        <f t="shared" si="7"/>
        <v>22</v>
      </c>
      <c r="T22" s="65">
        <f>VLOOKUP($A22,'Return Data'!$B$7:$R$2843,13,0)</f>
        <v>3.8658999999999999</v>
      </c>
      <c r="U22" s="66">
        <f t="shared" si="8"/>
        <v>21</v>
      </c>
      <c r="V22" s="65">
        <f>VLOOKUP($A22,'Return Data'!$B$7:$R$2843,17,0)</f>
        <v>5.7324999999999999</v>
      </c>
      <c r="W22" s="66">
        <f t="shared" si="11"/>
        <v>14</v>
      </c>
      <c r="X22" s="65">
        <f>VLOOKUP($A22,'Return Data'!$B$7:$R$2843,14,0)</f>
        <v>6.5978000000000003</v>
      </c>
      <c r="Y22" s="66">
        <f>RANK(X22,X$8:X$34,0)</f>
        <v>8</v>
      </c>
      <c r="Z22" s="65">
        <f>VLOOKUP($A22,'Return Data'!$B$7:$R$2843,16,0)</f>
        <v>7.9089</v>
      </c>
      <c r="AA22" s="67">
        <f t="shared" si="10"/>
        <v>7</v>
      </c>
    </row>
    <row r="23" spans="1:27" x14ac:dyDescent="0.3">
      <c r="A23" s="63" t="s">
        <v>1534</v>
      </c>
      <c r="B23" s="64">
        <f>VLOOKUP($A23,'Return Data'!$B$7:$R$2843,3,0)</f>
        <v>44358</v>
      </c>
      <c r="C23" s="65">
        <f>VLOOKUP($A23,'Return Data'!$B$7:$R$2843,4,0)</f>
        <v>1066.4482</v>
      </c>
      <c r="D23" s="65">
        <f>VLOOKUP($A23,'Return Data'!$B$7:$R$2843,5,0)</f>
        <v>2.6048</v>
      </c>
      <c r="E23" s="66">
        <f t="shared" si="0"/>
        <v>27</v>
      </c>
      <c r="F23" s="65">
        <f>VLOOKUP($A23,'Return Data'!$B$7:$R$2843,6,0)</f>
        <v>3.3471000000000002</v>
      </c>
      <c r="G23" s="66">
        <f t="shared" si="1"/>
        <v>25</v>
      </c>
      <c r="H23" s="65">
        <f>VLOOKUP($A23,'Return Data'!$B$7:$R$2843,7,0)</f>
        <v>3.5154000000000001</v>
      </c>
      <c r="I23" s="66">
        <f t="shared" si="2"/>
        <v>23</v>
      </c>
      <c r="J23" s="65">
        <f>VLOOKUP($A23,'Return Data'!$B$7:$R$2843,8,0)</f>
        <v>3.4403000000000001</v>
      </c>
      <c r="K23" s="66">
        <f t="shared" si="3"/>
        <v>22</v>
      </c>
      <c r="L23" s="65">
        <f>VLOOKUP($A23,'Return Data'!$B$7:$R$2843,9,0)</f>
        <v>3.3757999999999999</v>
      </c>
      <c r="M23" s="66">
        <f t="shared" si="4"/>
        <v>20</v>
      </c>
      <c r="N23" s="65">
        <f>VLOOKUP($A23,'Return Data'!$B$7:$R$2843,10,0)</f>
        <v>3.4599000000000002</v>
      </c>
      <c r="O23" s="66">
        <f t="shared" si="5"/>
        <v>23</v>
      </c>
      <c r="P23" s="65">
        <f>VLOOKUP($A23,'Return Data'!$B$7:$R$2843,11,0)</f>
        <v>3.2717000000000001</v>
      </c>
      <c r="Q23" s="66">
        <f t="shared" si="6"/>
        <v>24</v>
      </c>
      <c r="R23" s="65">
        <f>VLOOKUP($A23,'Return Data'!$B$7:$R$2843,12,0)</f>
        <v>3.508</v>
      </c>
      <c r="S23" s="66">
        <f t="shared" si="7"/>
        <v>24</v>
      </c>
      <c r="T23" s="65">
        <f>VLOOKUP($A23,'Return Data'!$B$7:$R$2843,13,0)</f>
        <v>3.78</v>
      </c>
      <c r="U23" s="66">
        <f t="shared" si="8"/>
        <v>24</v>
      </c>
      <c r="V23" s="65"/>
      <c r="W23" s="66"/>
      <c r="X23" s="65"/>
      <c r="Y23" s="66"/>
      <c r="Z23" s="65">
        <f>VLOOKUP($A23,'Return Data'!$B$7:$R$2843,16,0)</f>
        <v>4.2667999999999999</v>
      </c>
      <c r="AA23" s="67">
        <f t="shared" si="10"/>
        <v>27</v>
      </c>
    </row>
    <row r="24" spans="1:27" x14ac:dyDescent="0.3">
      <c r="A24" s="63" t="s">
        <v>1536</v>
      </c>
      <c r="B24" s="64">
        <f>VLOOKUP($A24,'Return Data'!$B$7:$R$2843,3,0)</f>
        <v>44358</v>
      </c>
      <c r="C24" s="65">
        <f>VLOOKUP($A24,'Return Data'!$B$7:$R$2843,4,0)</f>
        <v>1095.8538000000001</v>
      </c>
      <c r="D24" s="65">
        <f>VLOOKUP($A24,'Return Data'!$B$7:$R$2843,5,0)</f>
        <v>3.0278999999999998</v>
      </c>
      <c r="E24" s="66">
        <f t="shared" si="0"/>
        <v>24</v>
      </c>
      <c r="F24" s="65">
        <f>VLOOKUP($A24,'Return Data'!$B$7:$R$2843,6,0)</f>
        <v>5.9893999999999998</v>
      </c>
      <c r="G24" s="66">
        <f t="shared" si="1"/>
        <v>7</v>
      </c>
      <c r="H24" s="65">
        <f>VLOOKUP($A24,'Return Data'!$B$7:$R$2843,7,0)</f>
        <v>4.9917999999999996</v>
      </c>
      <c r="I24" s="66">
        <f t="shared" si="2"/>
        <v>9</v>
      </c>
      <c r="J24" s="65">
        <f>VLOOKUP($A24,'Return Data'!$B$7:$R$2843,8,0)</f>
        <v>4.1010999999999997</v>
      </c>
      <c r="K24" s="66">
        <f t="shared" si="3"/>
        <v>10</v>
      </c>
      <c r="L24" s="65">
        <f>VLOOKUP($A24,'Return Data'!$B$7:$R$2843,9,0)</f>
        <v>3.7189000000000001</v>
      </c>
      <c r="M24" s="66">
        <f t="shared" si="4"/>
        <v>12</v>
      </c>
      <c r="N24" s="65">
        <f>VLOOKUP($A24,'Return Data'!$B$7:$R$2843,10,0)</f>
        <v>4.2413999999999996</v>
      </c>
      <c r="O24" s="66">
        <f t="shared" si="5"/>
        <v>9</v>
      </c>
      <c r="P24" s="65">
        <f>VLOOKUP($A24,'Return Data'!$B$7:$R$2843,11,0)</f>
        <v>3.6684000000000001</v>
      </c>
      <c r="Q24" s="66">
        <f t="shared" si="6"/>
        <v>15</v>
      </c>
      <c r="R24" s="65">
        <f>VLOOKUP($A24,'Return Data'!$B$7:$R$2843,12,0)</f>
        <v>4.0075000000000003</v>
      </c>
      <c r="S24" s="66">
        <f t="shared" si="7"/>
        <v>14</v>
      </c>
      <c r="T24" s="65">
        <f>VLOOKUP($A24,'Return Data'!$B$7:$R$2843,13,0)</f>
        <v>4.4897999999999998</v>
      </c>
      <c r="U24" s="66">
        <f t="shared" si="8"/>
        <v>10</v>
      </c>
      <c r="V24" s="65"/>
      <c r="W24" s="66"/>
      <c r="X24" s="65"/>
      <c r="Y24" s="66"/>
      <c r="Z24" s="65">
        <f>VLOOKUP($A24,'Return Data'!$B$7:$R$2843,16,0)</f>
        <v>5.6970000000000001</v>
      </c>
      <c r="AA24" s="67">
        <f t="shared" si="10"/>
        <v>23</v>
      </c>
    </row>
    <row r="25" spans="1:27" x14ac:dyDescent="0.3">
      <c r="A25" s="63" t="s">
        <v>1538</v>
      </c>
      <c r="B25" s="64">
        <f>VLOOKUP($A25,'Return Data'!$B$7:$R$2843,3,0)</f>
        <v>44358</v>
      </c>
      <c r="C25" s="65">
        <f>VLOOKUP($A25,'Return Data'!$B$7:$R$2843,4,0)</f>
        <v>14.037800000000001</v>
      </c>
      <c r="D25" s="65">
        <f>VLOOKUP($A25,'Return Data'!$B$7:$R$2843,5,0)</f>
        <v>4.1607000000000003</v>
      </c>
      <c r="E25" s="66">
        <f t="shared" si="0"/>
        <v>10</v>
      </c>
      <c r="F25" s="65">
        <f>VLOOKUP($A25,'Return Data'!$B$7:$R$2843,6,0)</f>
        <v>3.6413000000000002</v>
      </c>
      <c r="G25" s="66">
        <f t="shared" si="1"/>
        <v>24</v>
      </c>
      <c r="H25" s="65">
        <f>VLOOKUP($A25,'Return Data'!$B$7:$R$2843,7,0)</f>
        <v>3.4567000000000001</v>
      </c>
      <c r="I25" s="66">
        <f t="shared" si="2"/>
        <v>25</v>
      </c>
      <c r="J25" s="65">
        <f>VLOOKUP($A25,'Return Data'!$B$7:$R$2843,8,0)</f>
        <v>3.3473000000000002</v>
      </c>
      <c r="K25" s="66">
        <f t="shared" si="3"/>
        <v>24</v>
      </c>
      <c r="L25" s="65">
        <f>VLOOKUP($A25,'Return Data'!$B$7:$R$2843,9,0)</f>
        <v>3.3140000000000001</v>
      </c>
      <c r="M25" s="66">
        <f t="shared" si="4"/>
        <v>22</v>
      </c>
      <c r="N25" s="65">
        <f>VLOOKUP($A25,'Return Data'!$B$7:$R$2843,10,0)</f>
        <v>3.2332000000000001</v>
      </c>
      <c r="O25" s="66">
        <f t="shared" si="5"/>
        <v>25</v>
      </c>
      <c r="P25" s="65">
        <f>VLOOKUP($A25,'Return Data'!$B$7:$R$2843,11,0)</f>
        <v>3.1326000000000001</v>
      </c>
      <c r="Q25" s="66">
        <f t="shared" si="6"/>
        <v>26</v>
      </c>
      <c r="R25" s="65">
        <f>VLOOKUP($A25,'Return Data'!$B$7:$R$2843,12,0)</f>
        <v>3.2736000000000001</v>
      </c>
      <c r="S25" s="66">
        <f t="shared" si="7"/>
        <v>26</v>
      </c>
      <c r="T25" s="65">
        <f>VLOOKUP($A25,'Return Data'!$B$7:$R$2843,13,0)</f>
        <v>3.2585999999999999</v>
      </c>
      <c r="U25" s="66">
        <f t="shared" si="8"/>
        <v>26</v>
      </c>
      <c r="V25" s="65">
        <f>VLOOKUP($A25,'Return Data'!$B$7:$R$2843,17,0)</f>
        <v>4.4813000000000001</v>
      </c>
      <c r="W25" s="66">
        <f t="shared" ref="W25:W30" si="12">RANK(V25,V$8:V$34,0)</f>
        <v>21</v>
      </c>
      <c r="X25" s="65">
        <f>VLOOKUP($A25,'Return Data'!$B$7:$R$2843,14,0)</f>
        <v>0.26979999999999998</v>
      </c>
      <c r="Y25" s="66">
        <f t="shared" ref="Y25:Y30" si="13">RANK(X25,X$8:X$34,0)</f>
        <v>17</v>
      </c>
      <c r="Z25" s="65">
        <f>VLOOKUP($A25,'Return Data'!$B$7:$R$2843,16,0)</f>
        <v>4.4634999999999998</v>
      </c>
      <c r="AA25" s="67">
        <f t="shared" si="10"/>
        <v>26</v>
      </c>
    </row>
    <row r="26" spans="1:27" x14ac:dyDescent="0.3">
      <c r="A26" s="63" t="s">
        <v>2029</v>
      </c>
      <c r="B26" s="64">
        <f>VLOOKUP($A26,'Return Data'!$B$7:$R$2843,3,0)</f>
        <v>44358</v>
      </c>
      <c r="C26" s="65">
        <f>VLOOKUP($A26,'Return Data'!$B$7:$R$2843,4,0)</f>
        <v>2325.3085000000001</v>
      </c>
      <c r="D26" s="65">
        <f>VLOOKUP($A26,'Return Data'!$B$7:$R$2843,5,0)</f>
        <v>3.6044</v>
      </c>
      <c r="E26" s="66">
        <f t="shared" si="0"/>
        <v>22</v>
      </c>
      <c r="F26" s="65">
        <f>VLOOKUP($A26,'Return Data'!$B$7:$R$2843,6,0)</f>
        <v>4.0056000000000003</v>
      </c>
      <c r="G26" s="66">
        <f t="shared" si="1"/>
        <v>23</v>
      </c>
      <c r="H26" s="65">
        <f>VLOOKUP($A26,'Return Data'!$B$7:$R$2843,7,0)</f>
        <v>3.4639000000000002</v>
      </c>
      <c r="I26" s="66">
        <f t="shared" si="2"/>
        <v>24</v>
      </c>
      <c r="J26" s="65">
        <f>VLOOKUP($A26,'Return Data'!$B$7:$R$2843,8,0)</f>
        <v>3.1301000000000001</v>
      </c>
      <c r="K26" s="66">
        <f t="shared" si="3"/>
        <v>25</v>
      </c>
      <c r="L26" s="65">
        <f>VLOOKUP($A26,'Return Data'!$B$7:$R$2843,9,0)</f>
        <v>2.8725000000000001</v>
      </c>
      <c r="M26" s="66">
        <f t="shared" si="4"/>
        <v>26</v>
      </c>
      <c r="N26" s="65">
        <f>VLOOKUP($A26,'Return Data'!$B$7:$R$2843,10,0)</f>
        <v>3.1337999999999999</v>
      </c>
      <c r="O26" s="66">
        <f t="shared" si="5"/>
        <v>27</v>
      </c>
      <c r="P26" s="65">
        <f>VLOOKUP($A26,'Return Data'!$B$7:$R$2843,11,0)</f>
        <v>2.7254999999999998</v>
      </c>
      <c r="Q26" s="66">
        <f t="shared" si="6"/>
        <v>27</v>
      </c>
      <c r="R26" s="65">
        <f>VLOOKUP($A26,'Return Data'!$B$7:$R$2843,12,0)</f>
        <v>2.9422000000000001</v>
      </c>
      <c r="S26" s="66">
        <f t="shared" si="7"/>
        <v>27</v>
      </c>
      <c r="T26" s="65">
        <f>VLOOKUP($A26,'Return Data'!$B$7:$R$2843,13,0)</f>
        <v>3.218</v>
      </c>
      <c r="U26" s="66">
        <f t="shared" si="8"/>
        <v>27</v>
      </c>
      <c r="V26" s="65">
        <f>VLOOKUP($A26,'Return Data'!$B$7:$R$2843,17,0)</f>
        <v>4.7084999999999999</v>
      </c>
      <c r="W26" s="66">
        <f t="shared" si="12"/>
        <v>20</v>
      </c>
      <c r="X26" s="65">
        <f>VLOOKUP($A26,'Return Data'!$B$7:$R$2843,14,0)</f>
        <v>5.8169000000000004</v>
      </c>
      <c r="Y26" s="66">
        <f t="shared" si="13"/>
        <v>13</v>
      </c>
      <c r="Z26" s="65">
        <f>VLOOKUP($A26,'Return Data'!$B$7:$R$2843,16,0)</f>
        <v>7.4512</v>
      </c>
      <c r="AA26" s="67">
        <f t="shared" si="10"/>
        <v>13</v>
      </c>
    </row>
    <row r="27" spans="1:27" x14ac:dyDescent="0.3">
      <c r="A27" s="63" t="s">
        <v>1541</v>
      </c>
      <c r="B27" s="64">
        <f>VLOOKUP($A27,'Return Data'!$B$7:$R$2843,3,0)</f>
        <v>44358</v>
      </c>
      <c r="C27" s="65">
        <f>VLOOKUP($A27,'Return Data'!$B$7:$R$2843,4,0)</f>
        <v>3317.2420000000002</v>
      </c>
      <c r="D27" s="65">
        <f>VLOOKUP($A27,'Return Data'!$B$7:$R$2843,5,0)</f>
        <v>4.7462999999999997</v>
      </c>
      <c r="E27" s="66">
        <f t="shared" si="0"/>
        <v>5</v>
      </c>
      <c r="F27" s="65">
        <f>VLOOKUP($A27,'Return Data'!$B$7:$R$2843,6,0)</f>
        <v>135.01150000000001</v>
      </c>
      <c r="G27" s="66">
        <f t="shared" si="1"/>
        <v>1</v>
      </c>
      <c r="H27" s="65">
        <f>VLOOKUP($A27,'Return Data'!$B$7:$R$2843,7,0)</f>
        <v>60.760899999999999</v>
      </c>
      <c r="I27" s="66">
        <f t="shared" si="2"/>
        <v>1</v>
      </c>
      <c r="J27" s="65">
        <f>VLOOKUP($A27,'Return Data'!$B$7:$R$2843,8,0)</f>
        <v>33.220199999999998</v>
      </c>
      <c r="K27" s="66">
        <f t="shared" si="3"/>
        <v>1</v>
      </c>
      <c r="L27" s="65">
        <f>VLOOKUP($A27,'Return Data'!$B$7:$R$2843,9,0)</f>
        <v>17.741900000000001</v>
      </c>
      <c r="M27" s="66">
        <f t="shared" si="4"/>
        <v>1</v>
      </c>
      <c r="N27" s="65">
        <f>VLOOKUP($A27,'Return Data'!$B$7:$R$2843,10,0)</f>
        <v>10.0823</v>
      </c>
      <c r="O27" s="66">
        <f t="shared" si="5"/>
        <v>1</v>
      </c>
      <c r="P27" s="65">
        <f>VLOOKUP($A27,'Return Data'!$B$7:$R$2843,11,0)</f>
        <v>7.3498999999999999</v>
      </c>
      <c r="Q27" s="66">
        <f t="shared" si="6"/>
        <v>1</v>
      </c>
      <c r="R27" s="65">
        <f>VLOOKUP($A27,'Return Data'!$B$7:$R$2843,12,0)</f>
        <v>7.5937999999999999</v>
      </c>
      <c r="S27" s="66">
        <f t="shared" si="7"/>
        <v>1</v>
      </c>
      <c r="T27" s="65">
        <f>VLOOKUP($A27,'Return Data'!$B$7:$R$2843,13,0)</f>
        <v>6.9115000000000002</v>
      </c>
      <c r="U27" s="66">
        <f t="shared" si="8"/>
        <v>2</v>
      </c>
      <c r="V27" s="65">
        <f>VLOOKUP($A27,'Return Data'!$B$7:$R$2843,17,0)</f>
        <v>4.4573999999999998</v>
      </c>
      <c r="W27" s="66">
        <f t="shared" si="12"/>
        <v>22</v>
      </c>
      <c r="X27" s="65">
        <f>VLOOKUP($A27,'Return Data'!$B$7:$R$2843,14,0)</f>
        <v>5.2392000000000003</v>
      </c>
      <c r="Y27" s="66">
        <f t="shared" si="13"/>
        <v>15</v>
      </c>
      <c r="Z27" s="65">
        <f>VLOOKUP($A27,'Return Data'!$B$7:$R$2843,16,0)</f>
        <v>7.1275000000000004</v>
      </c>
      <c r="AA27" s="67">
        <f t="shared" si="10"/>
        <v>15</v>
      </c>
    </row>
    <row r="28" spans="1:27" x14ac:dyDescent="0.3">
      <c r="A28" s="63" t="s">
        <v>1545</v>
      </c>
      <c r="B28" s="64">
        <f>VLOOKUP($A28,'Return Data'!$B$7:$R$2843,3,0)</f>
        <v>44358</v>
      </c>
      <c r="C28" s="65">
        <f>VLOOKUP($A28,'Return Data'!$B$7:$R$2843,4,0)</f>
        <v>27.7913</v>
      </c>
      <c r="D28" s="65">
        <f>VLOOKUP($A28,'Return Data'!$B$7:$R$2843,5,0)</f>
        <v>3.9405000000000001</v>
      </c>
      <c r="E28" s="66">
        <f t="shared" si="0"/>
        <v>16</v>
      </c>
      <c r="F28" s="65">
        <f>VLOOKUP($A28,'Return Data'!$B$7:$R$2843,6,0)</f>
        <v>5.6939000000000002</v>
      </c>
      <c r="G28" s="66">
        <f t="shared" si="1"/>
        <v>9</v>
      </c>
      <c r="H28" s="65">
        <f>VLOOKUP($A28,'Return Data'!$B$7:$R$2843,7,0)</f>
        <v>4.5819999999999999</v>
      </c>
      <c r="I28" s="66">
        <f t="shared" si="2"/>
        <v>13</v>
      </c>
      <c r="J28" s="65">
        <f>VLOOKUP($A28,'Return Data'!$B$7:$R$2843,8,0)</f>
        <v>4.3789999999999996</v>
      </c>
      <c r="K28" s="66">
        <f t="shared" si="3"/>
        <v>8</v>
      </c>
      <c r="L28" s="65">
        <f>VLOOKUP($A28,'Return Data'!$B$7:$R$2843,9,0)</f>
        <v>4.0685000000000002</v>
      </c>
      <c r="M28" s="66">
        <f t="shared" si="4"/>
        <v>5</v>
      </c>
      <c r="N28" s="65">
        <f>VLOOKUP($A28,'Return Data'!$B$7:$R$2843,10,0)</f>
        <v>4.1372</v>
      </c>
      <c r="O28" s="66">
        <f t="shared" si="5"/>
        <v>13</v>
      </c>
      <c r="P28" s="65">
        <f>VLOOKUP($A28,'Return Data'!$B$7:$R$2843,11,0)</f>
        <v>3.8128000000000002</v>
      </c>
      <c r="Q28" s="66">
        <f t="shared" si="6"/>
        <v>11</v>
      </c>
      <c r="R28" s="65">
        <f>VLOOKUP($A28,'Return Data'!$B$7:$R$2843,12,0)</f>
        <v>4.1102999999999996</v>
      </c>
      <c r="S28" s="66">
        <f t="shared" si="7"/>
        <v>10</v>
      </c>
      <c r="T28" s="65">
        <f>VLOOKUP($A28,'Return Data'!$B$7:$R$2843,13,0)</f>
        <v>4.4024000000000001</v>
      </c>
      <c r="U28" s="66">
        <f t="shared" si="8"/>
        <v>11</v>
      </c>
      <c r="V28" s="65">
        <f>VLOOKUP($A28,'Return Data'!$B$7:$R$2843,17,0)</f>
        <v>8.6616999999999997</v>
      </c>
      <c r="W28" s="66">
        <f t="shared" si="12"/>
        <v>2</v>
      </c>
      <c r="X28" s="65">
        <f>VLOOKUP($A28,'Return Data'!$B$7:$R$2843,14,0)</f>
        <v>8.7850000000000001</v>
      </c>
      <c r="Y28" s="66">
        <f t="shared" si="13"/>
        <v>1</v>
      </c>
      <c r="Z28" s="65">
        <f>VLOOKUP($A28,'Return Data'!$B$7:$R$2843,16,0)</f>
        <v>8.8050999999999995</v>
      </c>
      <c r="AA28" s="67">
        <f t="shared" si="10"/>
        <v>1</v>
      </c>
    </row>
    <row r="29" spans="1:27" x14ac:dyDescent="0.3">
      <c r="A29" s="63" t="s">
        <v>1547</v>
      </c>
      <c r="B29" s="64">
        <f>VLOOKUP($A29,'Return Data'!$B$7:$R$2843,3,0)</f>
        <v>44358</v>
      </c>
      <c r="C29" s="65">
        <f>VLOOKUP($A29,'Return Data'!$B$7:$R$2843,4,0)</f>
        <v>2276.6891999999998</v>
      </c>
      <c r="D29" s="65">
        <f>VLOOKUP($A29,'Return Data'!$B$7:$R$2843,5,0)</f>
        <v>2.87</v>
      </c>
      <c r="E29" s="66">
        <f t="shared" si="0"/>
        <v>26</v>
      </c>
      <c r="F29" s="65">
        <f>VLOOKUP($A29,'Return Data'!$B$7:$R$2843,6,0)</f>
        <v>5.0435999999999996</v>
      </c>
      <c r="G29" s="66">
        <f t="shared" si="1"/>
        <v>16</v>
      </c>
      <c r="H29" s="65">
        <f>VLOOKUP($A29,'Return Data'!$B$7:$R$2843,7,0)</f>
        <v>4.1266999999999996</v>
      </c>
      <c r="I29" s="66">
        <f t="shared" si="2"/>
        <v>21</v>
      </c>
      <c r="J29" s="65">
        <f>VLOOKUP($A29,'Return Data'!$B$7:$R$2843,8,0)</f>
        <v>3.6278000000000001</v>
      </c>
      <c r="K29" s="66">
        <f t="shared" si="3"/>
        <v>19</v>
      </c>
      <c r="L29" s="65">
        <f>VLOOKUP($A29,'Return Data'!$B$7:$R$2843,9,0)</f>
        <v>3.4628000000000001</v>
      </c>
      <c r="M29" s="66">
        <f t="shared" si="4"/>
        <v>16</v>
      </c>
      <c r="N29" s="65">
        <f>VLOOKUP($A29,'Return Data'!$B$7:$R$2843,10,0)</f>
        <v>3.8685999999999998</v>
      </c>
      <c r="O29" s="66">
        <f t="shared" si="5"/>
        <v>17</v>
      </c>
      <c r="P29" s="65">
        <f>VLOOKUP($A29,'Return Data'!$B$7:$R$2843,11,0)</f>
        <v>3.5142000000000002</v>
      </c>
      <c r="Q29" s="66">
        <f t="shared" si="6"/>
        <v>19</v>
      </c>
      <c r="R29" s="65">
        <f>VLOOKUP($A29,'Return Data'!$B$7:$R$2843,12,0)</f>
        <v>3.6722999999999999</v>
      </c>
      <c r="S29" s="66">
        <f t="shared" si="7"/>
        <v>20</v>
      </c>
      <c r="T29" s="65">
        <f>VLOOKUP($A29,'Return Data'!$B$7:$R$2843,13,0)</f>
        <v>3.8258999999999999</v>
      </c>
      <c r="U29" s="66">
        <f t="shared" si="8"/>
        <v>22</v>
      </c>
      <c r="V29" s="65">
        <f>VLOOKUP($A29,'Return Data'!$B$7:$R$2843,17,0)</f>
        <v>5.1007999999999996</v>
      </c>
      <c r="W29" s="66">
        <f t="shared" si="12"/>
        <v>19</v>
      </c>
      <c r="X29" s="65">
        <f>VLOOKUP($A29,'Return Data'!$B$7:$R$2843,14,0)</f>
        <v>4.1525999999999996</v>
      </c>
      <c r="Y29" s="66">
        <f t="shared" si="13"/>
        <v>16</v>
      </c>
      <c r="Z29" s="65">
        <f>VLOOKUP($A29,'Return Data'!$B$7:$R$2843,16,0)</f>
        <v>6.9962999999999997</v>
      </c>
      <c r="AA29" s="67">
        <f t="shared" si="10"/>
        <v>18</v>
      </c>
    </row>
    <row r="30" spans="1:27" x14ac:dyDescent="0.3">
      <c r="A30" s="63" t="s">
        <v>1548</v>
      </c>
      <c r="B30" s="64">
        <f>VLOOKUP($A30,'Return Data'!$B$7:$R$2843,3,0)</f>
        <v>44358</v>
      </c>
      <c r="C30" s="65">
        <f>VLOOKUP($A30,'Return Data'!$B$7:$R$2843,4,0)</f>
        <v>4751.8991999999998</v>
      </c>
      <c r="D30" s="65">
        <f>VLOOKUP($A30,'Return Data'!$B$7:$R$2843,5,0)</f>
        <v>4.4993999999999996</v>
      </c>
      <c r="E30" s="66">
        <f t="shared" si="0"/>
        <v>7</v>
      </c>
      <c r="F30" s="65">
        <f>VLOOKUP($A30,'Return Data'!$B$7:$R$2843,6,0)</f>
        <v>5.4016999999999999</v>
      </c>
      <c r="G30" s="66">
        <f t="shared" si="1"/>
        <v>12</v>
      </c>
      <c r="H30" s="65">
        <f>VLOOKUP($A30,'Return Data'!$B$7:$R$2843,7,0)</f>
        <v>4.4047000000000001</v>
      </c>
      <c r="I30" s="66">
        <f t="shared" si="2"/>
        <v>15</v>
      </c>
      <c r="J30" s="65">
        <f>VLOOKUP($A30,'Return Data'!$B$7:$R$2843,8,0)</f>
        <v>3.7850000000000001</v>
      </c>
      <c r="K30" s="66">
        <f t="shared" si="3"/>
        <v>15</v>
      </c>
      <c r="L30" s="65">
        <f>VLOOKUP($A30,'Return Data'!$B$7:$R$2843,9,0)</f>
        <v>3.4068999999999998</v>
      </c>
      <c r="M30" s="66">
        <f t="shared" si="4"/>
        <v>19</v>
      </c>
      <c r="N30" s="65">
        <f>VLOOKUP($A30,'Return Data'!$B$7:$R$2843,10,0)</f>
        <v>3.8487</v>
      </c>
      <c r="O30" s="66">
        <f t="shared" si="5"/>
        <v>19</v>
      </c>
      <c r="P30" s="65">
        <f>VLOOKUP($A30,'Return Data'!$B$7:$R$2843,11,0)</f>
        <v>3.4981</v>
      </c>
      <c r="Q30" s="66">
        <f t="shared" si="6"/>
        <v>20</v>
      </c>
      <c r="R30" s="65">
        <f>VLOOKUP($A30,'Return Data'!$B$7:$R$2843,12,0)</f>
        <v>3.8422999999999998</v>
      </c>
      <c r="S30" s="66">
        <f t="shared" si="7"/>
        <v>19</v>
      </c>
      <c r="T30" s="65">
        <f>VLOOKUP($A30,'Return Data'!$B$7:$R$2843,13,0)</f>
        <v>4.3154000000000003</v>
      </c>
      <c r="U30" s="66">
        <f t="shared" si="8"/>
        <v>13</v>
      </c>
      <c r="V30" s="65">
        <f>VLOOKUP($A30,'Return Data'!$B$7:$R$2843,17,0)</f>
        <v>5.9573</v>
      </c>
      <c r="W30" s="66">
        <f t="shared" si="12"/>
        <v>9</v>
      </c>
      <c r="X30" s="65">
        <f>VLOOKUP($A30,'Return Data'!$B$7:$R$2843,14,0)</f>
        <v>6.8131000000000004</v>
      </c>
      <c r="Y30" s="66">
        <f t="shared" si="13"/>
        <v>6</v>
      </c>
      <c r="Z30" s="65">
        <f>VLOOKUP($A30,'Return Data'!$B$7:$R$2843,16,0)</f>
        <v>7.7012999999999998</v>
      </c>
      <c r="AA30" s="67">
        <f t="shared" si="10"/>
        <v>9</v>
      </c>
    </row>
    <row r="31" spans="1:27" x14ac:dyDescent="0.3">
      <c r="A31" s="63" t="s">
        <v>1550</v>
      </c>
      <c r="B31" s="64">
        <f>VLOOKUP($A31,'Return Data'!$B$7:$R$2843,3,0)</f>
        <v>44358</v>
      </c>
      <c r="C31" s="65">
        <f>VLOOKUP($A31,'Return Data'!$B$7:$R$2843,4,0)</f>
        <v>11.1562</v>
      </c>
      <c r="D31" s="65">
        <f>VLOOKUP($A31,'Return Data'!$B$7:$R$2843,5,0)</f>
        <v>4.5810000000000004</v>
      </c>
      <c r="E31" s="66">
        <f t="shared" si="0"/>
        <v>6</v>
      </c>
      <c r="F31" s="65">
        <f>VLOOKUP($A31,'Return Data'!$B$7:$R$2843,6,0)</f>
        <v>5.1279000000000003</v>
      </c>
      <c r="G31" s="66">
        <f t="shared" si="1"/>
        <v>14</v>
      </c>
      <c r="H31" s="65">
        <f>VLOOKUP($A31,'Return Data'!$B$7:$R$2843,7,0)</f>
        <v>4.7248999999999999</v>
      </c>
      <c r="I31" s="66">
        <f t="shared" si="2"/>
        <v>11</v>
      </c>
      <c r="J31" s="65">
        <f>VLOOKUP($A31,'Return Data'!$B$7:$R$2843,8,0)</f>
        <v>4.0726000000000004</v>
      </c>
      <c r="K31" s="66">
        <f t="shared" si="3"/>
        <v>12</v>
      </c>
      <c r="L31" s="65">
        <f>VLOOKUP($A31,'Return Data'!$B$7:$R$2843,9,0)</f>
        <v>3.7480000000000002</v>
      </c>
      <c r="M31" s="66">
        <f t="shared" si="4"/>
        <v>11</v>
      </c>
      <c r="N31" s="65">
        <f>VLOOKUP($A31,'Return Data'!$B$7:$R$2843,10,0)</f>
        <v>4.1668000000000003</v>
      </c>
      <c r="O31" s="66">
        <f t="shared" si="5"/>
        <v>11</v>
      </c>
      <c r="P31" s="65">
        <f>VLOOKUP($A31,'Return Data'!$B$7:$R$2843,11,0)</f>
        <v>3.7448000000000001</v>
      </c>
      <c r="Q31" s="66">
        <f t="shared" si="6"/>
        <v>12</v>
      </c>
      <c r="R31" s="65">
        <f>VLOOKUP($A31,'Return Data'!$B$7:$R$2843,12,0)</f>
        <v>3.9786999999999999</v>
      </c>
      <c r="S31" s="66">
        <f t="shared" si="7"/>
        <v>15</v>
      </c>
      <c r="T31" s="65">
        <f>VLOOKUP($A31,'Return Data'!$B$7:$R$2843,13,0)</f>
        <v>4.3239999999999998</v>
      </c>
      <c r="U31" s="66">
        <f t="shared" si="8"/>
        <v>12</v>
      </c>
      <c r="V31" s="65"/>
      <c r="W31" s="66"/>
      <c r="X31" s="65"/>
      <c r="Y31" s="66"/>
      <c r="Z31" s="65">
        <f>VLOOKUP($A31,'Return Data'!$B$7:$R$2843,16,0)</f>
        <v>5.7195</v>
      </c>
      <c r="AA31" s="67">
        <f t="shared" si="10"/>
        <v>22</v>
      </c>
    </row>
    <row r="32" spans="1:27" x14ac:dyDescent="0.3">
      <c r="A32" s="63" t="s">
        <v>1552</v>
      </c>
      <c r="B32" s="64">
        <f>VLOOKUP($A32,'Return Data'!$B$7:$R$2843,3,0)</f>
        <v>44358</v>
      </c>
      <c r="C32" s="65">
        <f>VLOOKUP($A32,'Return Data'!$B$7:$R$2843,4,0)</f>
        <v>11.529400000000001</v>
      </c>
      <c r="D32" s="65">
        <f>VLOOKUP($A32,'Return Data'!$B$7:$R$2843,5,0)</f>
        <v>3.7993999999999999</v>
      </c>
      <c r="E32" s="66">
        <f t="shared" si="0"/>
        <v>19</v>
      </c>
      <c r="F32" s="65">
        <f>VLOOKUP($A32,'Return Data'!$B$7:$R$2843,6,0)</f>
        <v>5.8068</v>
      </c>
      <c r="G32" s="66">
        <f t="shared" si="1"/>
        <v>8</v>
      </c>
      <c r="H32" s="65">
        <f>VLOOKUP($A32,'Return Data'!$B$7:$R$2843,7,0)</f>
        <v>4.7530999999999999</v>
      </c>
      <c r="I32" s="66">
        <f t="shared" si="2"/>
        <v>10</v>
      </c>
      <c r="J32" s="65">
        <f>VLOOKUP($A32,'Return Data'!$B$7:$R$2843,8,0)</f>
        <v>4.0766999999999998</v>
      </c>
      <c r="K32" s="66">
        <f t="shared" si="3"/>
        <v>11</v>
      </c>
      <c r="L32" s="65">
        <f>VLOOKUP($A32,'Return Data'!$B$7:$R$2843,9,0)</f>
        <v>3.8523999999999998</v>
      </c>
      <c r="M32" s="66">
        <f t="shared" si="4"/>
        <v>10</v>
      </c>
      <c r="N32" s="65">
        <f>VLOOKUP($A32,'Return Data'!$B$7:$R$2843,10,0)</f>
        <v>4.2948000000000004</v>
      </c>
      <c r="O32" s="66">
        <f t="shared" si="5"/>
        <v>8</v>
      </c>
      <c r="P32" s="65">
        <f>VLOOKUP($A32,'Return Data'!$B$7:$R$2843,11,0)</f>
        <v>3.8325999999999998</v>
      </c>
      <c r="Q32" s="66">
        <f t="shared" si="6"/>
        <v>10</v>
      </c>
      <c r="R32" s="65">
        <f>VLOOKUP($A32,'Return Data'!$B$7:$R$2843,12,0)</f>
        <v>4.1340000000000003</v>
      </c>
      <c r="S32" s="66">
        <f t="shared" si="7"/>
        <v>9</v>
      </c>
      <c r="T32" s="65">
        <f>VLOOKUP($A32,'Return Data'!$B$7:$R$2843,13,0)</f>
        <v>4.3110999999999997</v>
      </c>
      <c r="U32" s="66">
        <f t="shared" si="8"/>
        <v>14</v>
      </c>
      <c r="V32" s="65">
        <f>VLOOKUP($A32,'Return Data'!$B$7:$R$2843,17,0)</f>
        <v>5.7618999999999998</v>
      </c>
      <c r="W32" s="66">
        <f>RANK(V32,V$8:V$34,0)</f>
        <v>13</v>
      </c>
      <c r="X32" s="65"/>
      <c r="Y32" s="66"/>
      <c r="Z32" s="65">
        <f>VLOOKUP($A32,'Return Data'!$B$7:$R$2843,16,0)</f>
        <v>6.1452999999999998</v>
      </c>
      <c r="AA32" s="67">
        <f t="shared" si="10"/>
        <v>21</v>
      </c>
    </row>
    <row r="33" spans="1:27" x14ac:dyDescent="0.3">
      <c r="A33" s="63" t="s">
        <v>1554</v>
      </c>
      <c r="B33" s="64">
        <f>VLOOKUP($A33,'Return Data'!$B$7:$R$2843,3,0)</f>
        <v>44358</v>
      </c>
      <c r="C33" s="65">
        <f>VLOOKUP($A33,'Return Data'!$B$7:$R$2843,4,0)</f>
        <v>3441.3112000000001</v>
      </c>
      <c r="D33" s="65">
        <f>VLOOKUP($A33,'Return Data'!$B$7:$R$2843,5,0)</f>
        <v>3.7879</v>
      </c>
      <c r="E33" s="66">
        <f t="shared" si="0"/>
        <v>20</v>
      </c>
      <c r="F33" s="65">
        <f>VLOOKUP($A33,'Return Data'!$B$7:$R$2843,6,0)</f>
        <v>5.2942</v>
      </c>
      <c r="G33" s="66">
        <f t="shared" si="1"/>
        <v>13</v>
      </c>
      <c r="H33" s="65">
        <f>VLOOKUP($A33,'Return Data'!$B$7:$R$2843,7,0)</f>
        <v>4.7008999999999999</v>
      </c>
      <c r="I33" s="66">
        <f t="shared" si="2"/>
        <v>12</v>
      </c>
      <c r="J33" s="65">
        <f>VLOOKUP($A33,'Return Data'!$B$7:$R$2843,8,0)</f>
        <v>4.6451000000000002</v>
      </c>
      <c r="K33" s="66">
        <f t="shared" si="3"/>
        <v>5</v>
      </c>
      <c r="L33" s="65">
        <f>VLOOKUP($A33,'Return Data'!$B$7:$R$2843,9,0)</f>
        <v>3.9483000000000001</v>
      </c>
      <c r="M33" s="66">
        <f t="shared" si="4"/>
        <v>8</v>
      </c>
      <c r="N33" s="65">
        <f>VLOOKUP($A33,'Return Data'!$B$7:$R$2843,10,0)</f>
        <v>4.1829000000000001</v>
      </c>
      <c r="O33" s="66">
        <f t="shared" si="5"/>
        <v>10</v>
      </c>
      <c r="P33" s="65">
        <f>VLOOKUP($A33,'Return Data'!$B$7:$R$2843,11,0)</f>
        <v>3.9817999999999998</v>
      </c>
      <c r="Q33" s="66">
        <f t="shared" si="6"/>
        <v>8</v>
      </c>
      <c r="R33" s="65">
        <f>VLOOKUP($A33,'Return Data'!$B$7:$R$2843,12,0)</f>
        <v>4.4448999999999996</v>
      </c>
      <c r="S33" s="66">
        <f t="shared" si="7"/>
        <v>6</v>
      </c>
      <c r="T33" s="65">
        <f>VLOOKUP($A33,'Return Data'!$B$7:$R$2843,13,0)</f>
        <v>4.7777000000000003</v>
      </c>
      <c r="U33" s="66">
        <f t="shared" si="8"/>
        <v>8</v>
      </c>
      <c r="V33" s="65">
        <f>VLOOKUP($A33,'Return Data'!$B$7:$R$2843,17,0)</f>
        <v>5.8617999999999997</v>
      </c>
      <c r="W33" s="66">
        <f>RANK(V33,V$8:V$34,0)</f>
        <v>10</v>
      </c>
      <c r="X33" s="65">
        <f>VLOOKUP($A33,'Return Data'!$B$7:$R$2843,14,0)</f>
        <v>5.2998000000000003</v>
      </c>
      <c r="Y33" s="66">
        <f>RANK(X33,X$8:X$34,0)</f>
        <v>14</v>
      </c>
      <c r="Z33" s="65">
        <f>VLOOKUP($A33,'Return Data'!$B$7:$R$2843,16,0)</f>
        <v>7.6413000000000002</v>
      </c>
      <c r="AA33" s="67">
        <f t="shared" si="10"/>
        <v>10</v>
      </c>
    </row>
    <row r="34" spans="1:27" x14ac:dyDescent="0.3">
      <c r="A34" s="63" t="s">
        <v>1556</v>
      </c>
      <c r="B34" s="64">
        <f>VLOOKUP($A34,'Return Data'!$B$7:$R$2843,3,0)</f>
        <v>44358</v>
      </c>
      <c r="C34" s="65">
        <f>VLOOKUP($A34,'Return Data'!$B$7:$R$2843,4,0)</f>
        <v>1102.2629999999999</v>
      </c>
      <c r="D34" s="65">
        <f>VLOOKUP($A34,'Return Data'!$B$7:$R$2843,5,0)</f>
        <v>2.9043000000000001</v>
      </c>
      <c r="E34" s="66">
        <f t="shared" si="0"/>
        <v>25</v>
      </c>
      <c r="F34" s="65">
        <f>VLOOKUP($A34,'Return Data'!$B$7:$R$2843,6,0)</f>
        <v>2.8715999999999999</v>
      </c>
      <c r="G34" s="66">
        <f t="shared" si="1"/>
        <v>26</v>
      </c>
      <c r="H34" s="65">
        <f>VLOOKUP($A34,'Return Data'!$B$7:$R$2843,7,0)</f>
        <v>2.8938000000000001</v>
      </c>
      <c r="I34" s="66">
        <f t="shared" si="2"/>
        <v>27</v>
      </c>
      <c r="J34" s="65">
        <f>VLOOKUP($A34,'Return Data'!$B$7:$R$2843,8,0)</f>
        <v>2.9094000000000002</v>
      </c>
      <c r="K34" s="66">
        <f t="shared" si="3"/>
        <v>26</v>
      </c>
      <c r="L34" s="65">
        <f>VLOOKUP($A34,'Return Data'!$B$7:$R$2843,9,0)</f>
        <v>2.9521999999999999</v>
      </c>
      <c r="M34" s="66">
        <f t="shared" si="4"/>
        <v>25</v>
      </c>
      <c r="N34" s="65">
        <f>VLOOKUP($A34,'Return Data'!$B$7:$R$2843,10,0)</f>
        <v>3.1393</v>
      </c>
      <c r="O34" s="66">
        <f t="shared" si="5"/>
        <v>26</v>
      </c>
      <c r="P34" s="65">
        <f>VLOOKUP($A34,'Return Data'!$B$7:$R$2843,11,0)</f>
        <v>4.4905999999999997</v>
      </c>
      <c r="Q34" s="66">
        <f t="shared" si="6"/>
        <v>4</v>
      </c>
      <c r="R34" s="65">
        <f>VLOOKUP($A34,'Return Data'!$B$7:$R$2843,12,0)</f>
        <v>4.0716999999999999</v>
      </c>
      <c r="S34" s="66">
        <f t="shared" si="7"/>
        <v>12</v>
      </c>
      <c r="T34" s="65">
        <f>VLOOKUP($A34,'Return Data'!$B$7:$R$2843,13,0)</f>
        <v>4.2843</v>
      </c>
      <c r="U34" s="66">
        <f t="shared" si="8"/>
        <v>15</v>
      </c>
      <c r="V34" s="65"/>
      <c r="W34" s="66"/>
      <c r="X34" s="65"/>
      <c r="Y34" s="66"/>
      <c r="Z34" s="65">
        <f>VLOOKUP($A34,'Return Data'!$B$7:$R$2843,16,0)</f>
        <v>4.9470999999999998</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4.35355925925926</v>
      </c>
      <c r="E36" s="74"/>
      <c r="F36" s="75">
        <f>AVERAGE(F8:F34)</f>
        <v>9.8517666666666663</v>
      </c>
      <c r="G36" s="74"/>
      <c r="H36" s="75">
        <f>AVERAGE(H8:H34)</f>
        <v>6.8601814814814803</v>
      </c>
      <c r="I36" s="74"/>
      <c r="J36" s="75">
        <f>AVERAGE(J8:J34)</f>
        <v>5.0163555555555552</v>
      </c>
      <c r="K36" s="74"/>
      <c r="L36" s="75">
        <f>AVERAGE(L8:L34)</f>
        <v>3.9387925925925931</v>
      </c>
      <c r="M36" s="74"/>
      <c r="N36" s="75">
        <f>AVERAGE(N8:N34)</f>
        <v>4.3390703703703695</v>
      </c>
      <c r="O36" s="74"/>
      <c r="P36" s="75">
        <f>AVERAGE(P8:P34)</f>
        <v>3.9332740740740739</v>
      </c>
      <c r="Q36" s="74"/>
      <c r="R36" s="75">
        <f>AVERAGE(R8:R34)</f>
        <v>4.2123370370370363</v>
      </c>
      <c r="S36" s="74"/>
      <c r="T36" s="75">
        <f>AVERAGE(T8:T34)</f>
        <v>4.5607888888888892</v>
      </c>
      <c r="U36" s="74"/>
      <c r="V36" s="75">
        <f>AVERAGE(V8:V34)</f>
        <v>6.0599681818181805</v>
      </c>
      <c r="W36" s="74"/>
      <c r="X36" s="75">
        <f>AVERAGE(X8:X34)</f>
        <v>6.090676470588237</v>
      </c>
      <c r="Y36" s="74"/>
      <c r="Z36" s="75">
        <f>AVERAGE(Z8:Z34)</f>
        <v>7.0146851851851855</v>
      </c>
      <c r="AA36" s="76"/>
    </row>
    <row r="37" spans="1:27" x14ac:dyDescent="0.3">
      <c r="A37" s="73" t="s">
        <v>28</v>
      </c>
      <c r="B37" s="74"/>
      <c r="C37" s="74"/>
      <c r="D37" s="75">
        <f>MIN(D8:D34)</f>
        <v>2.6048</v>
      </c>
      <c r="E37" s="74"/>
      <c r="F37" s="75">
        <f>MIN(F8:F34)</f>
        <v>0.24129999999999999</v>
      </c>
      <c r="G37" s="74"/>
      <c r="H37" s="75">
        <f>MIN(H8:H34)</f>
        <v>2.8938000000000001</v>
      </c>
      <c r="I37" s="74"/>
      <c r="J37" s="75">
        <f>MIN(J8:J34)</f>
        <v>2.899</v>
      </c>
      <c r="K37" s="74"/>
      <c r="L37" s="75">
        <f>MIN(L8:L34)</f>
        <v>-4.0107999999999997</v>
      </c>
      <c r="M37" s="74"/>
      <c r="N37" s="75">
        <f>MIN(N8:N34)</f>
        <v>3.1337999999999999</v>
      </c>
      <c r="O37" s="74"/>
      <c r="P37" s="75">
        <f>MIN(P8:P34)</f>
        <v>2.7254999999999998</v>
      </c>
      <c r="Q37" s="74"/>
      <c r="R37" s="75">
        <f>MIN(R8:R34)</f>
        <v>2.9422000000000001</v>
      </c>
      <c r="S37" s="74"/>
      <c r="T37" s="75">
        <f>MIN(T8:T34)</f>
        <v>3.218</v>
      </c>
      <c r="U37" s="74"/>
      <c r="V37" s="75">
        <f>MIN(V8:V34)</f>
        <v>4.4573999999999998</v>
      </c>
      <c r="W37" s="74"/>
      <c r="X37" s="75">
        <f>MIN(X8:X34)</f>
        <v>0.26979999999999998</v>
      </c>
      <c r="Y37" s="74"/>
      <c r="Z37" s="75">
        <f>MIN(Z8:Z34)</f>
        <v>4.2667999999999999</v>
      </c>
      <c r="AA37" s="76"/>
    </row>
    <row r="38" spans="1:27" ht="15" thickBot="1" x14ac:dyDescent="0.35">
      <c r="A38" s="77" t="s">
        <v>29</v>
      </c>
      <c r="B38" s="78"/>
      <c r="C38" s="78"/>
      <c r="D38" s="79">
        <f>MAX(D8:D34)</f>
        <v>14.605399999999999</v>
      </c>
      <c r="E38" s="78"/>
      <c r="F38" s="79">
        <f>MAX(F8:F34)</f>
        <v>135.01150000000001</v>
      </c>
      <c r="G38" s="78"/>
      <c r="H38" s="79">
        <f>MAX(H8:H34)</f>
        <v>60.760899999999999</v>
      </c>
      <c r="I38" s="78"/>
      <c r="J38" s="79">
        <f>MAX(J8:J34)</f>
        <v>33.220199999999998</v>
      </c>
      <c r="K38" s="78"/>
      <c r="L38" s="79">
        <f>MAX(L8:L34)</f>
        <v>17.741900000000001</v>
      </c>
      <c r="M38" s="78"/>
      <c r="N38" s="79">
        <f>MAX(N8:N34)</f>
        <v>10.0823</v>
      </c>
      <c r="O38" s="78"/>
      <c r="P38" s="79">
        <f>MAX(P8:P34)</f>
        <v>7.3498999999999999</v>
      </c>
      <c r="Q38" s="78"/>
      <c r="R38" s="79">
        <f>MAX(R8:R34)</f>
        <v>7.5937999999999999</v>
      </c>
      <c r="S38" s="78"/>
      <c r="T38" s="79">
        <f>MAX(T8:T34)</f>
        <v>7.9486999999999997</v>
      </c>
      <c r="U38" s="78"/>
      <c r="V38" s="79">
        <f>MAX(V8:V34)</f>
        <v>10.3772</v>
      </c>
      <c r="W38" s="78"/>
      <c r="X38" s="79">
        <f>MAX(X8:X34)</f>
        <v>8.7850000000000001</v>
      </c>
      <c r="Y38" s="78"/>
      <c r="Z38" s="79">
        <f>MAX(Z8:Z34)</f>
        <v>8.8050999999999995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44358</v>
      </c>
      <c r="C8" s="65">
        <f>VLOOKUP($A8,'Return Data'!$B$7:$R$2843,4,0)</f>
        <v>426.51679999999999</v>
      </c>
      <c r="D8" s="65">
        <f>VLOOKUP($A8,'Return Data'!$B$7:$R$2843,5,0)</f>
        <v>3.8599000000000001</v>
      </c>
      <c r="E8" s="66">
        <f t="shared" ref="E8:E34" si="0">RANK(D8,D$8:D$34,0)</f>
        <v>7</v>
      </c>
      <c r="F8" s="65">
        <f>VLOOKUP($A8,'Return Data'!$B$7:$R$2843,6,0)</f>
        <v>7.0812999999999997</v>
      </c>
      <c r="G8" s="66">
        <f t="shared" ref="G8:G34" si="1">RANK(F8,F$8:F$34,0)</f>
        <v>2</v>
      </c>
      <c r="H8" s="65">
        <f>VLOOKUP($A8,'Return Data'!$B$7:$R$2843,7,0)</f>
        <v>5.7901999999999996</v>
      </c>
      <c r="I8" s="66">
        <f t="shared" ref="I8:I34" si="2">RANK(H8,H$8:H$34,0)</f>
        <v>3</v>
      </c>
      <c r="J8" s="65">
        <f>VLOOKUP($A8,'Return Data'!$B$7:$R$2843,8,0)</f>
        <v>4.6668000000000003</v>
      </c>
      <c r="K8" s="66">
        <f t="shared" ref="K8:K34" si="3">RANK(J8,J$8:J$34,0)</f>
        <v>3</v>
      </c>
      <c r="L8" s="65">
        <f>VLOOKUP($A8,'Return Data'!$B$7:$R$2843,9,0)</f>
        <v>4.4913999999999996</v>
      </c>
      <c r="M8" s="66">
        <f t="shared" ref="M8:M34" si="4">RANK(L8,L$8:L$34,0)</f>
        <v>3</v>
      </c>
      <c r="N8" s="65">
        <f>VLOOKUP($A8,'Return Data'!$B$7:$R$2843,10,0)</f>
        <v>4.9555999999999996</v>
      </c>
      <c r="O8" s="66">
        <f t="shared" ref="O8:O34" si="5">RANK(N8,N$8:N$34,0)</f>
        <v>3</v>
      </c>
      <c r="P8" s="65">
        <f>VLOOKUP($A8,'Return Data'!$B$7:$R$2843,11,0)</f>
        <v>3.9394</v>
      </c>
      <c r="Q8" s="66">
        <f t="shared" ref="Q8:Q34" si="6">RANK(P8,P$8:P$34,0)</f>
        <v>5</v>
      </c>
      <c r="R8" s="65">
        <f>VLOOKUP($A8,'Return Data'!$B$7:$R$2843,12,0)</f>
        <v>4.5273000000000003</v>
      </c>
      <c r="S8" s="66">
        <f>RANK(R8,R$8:R$34,0)</f>
        <v>4</v>
      </c>
      <c r="T8" s="65">
        <f>VLOOKUP($A8,'Return Data'!$B$7:$R$2843,13,0)</f>
        <v>5.4516</v>
      </c>
      <c r="U8" s="66">
        <f>RANK(T8,T$8:T$34,0)</f>
        <v>4</v>
      </c>
      <c r="V8" s="65">
        <f>VLOOKUP($A8,'Return Data'!$B$7:$R$2843,17,0)</f>
        <v>6.6147</v>
      </c>
      <c r="W8" s="66">
        <f>RANK(V8,V$8:V$34,0)</f>
        <v>3</v>
      </c>
      <c r="X8" s="65">
        <f>VLOOKUP($A8,'Return Data'!$B$7:$R$2843,14,0)</f>
        <v>7.3022</v>
      </c>
      <c r="Y8" s="66">
        <f>RANK(X8,X$8:X$34,0)</f>
        <v>2</v>
      </c>
      <c r="Z8" s="65">
        <f>VLOOKUP($A8,'Return Data'!$B$7:$R$2843,16,0)</f>
        <v>7.6627000000000001</v>
      </c>
      <c r="AA8" s="67">
        <f>RANK(Z8,Z$8:Z$34,0)</f>
        <v>4</v>
      </c>
    </row>
    <row r="9" spans="1:27" x14ac:dyDescent="0.3">
      <c r="A9" s="63" t="s">
        <v>1501</v>
      </c>
      <c r="B9" s="64">
        <f>VLOOKUP($A9,'Return Data'!$B$7:$R$2843,3,0)</f>
        <v>44358</v>
      </c>
      <c r="C9" s="65">
        <f>VLOOKUP($A9,'Return Data'!$B$7:$R$2843,4,0)</f>
        <v>11.7788</v>
      </c>
      <c r="D9" s="65">
        <f>VLOOKUP($A9,'Return Data'!$B$7:$R$2843,5,0)</f>
        <v>3.7189000000000001</v>
      </c>
      <c r="E9" s="66">
        <f t="shared" si="0"/>
        <v>9</v>
      </c>
      <c r="F9" s="65">
        <f>VLOOKUP($A9,'Return Data'!$B$7:$R$2843,6,0)</f>
        <v>4.6500000000000004</v>
      </c>
      <c r="G9" s="66">
        <f t="shared" si="1"/>
        <v>13</v>
      </c>
      <c r="H9" s="65">
        <f>VLOOKUP($A9,'Return Data'!$B$7:$R$2843,7,0)</f>
        <v>4.2976000000000001</v>
      </c>
      <c r="I9" s="66">
        <f t="shared" si="2"/>
        <v>9</v>
      </c>
      <c r="J9" s="65">
        <f>VLOOKUP($A9,'Return Data'!$B$7:$R$2843,8,0)</f>
        <v>3.3908999999999998</v>
      </c>
      <c r="K9" s="66">
        <f t="shared" si="3"/>
        <v>15</v>
      </c>
      <c r="L9" s="65">
        <f>VLOOKUP($A9,'Return Data'!$B$7:$R$2843,9,0)</f>
        <v>3.7101999999999999</v>
      </c>
      <c r="M9" s="66">
        <f t="shared" si="4"/>
        <v>5</v>
      </c>
      <c r="N9" s="65">
        <f>VLOOKUP($A9,'Return Data'!$B$7:$R$2843,10,0)</f>
        <v>3.8288000000000002</v>
      </c>
      <c r="O9" s="66">
        <f t="shared" si="5"/>
        <v>7</v>
      </c>
      <c r="P9" s="65">
        <f>VLOOKUP($A9,'Return Data'!$B$7:$R$2843,11,0)</f>
        <v>3.3372999999999999</v>
      </c>
      <c r="Q9" s="66">
        <f t="shared" si="6"/>
        <v>12</v>
      </c>
      <c r="R9" s="65">
        <f>VLOOKUP($A9,'Return Data'!$B$7:$R$2843,12,0)</f>
        <v>3.7492999999999999</v>
      </c>
      <c r="S9" s="66">
        <f t="shared" ref="S9:S34" si="7">RANK(R9,R$8:R$34,0)</f>
        <v>9</v>
      </c>
      <c r="T9" s="65">
        <f>VLOOKUP($A9,'Return Data'!$B$7:$R$2843,13,0)</f>
        <v>4.1440999999999999</v>
      </c>
      <c r="U9" s="66">
        <f t="shared" ref="U9:U34" si="8">RANK(T9,T$8:T$34,0)</f>
        <v>8</v>
      </c>
      <c r="V9" s="65">
        <f>VLOOKUP($A9,'Return Data'!$B$7:$R$2843,17,0)</f>
        <v>5.3784000000000001</v>
      </c>
      <c r="W9" s="66">
        <f t="shared" ref="W9:W33" si="9">RANK(V9,V$8:V$34,0)</f>
        <v>11</v>
      </c>
      <c r="X9" s="65"/>
      <c r="Y9" s="66"/>
      <c r="Z9" s="65">
        <f>VLOOKUP($A9,'Return Data'!$B$7:$R$2843,16,0)</f>
        <v>6.1261999999999999</v>
      </c>
      <c r="AA9" s="67">
        <f t="shared" ref="AA9:AA34" si="10">RANK(Z9,Z$8:Z$34,0)</f>
        <v>17</v>
      </c>
    </row>
    <row r="10" spans="1:27" x14ac:dyDescent="0.3">
      <c r="A10" s="63" t="s">
        <v>1502</v>
      </c>
      <c r="B10" s="64">
        <f>VLOOKUP($A10,'Return Data'!$B$7:$R$2843,3,0)</f>
        <v>44358</v>
      </c>
      <c r="C10" s="65">
        <f>VLOOKUP($A10,'Return Data'!$B$7:$R$2843,4,0)</f>
        <v>1205.1378</v>
      </c>
      <c r="D10" s="65">
        <f>VLOOKUP($A10,'Return Data'!$B$7:$R$2843,5,0)</f>
        <v>3.7984</v>
      </c>
      <c r="E10" s="66">
        <f t="shared" si="0"/>
        <v>8</v>
      </c>
      <c r="F10" s="65">
        <f>VLOOKUP($A10,'Return Data'!$B$7:$R$2843,6,0)</f>
        <v>6.2918000000000003</v>
      </c>
      <c r="G10" s="66">
        <f t="shared" si="1"/>
        <v>5</v>
      </c>
      <c r="H10" s="65">
        <f>VLOOKUP($A10,'Return Data'!$B$7:$R$2843,7,0)</f>
        <v>5.4088000000000003</v>
      </c>
      <c r="I10" s="66">
        <f t="shared" si="2"/>
        <v>5</v>
      </c>
      <c r="J10" s="65">
        <f>VLOOKUP($A10,'Return Data'!$B$7:$R$2843,8,0)</f>
        <v>4.3616999999999999</v>
      </c>
      <c r="K10" s="66">
        <f t="shared" si="3"/>
        <v>4</v>
      </c>
      <c r="L10" s="65">
        <f>VLOOKUP($A10,'Return Data'!$B$7:$R$2843,9,0)</f>
        <v>3.6785000000000001</v>
      </c>
      <c r="M10" s="66">
        <f t="shared" si="4"/>
        <v>6</v>
      </c>
      <c r="N10" s="65">
        <f>VLOOKUP($A10,'Return Data'!$B$7:$R$2843,10,0)</f>
        <v>4.4610000000000003</v>
      </c>
      <c r="O10" s="66">
        <f t="shared" si="5"/>
        <v>5</v>
      </c>
      <c r="P10" s="65">
        <f>VLOOKUP($A10,'Return Data'!$B$7:$R$2843,11,0)</f>
        <v>3.6680000000000001</v>
      </c>
      <c r="Q10" s="66">
        <f t="shared" si="6"/>
        <v>7</v>
      </c>
      <c r="R10" s="65">
        <f>VLOOKUP($A10,'Return Data'!$B$7:$R$2843,12,0)</f>
        <v>3.8852000000000002</v>
      </c>
      <c r="S10" s="66">
        <f t="shared" si="7"/>
        <v>8</v>
      </c>
      <c r="T10" s="65">
        <f>VLOOKUP($A10,'Return Data'!$B$7:$R$2843,13,0)</f>
        <v>3.8824999999999998</v>
      </c>
      <c r="U10" s="66">
        <f t="shared" si="8"/>
        <v>14</v>
      </c>
      <c r="V10" s="65">
        <f>VLOOKUP($A10,'Return Data'!$B$7:$R$2843,17,0)</f>
        <v>5.3601000000000001</v>
      </c>
      <c r="W10" s="66">
        <f t="shared" si="9"/>
        <v>12</v>
      </c>
      <c r="X10" s="65"/>
      <c r="Y10" s="66"/>
      <c r="Z10" s="65">
        <f>VLOOKUP($A10,'Return Data'!$B$7:$R$2843,16,0)</f>
        <v>6.3514999999999997</v>
      </c>
      <c r="AA10" s="67">
        <f t="shared" si="10"/>
        <v>16</v>
      </c>
    </row>
    <row r="11" spans="1:27" x14ac:dyDescent="0.3">
      <c r="A11" s="63" t="s">
        <v>1505</v>
      </c>
      <c r="B11" s="64">
        <f>VLOOKUP($A11,'Return Data'!$B$7:$R$2843,3,0)</f>
        <v>44358</v>
      </c>
      <c r="C11" s="65">
        <f>VLOOKUP($A11,'Return Data'!$B$7:$R$2843,4,0)</f>
        <v>2537.3337000000001</v>
      </c>
      <c r="D11" s="65">
        <f>VLOOKUP($A11,'Return Data'!$B$7:$R$2843,5,0)</f>
        <v>3.7118000000000002</v>
      </c>
      <c r="E11" s="66">
        <f t="shared" si="0"/>
        <v>10</v>
      </c>
      <c r="F11" s="65">
        <f>VLOOKUP($A11,'Return Data'!$B$7:$R$2843,6,0)</f>
        <v>5.2442000000000002</v>
      </c>
      <c r="G11" s="66">
        <f t="shared" si="1"/>
        <v>9</v>
      </c>
      <c r="H11" s="65">
        <f>VLOOKUP($A11,'Return Data'!$B$7:$R$2843,7,0)</f>
        <v>4.0934999999999997</v>
      </c>
      <c r="I11" s="66">
        <f t="shared" si="2"/>
        <v>14</v>
      </c>
      <c r="J11" s="65">
        <f>VLOOKUP($A11,'Return Data'!$B$7:$R$2843,8,0)</f>
        <v>3.496</v>
      </c>
      <c r="K11" s="66">
        <f t="shared" si="3"/>
        <v>13</v>
      </c>
      <c r="L11" s="65">
        <f>VLOOKUP($A11,'Return Data'!$B$7:$R$2843,9,0)</f>
        <v>3.1074999999999999</v>
      </c>
      <c r="M11" s="66">
        <f t="shared" si="4"/>
        <v>17</v>
      </c>
      <c r="N11" s="65">
        <f>VLOOKUP($A11,'Return Data'!$B$7:$R$2843,10,0)</f>
        <v>3.4876</v>
      </c>
      <c r="O11" s="66">
        <f t="shared" si="5"/>
        <v>17</v>
      </c>
      <c r="P11" s="65">
        <f>VLOOKUP($A11,'Return Data'!$B$7:$R$2843,11,0)</f>
        <v>3.0550000000000002</v>
      </c>
      <c r="Q11" s="66">
        <f t="shared" si="6"/>
        <v>19</v>
      </c>
      <c r="R11" s="65">
        <f>VLOOKUP($A11,'Return Data'!$B$7:$R$2843,12,0)</f>
        <v>3.3035000000000001</v>
      </c>
      <c r="S11" s="66">
        <f t="shared" si="7"/>
        <v>20</v>
      </c>
      <c r="T11" s="65">
        <f>VLOOKUP($A11,'Return Data'!$B$7:$R$2843,13,0)</f>
        <v>3.5666000000000002</v>
      </c>
      <c r="U11" s="66">
        <f t="shared" si="8"/>
        <v>19</v>
      </c>
      <c r="V11" s="65">
        <f>VLOOKUP($A11,'Return Data'!$B$7:$R$2843,17,0)</f>
        <v>5.1215999999999999</v>
      </c>
      <c r="W11" s="66">
        <f t="shared" si="9"/>
        <v>15</v>
      </c>
      <c r="X11" s="65">
        <f>VLOOKUP($A11,'Return Data'!$B$7:$R$2843,14,0)</f>
        <v>6.0639000000000003</v>
      </c>
      <c r="Y11" s="66">
        <f t="shared" ref="Y11:Y33" si="11">RANK(X11,X$8:X$34,0)</f>
        <v>9</v>
      </c>
      <c r="Z11" s="65">
        <f>VLOOKUP($A11,'Return Data'!$B$7:$R$2843,16,0)</f>
        <v>7.4774000000000003</v>
      </c>
      <c r="AA11" s="67">
        <f t="shared" si="10"/>
        <v>8</v>
      </c>
    </row>
    <row r="12" spans="1:27" x14ac:dyDescent="0.3">
      <c r="A12" s="63" t="s">
        <v>1507</v>
      </c>
      <c r="B12" s="64">
        <f>VLOOKUP($A12,'Return Data'!$B$7:$R$2843,3,0)</f>
        <v>44358</v>
      </c>
      <c r="C12" s="65">
        <f>VLOOKUP($A12,'Return Data'!$B$7:$R$2843,4,0)</f>
        <v>3062.5527999999999</v>
      </c>
      <c r="D12" s="65">
        <f>VLOOKUP($A12,'Return Data'!$B$7:$R$2843,5,0)</f>
        <v>3.6448999999999998</v>
      </c>
      <c r="E12" s="66">
        <f t="shared" si="0"/>
        <v>13</v>
      </c>
      <c r="F12" s="65">
        <f>VLOOKUP($A12,'Return Data'!$B$7:$R$2843,6,0)</f>
        <v>4.3083999999999998</v>
      </c>
      <c r="G12" s="66">
        <f t="shared" si="1"/>
        <v>18</v>
      </c>
      <c r="H12" s="65">
        <f>VLOOKUP($A12,'Return Data'!$B$7:$R$2843,7,0)</f>
        <v>3.3527</v>
      </c>
      <c r="I12" s="66">
        <f t="shared" si="2"/>
        <v>21</v>
      </c>
      <c r="J12" s="65">
        <f>VLOOKUP($A12,'Return Data'!$B$7:$R$2843,8,0)</f>
        <v>2.8986999999999998</v>
      </c>
      <c r="K12" s="66">
        <f t="shared" si="3"/>
        <v>22</v>
      </c>
      <c r="L12" s="65">
        <f>VLOOKUP($A12,'Return Data'!$B$7:$R$2843,9,0)</f>
        <v>2.6236000000000002</v>
      </c>
      <c r="M12" s="66">
        <f t="shared" si="4"/>
        <v>22</v>
      </c>
      <c r="N12" s="65">
        <f>VLOOKUP($A12,'Return Data'!$B$7:$R$2843,10,0)</f>
        <v>2.9228999999999998</v>
      </c>
      <c r="O12" s="66">
        <f t="shared" si="5"/>
        <v>23</v>
      </c>
      <c r="P12" s="65">
        <f>VLOOKUP($A12,'Return Data'!$B$7:$R$2843,11,0)</f>
        <v>2.6</v>
      </c>
      <c r="Q12" s="66">
        <f t="shared" si="6"/>
        <v>24</v>
      </c>
      <c r="R12" s="65">
        <f>VLOOKUP($A12,'Return Data'!$B$7:$R$2843,12,0)</f>
        <v>2.7578999999999998</v>
      </c>
      <c r="S12" s="66">
        <f t="shared" si="7"/>
        <v>25</v>
      </c>
      <c r="T12" s="65">
        <f>VLOOKUP($A12,'Return Data'!$B$7:$R$2843,13,0)</f>
        <v>3.1084000000000001</v>
      </c>
      <c r="U12" s="66">
        <f t="shared" si="8"/>
        <v>23</v>
      </c>
      <c r="V12" s="65">
        <f>VLOOKUP($A12,'Return Data'!$B$7:$R$2843,17,0)</f>
        <v>4.5991</v>
      </c>
      <c r="W12" s="66">
        <f t="shared" si="9"/>
        <v>18</v>
      </c>
      <c r="X12" s="65">
        <f>VLOOKUP($A12,'Return Data'!$B$7:$R$2843,14,0)</f>
        <v>5.2506000000000004</v>
      </c>
      <c r="Y12" s="66">
        <f t="shared" si="11"/>
        <v>11</v>
      </c>
      <c r="Z12" s="65">
        <f>VLOOKUP($A12,'Return Data'!$B$7:$R$2843,16,0)</f>
        <v>7.2404000000000002</v>
      </c>
      <c r="AA12" s="67">
        <f t="shared" si="10"/>
        <v>10</v>
      </c>
    </row>
    <row r="13" spans="1:27" x14ac:dyDescent="0.3">
      <c r="A13" s="63" t="s">
        <v>1509</v>
      </c>
      <c r="B13" s="64">
        <f>VLOOKUP($A13,'Return Data'!$B$7:$R$2843,3,0)</f>
        <v>44358</v>
      </c>
      <c r="C13" s="65">
        <f>VLOOKUP($A13,'Return Data'!$B$7:$R$2843,4,0)</f>
        <v>2722.0430000000001</v>
      </c>
      <c r="D13" s="65">
        <f>VLOOKUP($A13,'Return Data'!$B$7:$R$2843,5,0)</f>
        <v>3.6677</v>
      </c>
      <c r="E13" s="66">
        <f t="shared" si="0"/>
        <v>11</v>
      </c>
      <c r="F13" s="65">
        <f>VLOOKUP($A13,'Return Data'!$B$7:$R$2843,6,0)</f>
        <v>4.2915000000000001</v>
      </c>
      <c r="G13" s="66">
        <f t="shared" si="1"/>
        <v>19</v>
      </c>
      <c r="H13" s="65">
        <f>VLOOKUP($A13,'Return Data'!$B$7:$R$2843,7,0)</f>
        <v>3.7404000000000002</v>
      </c>
      <c r="I13" s="66">
        <f t="shared" si="2"/>
        <v>18</v>
      </c>
      <c r="J13" s="65">
        <f>VLOOKUP($A13,'Return Data'!$B$7:$R$2843,8,0)</f>
        <v>3.1036000000000001</v>
      </c>
      <c r="K13" s="66">
        <f t="shared" si="3"/>
        <v>20</v>
      </c>
      <c r="L13" s="65">
        <f>VLOOKUP($A13,'Return Data'!$B$7:$R$2843,9,0)</f>
        <v>2.9647000000000001</v>
      </c>
      <c r="M13" s="66">
        <f t="shared" si="4"/>
        <v>18</v>
      </c>
      <c r="N13" s="65">
        <f>VLOOKUP($A13,'Return Data'!$B$7:$R$2843,10,0)</f>
        <v>3.3491</v>
      </c>
      <c r="O13" s="66">
        <f t="shared" si="5"/>
        <v>19</v>
      </c>
      <c r="P13" s="65">
        <f>VLOOKUP($A13,'Return Data'!$B$7:$R$2843,11,0)</f>
        <v>2.8871000000000002</v>
      </c>
      <c r="Q13" s="66">
        <f t="shared" si="6"/>
        <v>22</v>
      </c>
      <c r="R13" s="65">
        <f>VLOOKUP($A13,'Return Data'!$B$7:$R$2843,12,0)</f>
        <v>3.1192000000000002</v>
      </c>
      <c r="S13" s="66">
        <f t="shared" si="7"/>
        <v>22</v>
      </c>
      <c r="T13" s="65">
        <f>VLOOKUP($A13,'Return Data'!$B$7:$R$2843,13,0)</f>
        <v>3.2688000000000001</v>
      </c>
      <c r="U13" s="66">
        <f t="shared" si="8"/>
        <v>22</v>
      </c>
      <c r="V13" s="65">
        <f>VLOOKUP($A13,'Return Data'!$B$7:$R$2843,17,0)</f>
        <v>4.9124999999999996</v>
      </c>
      <c r="W13" s="66">
        <f t="shared" si="9"/>
        <v>17</v>
      </c>
      <c r="X13" s="65">
        <f>VLOOKUP($A13,'Return Data'!$B$7:$R$2843,14,0)</f>
        <v>5.1397000000000004</v>
      </c>
      <c r="Y13" s="66">
        <f t="shared" si="11"/>
        <v>12</v>
      </c>
      <c r="Z13" s="65">
        <f>VLOOKUP($A13,'Return Data'!$B$7:$R$2843,16,0)</f>
        <v>6.9642999999999997</v>
      </c>
      <c r="AA13" s="67">
        <f t="shared" si="10"/>
        <v>12</v>
      </c>
    </row>
    <row r="14" spans="1:27" x14ac:dyDescent="0.3">
      <c r="A14" s="63" t="s">
        <v>1512</v>
      </c>
      <c r="B14" s="64">
        <f>VLOOKUP($A14,'Return Data'!$B$7:$R$2843,3,0)</f>
        <v>44358</v>
      </c>
      <c r="C14" s="65">
        <f>VLOOKUP($A14,'Return Data'!$B$7:$R$2843,4,0)</f>
        <v>30.064299999999999</v>
      </c>
      <c r="D14" s="65">
        <f>VLOOKUP($A14,'Return Data'!$B$7:$R$2843,5,0)</f>
        <v>14.5746</v>
      </c>
      <c r="E14" s="66">
        <f t="shared" si="0"/>
        <v>1</v>
      </c>
      <c r="F14" s="65">
        <f>VLOOKUP($A14,'Return Data'!$B$7:$R$2843,6,0)</f>
        <v>0.24279999999999999</v>
      </c>
      <c r="G14" s="66">
        <f t="shared" si="1"/>
        <v>27</v>
      </c>
      <c r="H14" s="65">
        <f>VLOOKUP($A14,'Return Data'!$B$7:$R$2843,7,0)</f>
        <v>11.698600000000001</v>
      </c>
      <c r="I14" s="66">
        <f t="shared" si="2"/>
        <v>2</v>
      </c>
      <c r="J14" s="65">
        <f>VLOOKUP($A14,'Return Data'!$B$7:$R$2843,8,0)</f>
        <v>2.8996</v>
      </c>
      <c r="K14" s="66">
        <f t="shared" si="3"/>
        <v>21</v>
      </c>
      <c r="L14" s="65">
        <f>VLOOKUP($A14,'Return Data'!$B$7:$R$2843,9,0)</f>
        <v>-4.0122999999999998</v>
      </c>
      <c r="M14" s="66">
        <f t="shared" si="4"/>
        <v>27</v>
      </c>
      <c r="N14" s="65">
        <f>VLOOKUP($A14,'Return Data'!$B$7:$R$2843,10,0)</f>
        <v>6.3516000000000004</v>
      </c>
      <c r="O14" s="66">
        <f t="shared" si="5"/>
        <v>2</v>
      </c>
      <c r="P14" s="65">
        <f>VLOOKUP($A14,'Return Data'!$B$7:$R$2843,11,0)</f>
        <v>6.4821</v>
      </c>
      <c r="Q14" s="66">
        <f t="shared" si="6"/>
        <v>2</v>
      </c>
      <c r="R14" s="65">
        <f>VLOOKUP($A14,'Return Data'!$B$7:$R$2843,12,0)</f>
        <v>6.9387999999999996</v>
      </c>
      <c r="S14" s="66">
        <f t="shared" si="7"/>
        <v>1</v>
      </c>
      <c r="T14" s="65">
        <f>VLOOKUP($A14,'Return Data'!$B$7:$R$2843,13,0)</f>
        <v>7.8791000000000002</v>
      </c>
      <c r="U14" s="66">
        <f t="shared" si="8"/>
        <v>1</v>
      </c>
      <c r="V14" s="65">
        <f>VLOOKUP($A14,'Return Data'!$B$7:$R$2843,17,0)</f>
        <v>6.0266000000000002</v>
      </c>
      <c r="W14" s="66">
        <f t="shared" si="9"/>
        <v>5</v>
      </c>
      <c r="X14" s="65">
        <f>VLOOKUP($A14,'Return Data'!$B$7:$R$2843,14,0)</f>
        <v>7.2605000000000004</v>
      </c>
      <c r="Y14" s="66">
        <f t="shared" si="11"/>
        <v>3</v>
      </c>
      <c r="Z14" s="65">
        <f>VLOOKUP($A14,'Return Data'!$B$7:$R$2843,16,0)</f>
        <v>8.5016999999999996</v>
      </c>
      <c r="AA14" s="67">
        <f t="shared" si="10"/>
        <v>1</v>
      </c>
    </row>
    <row r="15" spans="1:27" x14ac:dyDescent="0.3">
      <c r="A15" s="63" t="s">
        <v>1515</v>
      </c>
      <c r="B15" s="64">
        <f>VLOOKUP($A15,'Return Data'!$B$7:$R$2843,3,0)</f>
        <v>44358</v>
      </c>
      <c r="C15" s="65">
        <f>VLOOKUP($A15,'Return Data'!$B$7:$R$2843,4,0)</f>
        <v>11.9374</v>
      </c>
      <c r="D15" s="65">
        <f>VLOOKUP($A15,'Return Data'!$B$7:$R$2843,5,0)</f>
        <v>4.5869999999999997</v>
      </c>
      <c r="E15" s="66">
        <f t="shared" si="0"/>
        <v>2</v>
      </c>
      <c r="F15" s="65">
        <f>VLOOKUP($A15,'Return Data'!$B$7:$R$2843,6,0)</f>
        <v>6.4244000000000003</v>
      </c>
      <c r="G15" s="66">
        <f t="shared" si="1"/>
        <v>4</v>
      </c>
      <c r="H15" s="65">
        <f>VLOOKUP($A15,'Return Data'!$B$7:$R$2843,7,0)</f>
        <v>5.2907000000000002</v>
      </c>
      <c r="I15" s="66">
        <f t="shared" si="2"/>
        <v>6</v>
      </c>
      <c r="J15" s="65">
        <f>VLOOKUP($A15,'Return Data'!$B$7:$R$2843,8,0)</f>
        <v>4.3533999999999997</v>
      </c>
      <c r="K15" s="66">
        <f t="shared" si="3"/>
        <v>5</v>
      </c>
      <c r="L15" s="65">
        <f>VLOOKUP($A15,'Return Data'!$B$7:$R$2843,9,0)</f>
        <v>3.76</v>
      </c>
      <c r="M15" s="66">
        <f t="shared" si="4"/>
        <v>4</v>
      </c>
      <c r="N15" s="65">
        <f>VLOOKUP($A15,'Return Data'!$B$7:$R$2843,10,0)</f>
        <v>4.2774999999999999</v>
      </c>
      <c r="O15" s="66">
        <f t="shared" si="5"/>
        <v>6</v>
      </c>
      <c r="P15" s="65">
        <f>VLOOKUP($A15,'Return Data'!$B$7:$R$2843,11,0)</f>
        <v>3.6713</v>
      </c>
      <c r="Q15" s="66">
        <f t="shared" si="6"/>
        <v>6</v>
      </c>
      <c r="R15" s="65">
        <f>VLOOKUP($A15,'Return Data'!$B$7:$R$2843,12,0)</f>
        <v>4.0419999999999998</v>
      </c>
      <c r="S15" s="66">
        <f t="shared" si="7"/>
        <v>5</v>
      </c>
      <c r="T15" s="65">
        <f>VLOOKUP($A15,'Return Data'!$B$7:$R$2843,13,0)</f>
        <v>4.6755000000000004</v>
      </c>
      <c r="U15" s="66">
        <f t="shared" si="8"/>
        <v>5</v>
      </c>
      <c r="V15" s="65">
        <f>VLOOKUP($A15,'Return Data'!$B$7:$R$2843,17,0)</f>
        <v>6.0162000000000004</v>
      </c>
      <c r="W15" s="66">
        <f t="shared" si="9"/>
        <v>6</v>
      </c>
      <c r="X15" s="65"/>
      <c r="Y15" s="66"/>
      <c r="Z15" s="65">
        <f>VLOOKUP($A15,'Return Data'!$B$7:$R$2843,16,0)</f>
        <v>6.74</v>
      </c>
      <c r="AA15" s="67">
        <f t="shared" si="10"/>
        <v>14</v>
      </c>
    </row>
    <row r="16" spans="1:27" x14ac:dyDescent="0.3">
      <c r="A16" s="63" t="s">
        <v>1517</v>
      </c>
      <c r="B16" s="64">
        <f>VLOOKUP($A16,'Return Data'!$B$7:$R$2843,3,0)</f>
        <v>44358</v>
      </c>
      <c r="C16" s="65">
        <f>VLOOKUP($A16,'Return Data'!$B$7:$R$2843,4,0)</f>
        <v>1065.0864999999999</v>
      </c>
      <c r="D16" s="65">
        <f>VLOOKUP($A16,'Return Data'!$B$7:$R$2843,5,0)</f>
        <v>4.0991</v>
      </c>
      <c r="E16" s="66">
        <f t="shared" si="0"/>
        <v>5</v>
      </c>
      <c r="F16" s="65">
        <f>VLOOKUP($A16,'Return Data'!$B$7:$R$2843,6,0)</f>
        <v>4.5606999999999998</v>
      </c>
      <c r="G16" s="66">
        <f t="shared" si="1"/>
        <v>15</v>
      </c>
      <c r="H16" s="65">
        <f>VLOOKUP($A16,'Return Data'!$B$7:$R$2843,7,0)</f>
        <v>4.0803000000000003</v>
      </c>
      <c r="I16" s="66">
        <f t="shared" si="2"/>
        <v>16</v>
      </c>
      <c r="J16" s="65">
        <f>VLOOKUP($A16,'Return Data'!$B$7:$R$2843,8,0)</f>
        <v>3.5230000000000001</v>
      </c>
      <c r="K16" s="66">
        <f t="shared" si="3"/>
        <v>11</v>
      </c>
      <c r="L16" s="65">
        <f>VLOOKUP($A16,'Return Data'!$B$7:$R$2843,9,0)</f>
        <v>3.3422999999999998</v>
      </c>
      <c r="M16" s="66">
        <f t="shared" si="4"/>
        <v>10</v>
      </c>
      <c r="N16" s="65">
        <f>VLOOKUP($A16,'Return Data'!$B$7:$R$2843,10,0)</f>
        <v>3.8130999999999999</v>
      </c>
      <c r="O16" s="66">
        <f t="shared" si="5"/>
        <v>9</v>
      </c>
      <c r="P16" s="65">
        <f>VLOOKUP($A16,'Return Data'!$B$7:$R$2843,11,0)</f>
        <v>3.3908</v>
      </c>
      <c r="Q16" s="66">
        <f t="shared" si="6"/>
        <v>10</v>
      </c>
      <c r="R16" s="65">
        <f>VLOOKUP($A16,'Return Data'!$B$7:$R$2843,12,0)</f>
        <v>3.6040999999999999</v>
      </c>
      <c r="S16" s="66">
        <f t="shared" si="7"/>
        <v>12</v>
      </c>
      <c r="T16" s="65">
        <f>VLOOKUP($A16,'Return Data'!$B$7:$R$2843,13,0)</f>
        <v>3.9419</v>
      </c>
      <c r="U16" s="66">
        <f t="shared" si="8"/>
        <v>12</v>
      </c>
      <c r="V16" s="65"/>
      <c r="W16" s="66"/>
      <c r="X16" s="65"/>
      <c r="Y16" s="66"/>
      <c r="Z16" s="65">
        <f>VLOOKUP($A16,'Return Data'!$B$7:$R$2843,16,0)</f>
        <v>4.7202999999999999</v>
      </c>
      <c r="AA16" s="67">
        <f t="shared" si="10"/>
        <v>22</v>
      </c>
    </row>
    <row r="17" spans="1:27" x14ac:dyDescent="0.3">
      <c r="A17" s="63" t="s">
        <v>1518</v>
      </c>
      <c r="B17" s="64">
        <f>VLOOKUP($A17,'Return Data'!$B$7:$R$2843,3,0)</f>
        <v>44358</v>
      </c>
      <c r="C17" s="65">
        <f>VLOOKUP($A17,'Return Data'!$B$7:$R$2843,4,0)</f>
        <v>21.7578</v>
      </c>
      <c r="D17" s="65">
        <f>VLOOKUP($A17,'Return Data'!$B$7:$R$2843,5,0)</f>
        <v>4.3621999999999996</v>
      </c>
      <c r="E17" s="66">
        <f t="shared" si="0"/>
        <v>3</v>
      </c>
      <c r="F17" s="65">
        <f>VLOOKUP($A17,'Return Data'!$B$7:$R$2843,6,0)</f>
        <v>6.49</v>
      </c>
      <c r="G17" s="66">
        <f t="shared" si="1"/>
        <v>3</v>
      </c>
      <c r="H17" s="65">
        <f>VLOOKUP($A17,'Return Data'!$B$7:$R$2843,7,0)</f>
        <v>5.5658000000000003</v>
      </c>
      <c r="I17" s="66">
        <f t="shared" si="2"/>
        <v>4</v>
      </c>
      <c r="J17" s="65">
        <f>VLOOKUP($A17,'Return Data'!$B$7:$R$2843,8,0)</f>
        <v>4.8860000000000001</v>
      </c>
      <c r="K17" s="66">
        <f t="shared" si="3"/>
        <v>2</v>
      </c>
      <c r="L17" s="65">
        <f>VLOOKUP($A17,'Return Data'!$B$7:$R$2843,9,0)</f>
        <v>4.7104999999999997</v>
      </c>
      <c r="M17" s="66">
        <f t="shared" si="4"/>
        <v>2</v>
      </c>
      <c r="N17" s="65">
        <f>VLOOKUP($A17,'Return Data'!$B$7:$R$2843,10,0)</f>
        <v>4.7300000000000004</v>
      </c>
      <c r="O17" s="66">
        <f t="shared" si="5"/>
        <v>4</v>
      </c>
      <c r="P17" s="65">
        <f>VLOOKUP($A17,'Return Data'!$B$7:$R$2843,11,0)</f>
        <v>4.1719999999999997</v>
      </c>
      <c r="Q17" s="66">
        <f t="shared" si="6"/>
        <v>3</v>
      </c>
      <c r="R17" s="65">
        <f>VLOOKUP($A17,'Return Data'!$B$7:$R$2843,12,0)</f>
        <v>4.6474000000000002</v>
      </c>
      <c r="S17" s="66">
        <f t="shared" si="7"/>
        <v>3</v>
      </c>
      <c r="T17" s="65">
        <f>VLOOKUP($A17,'Return Data'!$B$7:$R$2843,13,0)</f>
        <v>5.6234999999999999</v>
      </c>
      <c r="U17" s="66">
        <f t="shared" si="8"/>
        <v>3</v>
      </c>
      <c r="V17" s="65">
        <f>VLOOKUP($A17,'Return Data'!$B$7:$R$2843,17,0)</f>
        <v>6.5140000000000002</v>
      </c>
      <c r="W17" s="66">
        <f t="shared" si="9"/>
        <v>4</v>
      </c>
      <c r="X17" s="65">
        <f>VLOOKUP($A17,'Return Data'!$B$7:$R$2843,14,0)</f>
        <v>7.1315</v>
      </c>
      <c r="Y17" s="66">
        <f t="shared" si="11"/>
        <v>4</v>
      </c>
      <c r="Z17" s="65">
        <f>VLOOKUP($A17,'Return Data'!$B$7:$R$2843,16,0)</f>
        <v>7.9885000000000002</v>
      </c>
      <c r="AA17" s="67">
        <f t="shared" si="10"/>
        <v>3</v>
      </c>
    </row>
    <row r="18" spans="1:27" x14ac:dyDescent="0.3">
      <c r="A18" s="63" t="s">
        <v>1520</v>
      </c>
      <c r="B18" s="64">
        <f>VLOOKUP($A18,'Return Data'!$B$7:$R$2843,3,0)</f>
        <v>44358</v>
      </c>
      <c r="C18" s="65">
        <f>VLOOKUP($A18,'Return Data'!$B$7:$R$2843,4,0)</f>
        <v>2181.2249000000002</v>
      </c>
      <c r="D18" s="65">
        <f>VLOOKUP($A18,'Return Data'!$B$7:$R$2843,5,0)</f>
        <v>3.327</v>
      </c>
      <c r="E18" s="66">
        <f t="shared" si="0"/>
        <v>19</v>
      </c>
      <c r="F18" s="65">
        <f>VLOOKUP($A18,'Return Data'!$B$7:$R$2843,6,0)</f>
        <v>3.9794999999999998</v>
      </c>
      <c r="G18" s="66">
        <f t="shared" si="1"/>
        <v>21</v>
      </c>
      <c r="H18" s="65">
        <f>VLOOKUP($A18,'Return Data'!$B$7:$R$2843,7,0)</f>
        <v>2.9657</v>
      </c>
      <c r="I18" s="66">
        <f t="shared" si="2"/>
        <v>24</v>
      </c>
      <c r="J18" s="65">
        <f>VLOOKUP($A18,'Return Data'!$B$7:$R$2843,8,0)</f>
        <v>3.1867999999999999</v>
      </c>
      <c r="K18" s="66">
        <f t="shared" si="3"/>
        <v>19</v>
      </c>
      <c r="L18" s="65">
        <f>VLOOKUP($A18,'Return Data'!$B$7:$R$2843,9,0)</f>
        <v>2.9106999999999998</v>
      </c>
      <c r="M18" s="66">
        <f t="shared" si="4"/>
        <v>20</v>
      </c>
      <c r="N18" s="65">
        <f>VLOOKUP($A18,'Return Data'!$B$7:$R$2843,10,0)</f>
        <v>3.0217999999999998</v>
      </c>
      <c r="O18" s="66">
        <f t="shared" si="5"/>
        <v>22</v>
      </c>
      <c r="P18" s="65">
        <f>VLOOKUP($A18,'Return Data'!$B$7:$R$2843,11,0)</f>
        <v>3.4155000000000002</v>
      </c>
      <c r="Q18" s="66">
        <f t="shared" si="6"/>
        <v>9</v>
      </c>
      <c r="R18" s="65">
        <f>VLOOKUP($A18,'Return Data'!$B$7:$R$2843,12,0)</f>
        <v>3.9462000000000002</v>
      </c>
      <c r="S18" s="66">
        <f t="shared" si="7"/>
        <v>6</v>
      </c>
      <c r="T18" s="65">
        <f>VLOOKUP($A18,'Return Data'!$B$7:$R$2843,13,0)</f>
        <v>4.6397000000000004</v>
      </c>
      <c r="U18" s="66">
        <f t="shared" si="8"/>
        <v>6</v>
      </c>
      <c r="V18" s="65">
        <f>VLOOKUP($A18,'Return Data'!$B$7:$R$2843,17,0)</f>
        <v>9.9405000000000001</v>
      </c>
      <c r="W18" s="66">
        <f t="shared" si="9"/>
        <v>1</v>
      </c>
      <c r="X18" s="65">
        <f>VLOOKUP($A18,'Return Data'!$B$7:$R$2843,14,0)</f>
        <v>5.8593999999999999</v>
      </c>
      <c r="Y18" s="66">
        <f t="shared" si="11"/>
        <v>10</v>
      </c>
      <c r="Z18" s="65">
        <f>VLOOKUP($A18,'Return Data'!$B$7:$R$2843,16,0)</f>
        <v>7.5041000000000002</v>
      </c>
      <c r="AA18" s="67">
        <f t="shared" si="10"/>
        <v>7</v>
      </c>
    </row>
    <row r="19" spans="1:27" x14ac:dyDescent="0.3">
      <c r="A19" s="63" t="s">
        <v>1523</v>
      </c>
      <c r="B19" s="64">
        <f>VLOOKUP($A19,'Return Data'!$B$7:$R$2843,3,0)</f>
        <v>44358</v>
      </c>
      <c r="C19" s="65">
        <f>VLOOKUP($A19,'Return Data'!$B$7:$R$2843,4,0)</f>
        <v>12.000500000000001</v>
      </c>
      <c r="D19" s="65">
        <f>VLOOKUP($A19,'Return Data'!$B$7:$R$2843,5,0)</f>
        <v>3.6501999999999999</v>
      </c>
      <c r="E19" s="66">
        <f t="shared" si="0"/>
        <v>12</v>
      </c>
      <c r="F19" s="65">
        <f>VLOOKUP($A19,'Return Data'!$B$7:$R$2843,6,0)</f>
        <v>4.5640000000000001</v>
      </c>
      <c r="G19" s="66">
        <f t="shared" si="1"/>
        <v>14</v>
      </c>
      <c r="H19" s="65">
        <f>VLOOKUP($A19,'Return Data'!$B$7:$R$2843,7,0)</f>
        <v>4.0876000000000001</v>
      </c>
      <c r="I19" s="66">
        <f t="shared" si="2"/>
        <v>15</v>
      </c>
      <c r="J19" s="65">
        <f>VLOOKUP($A19,'Return Data'!$B$7:$R$2843,8,0)</f>
        <v>3.5024999999999999</v>
      </c>
      <c r="K19" s="66">
        <f t="shared" si="3"/>
        <v>12</v>
      </c>
      <c r="L19" s="65">
        <f>VLOOKUP($A19,'Return Data'!$B$7:$R$2843,9,0)</f>
        <v>3.2862</v>
      </c>
      <c r="M19" s="66">
        <f t="shared" si="4"/>
        <v>12</v>
      </c>
      <c r="N19" s="65">
        <f>VLOOKUP($A19,'Return Data'!$B$7:$R$2843,10,0)</f>
        <v>3.6907999999999999</v>
      </c>
      <c r="O19" s="66">
        <f t="shared" si="5"/>
        <v>11</v>
      </c>
      <c r="P19" s="65">
        <f>VLOOKUP($A19,'Return Data'!$B$7:$R$2843,11,0)</f>
        <v>3.2469999999999999</v>
      </c>
      <c r="Q19" s="66">
        <f t="shared" si="6"/>
        <v>15</v>
      </c>
      <c r="R19" s="65">
        <f>VLOOKUP($A19,'Return Data'!$B$7:$R$2843,12,0)</f>
        <v>3.4632000000000001</v>
      </c>
      <c r="S19" s="66">
        <f t="shared" si="7"/>
        <v>16</v>
      </c>
      <c r="T19" s="65">
        <f>VLOOKUP($A19,'Return Data'!$B$7:$R$2843,13,0)</f>
        <v>3.7477</v>
      </c>
      <c r="U19" s="66">
        <f t="shared" si="8"/>
        <v>16</v>
      </c>
      <c r="V19" s="65">
        <f>VLOOKUP($A19,'Return Data'!$B$7:$R$2843,17,0)</f>
        <v>5.6120999999999999</v>
      </c>
      <c r="W19" s="66">
        <f t="shared" si="9"/>
        <v>9</v>
      </c>
      <c r="X19" s="65"/>
      <c r="Y19" s="66"/>
      <c r="Z19" s="65">
        <f>VLOOKUP($A19,'Return Data'!$B$7:$R$2843,16,0)</f>
        <v>6.4871999999999996</v>
      </c>
      <c r="AA19" s="67">
        <f t="shared" si="10"/>
        <v>15</v>
      </c>
    </row>
    <row r="20" spans="1:27" x14ac:dyDescent="0.3">
      <c r="A20" s="63" t="s">
        <v>1526</v>
      </c>
      <c r="B20" s="64">
        <f>VLOOKUP($A20,'Return Data'!$B$7:$R$2843,3,0)</f>
        <v>44358</v>
      </c>
      <c r="C20" s="65">
        <f>VLOOKUP($A20,'Return Data'!$B$7:$R$2843,4,0)</f>
        <v>2143.3377</v>
      </c>
      <c r="D20" s="65">
        <f>VLOOKUP($A20,'Return Data'!$B$7:$R$2843,5,0)</f>
        <v>3.4386000000000001</v>
      </c>
      <c r="E20" s="66">
        <f t="shared" si="0"/>
        <v>17</v>
      </c>
      <c r="F20" s="65">
        <f>VLOOKUP($A20,'Return Data'!$B$7:$R$2843,6,0)</f>
        <v>4.4241999999999999</v>
      </c>
      <c r="G20" s="66">
        <f t="shared" si="1"/>
        <v>17</v>
      </c>
      <c r="H20" s="65">
        <f>VLOOKUP($A20,'Return Data'!$B$7:$R$2843,7,0)</f>
        <v>3.6726999999999999</v>
      </c>
      <c r="I20" s="66">
        <f t="shared" si="2"/>
        <v>19</v>
      </c>
      <c r="J20" s="65">
        <f>VLOOKUP($A20,'Return Data'!$B$7:$R$2843,8,0)</f>
        <v>3.1951999999999998</v>
      </c>
      <c r="K20" s="66">
        <f t="shared" si="3"/>
        <v>18</v>
      </c>
      <c r="L20" s="65">
        <f>VLOOKUP($A20,'Return Data'!$B$7:$R$2843,9,0)</f>
        <v>2.9422999999999999</v>
      </c>
      <c r="M20" s="66">
        <f t="shared" si="4"/>
        <v>19</v>
      </c>
      <c r="N20" s="65">
        <f>VLOOKUP($A20,'Return Data'!$B$7:$R$2843,10,0)</f>
        <v>3.4268000000000001</v>
      </c>
      <c r="O20" s="66">
        <f t="shared" si="5"/>
        <v>18</v>
      </c>
      <c r="P20" s="65">
        <f>VLOOKUP($A20,'Return Data'!$B$7:$R$2843,11,0)</f>
        <v>3.0327999999999999</v>
      </c>
      <c r="Q20" s="66">
        <f t="shared" si="6"/>
        <v>20</v>
      </c>
      <c r="R20" s="65">
        <f>VLOOKUP($A20,'Return Data'!$B$7:$R$2843,12,0)</f>
        <v>3.2374999999999998</v>
      </c>
      <c r="S20" s="66">
        <f t="shared" si="7"/>
        <v>21</v>
      </c>
      <c r="T20" s="65">
        <f>VLOOKUP($A20,'Return Data'!$B$7:$R$2843,13,0)</f>
        <v>3.5211999999999999</v>
      </c>
      <c r="U20" s="66">
        <f t="shared" si="8"/>
        <v>21</v>
      </c>
      <c r="V20" s="65">
        <f>VLOOKUP($A20,'Return Data'!$B$7:$R$2843,17,0)</f>
        <v>5.2117000000000004</v>
      </c>
      <c r="W20" s="66">
        <f t="shared" si="9"/>
        <v>14</v>
      </c>
      <c r="X20" s="65">
        <f>VLOOKUP($A20,'Return Data'!$B$7:$R$2843,14,0)</f>
        <v>6.1147</v>
      </c>
      <c r="Y20" s="66">
        <f t="shared" si="11"/>
        <v>8</v>
      </c>
      <c r="Z20" s="65">
        <f>VLOOKUP($A20,'Return Data'!$B$7:$R$2843,16,0)</f>
        <v>7.5644999999999998</v>
      </c>
      <c r="AA20" s="67">
        <f t="shared" si="10"/>
        <v>5</v>
      </c>
    </row>
    <row r="21" spans="1:27" x14ac:dyDescent="0.3">
      <c r="A21" s="63" t="s">
        <v>1530</v>
      </c>
      <c r="B21" s="64">
        <f>VLOOKUP($A21,'Return Data'!$B$7:$R$2843,3,0)</f>
        <v>44358</v>
      </c>
      <c r="C21" s="65">
        <f>VLOOKUP($A21,'Return Data'!$B$7:$R$2843,4,0)</f>
        <v>33.955599999999997</v>
      </c>
      <c r="D21" s="65">
        <f>VLOOKUP($A21,'Return Data'!$B$7:$R$2843,5,0)</f>
        <v>3.5476000000000001</v>
      </c>
      <c r="E21" s="66">
        <f t="shared" si="0"/>
        <v>14</v>
      </c>
      <c r="F21" s="65">
        <f>VLOOKUP($A21,'Return Data'!$B$7:$R$2843,6,0)</f>
        <v>6.2378</v>
      </c>
      <c r="G21" s="66">
        <f t="shared" si="1"/>
        <v>6</v>
      </c>
      <c r="H21" s="65">
        <f>VLOOKUP($A21,'Return Data'!$B$7:$R$2843,7,0)</f>
        <v>5.0416999999999996</v>
      </c>
      <c r="I21" s="66">
        <f t="shared" si="2"/>
        <v>7</v>
      </c>
      <c r="J21" s="65">
        <f>VLOOKUP($A21,'Return Data'!$B$7:$R$2843,8,0)</f>
        <v>4.1989999999999998</v>
      </c>
      <c r="K21" s="66">
        <f t="shared" si="3"/>
        <v>6</v>
      </c>
      <c r="L21" s="65">
        <f>VLOOKUP($A21,'Return Data'!$B$7:$R$2843,9,0)</f>
        <v>3.5371000000000001</v>
      </c>
      <c r="M21" s="66">
        <f t="shared" si="4"/>
        <v>8</v>
      </c>
      <c r="N21" s="65">
        <f>VLOOKUP($A21,'Return Data'!$B$7:$R$2843,10,0)</f>
        <v>3.7208999999999999</v>
      </c>
      <c r="O21" s="66">
        <f t="shared" si="5"/>
        <v>10</v>
      </c>
      <c r="P21" s="65">
        <f>VLOOKUP($A21,'Return Data'!$B$7:$R$2843,11,0)</f>
        <v>3.1781000000000001</v>
      </c>
      <c r="Q21" s="66">
        <f t="shared" si="6"/>
        <v>17</v>
      </c>
      <c r="R21" s="65">
        <f>VLOOKUP($A21,'Return Data'!$B$7:$R$2843,12,0)</f>
        <v>3.5958000000000001</v>
      </c>
      <c r="S21" s="66">
        <f t="shared" si="7"/>
        <v>13</v>
      </c>
      <c r="T21" s="65">
        <f>VLOOKUP($A21,'Return Data'!$B$7:$R$2843,13,0)</f>
        <v>4.0975999999999999</v>
      </c>
      <c r="U21" s="66">
        <f t="shared" si="8"/>
        <v>10</v>
      </c>
      <c r="V21" s="65">
        <f>VLOOKUP($A21,'Return Data'!$B$7:$R$2843,17,0)</f>
        <v>5.6523000000000003</v>
      </c>
      <c r="W21" s="66">
        <f t="shared" si="9"/>
        <v>8</v>
      </c>
      <c r="X21" s="65">
        <f>VLOOKUP($A21,'Return Data'!$B$7:$R$2843,14,0)</f>
        <v>6.4862000000000002</v>
      </c>
      <c r="Y21" s="66">
        <f t="shared" si="11"/>
        <v>6</v>
      </c>
      <c r="Z21" s="65">
        <f>VLOOKUP($A21,'Return Data'!$B$7:$R$2843,16,0)</f>
        <v>7.5301</v>
      </c>
      <c r="AA21" s="67">
        <f t="shared" si="10"/>
        <v>6</v>
      </c>
    </row>
    <row r="22" spans="1:27" x14ac:dyDescent="0.3">
      <c r="A22" s="63" t="s">
        <v>1532</v>
      </c>
      <c r="B22" s="64">
        <f>VLOOKUP($A22,'Return Data'!$B$7:$R$2843,3,0)</f>
        <v>44358</v>
      </c>
      <c r="C22" s="65">
        <f>VLOOKUP($A22,'Return Data'!$B$7:$R$2843,4,0)</f>
        <v>34.455300000000001</v>
      </c>
      <c r="D22" s="65">
        <f>VLOOKUP($A22,'Return Data'!$B$7:$R$2843,5,0)</f>
        <v>3.0724</v>
      </c>
      <c r="E22" s="66">
        <f t="shared" si="0"/>
        <v>21</v>
      </c>
      <c r="F22" s="65">
        <f>VLOOKUP($A22,'Return Data'!$B$7:$R$2843,6,0)</f>
        <v>4.4508999999999999</v>
      </c>
      <c r="G22" s="66">
        <f t="shared" si="1"/>
        <v>16</v>
      </c>
      <c r="H22" s="65">
        <f>VLOOKUP($A22,'Return Data'!$B$7:$R$2843,7,0)</f>
        <v>4.165</v>
      </c>
      <c r="I22" s="66">
        <f t="shared" si="2"/>
        <v>12</v>
      </c>
      <c r="J22" s="65">
        <f>VLOOKUP($A22,'Return Data'!$B$7:$R$2843,8,0)</f>
        <v>3.4702000000000002</v>
      </c>
      <c r="K22" s="66">
        <f t="shared" si="3"/>
        <v>14</v>
      </c>
      <c r="L22" s="65">
        <f>VLOOKUP($A22,'Return Data'!$B$7:$R$2843,9,0)</f>
        <v>3.2553999999999998</v>
      </c>
      <c r="M22" s="66">
        <f t="shared" si="4"/>
        <v>13</v>
      </c>
      <c r="N22" s="65">
        <f>VLOOKUP($A22,'Return Data'!$B$7:$R$2843,10,0)</f>
        <v>3.6328</v>
      </c>
      <c r="O22" s="66">
        <f t="shared" si="5"/>
        <v>14</v>
      </c>
      <c r="P22" s="65">
        <f>VLOOKUP($A22,'Return Data'!$B$7:$R$2843,11,0)</f>
        <v>3.3018999999999998</v>
      </c>
      <c r="Q22" s="66">
        <f t="shared" si="6"/>
        <v>14</v>
      </c>
      <c r="R22" s="65">
        <f>VLOOKUP($A22,'Return Data'!$B$7:$R$2843,12,0)</f>
        <v>3.4519000000000002</v>
      </c>
      <c r="S22" s="66">
        <f t="shared" si="7"/>
        <v>17</v>
      </c>
      <c r="T22" s="65">
        <f>VLOOKUP($A22,'Return Data'!$B$7:$R$2843,13,0)</f>
        <v>3.6648999999999998</v>
      </c>
      <c r="U22" s="66">
        <f t="shared" si="8"/>
        <v>17</v>
      </c>
      <c r="V22" s="65">
        <f>VLOOKUP($A22,'Return Data'!$B$7:$R$2843,17,0)</f>
        <v>5.4663000000000004</v>
      </c>
      <c r="W22" s="66">
        <f t="shared" si="9"/>
        <v>10</v>
      </c>
      <c r="X22" s="65">
        <f>VLOOKUP($A22,'Return Data'!$B$7:$R$2843,14,0)</f>
        <v>6.3055000000000003</v>
      </c>
      <c r="Y22" s="66">
        <f t="shared" si="11"/>
        <v>7</v>
      </c>
      <c r="Z22" s="65">
        <f>VLOOKUP($A22,'Return Data'!$B$7:$R$2843,16,0)</f>
        <v>3.8412000000000002</v>
      </c>
      <c r="AA22" s="67">
        <f t="shared" si="10"/>
        <v>27</v>
      </c>
    </row>
    <row r="23" spans="1:27" x14ac:dyDescent="0.3">
      <c r="A23" s="63" t="s">
        <v>1535</v>
      </c>
      <c r="B23" s="64">
        <f>VLOOKUP($A23,'Return Data'!$B$7:$R$2843,3,0)</f>
        <v>44358</v>
      </c>
      <c r="C23" s="65">
        <f>VLOOKUP($A23,'Return Data'!$B$7:$R$2843,4,0)</f>
        <v>1062.5845999999999</v>
      </c>
      <c r="D23" s="65">
        <f>VLOOKUP($A23,'Return Data'!$B$7:$R$2843,5,0)</f>
        <v>2.4011999999999998</v>
      </c>
      <c r="E23" s="66">
        <f t="shared" si="0"/>
        <v>26</v>
      </c>
      <c r="F23" s="65">
        <f>VLOOKUP($A23,'Return Data'!$B$7:$R$2843,6,0)</f>
        <v>3.145</v>
      </c>
      <c r="G23" s="66">
        <f t="shared" si="1"/>
        <v>23</v>
      </c>
      <c r="H23" s="65">
        <f>VLOOKUP($A23,'Return Data'!$B$7:$R$2843,7,0)</f>
        <v>3.3163999999999998</v>
      </c>
      <c r="I23" s="66">
        <f t="shared" si="2"/>
        <v>23</v>
      </c>
      <c r="J23" s="65">
        <f>VLOOKUP($A23,'Return Data'!$B$7:$R$2843,8,0)</f>
        <v>3.2410000000000001</v>
      </c>
      <c r="K23" s="66">
        <f t="shared" si="3"/>
        <v>17</v>
      </c>
      <c r="L23" s="65">
        <f>VLOOKUP($A23,'Return Data'!$B$7:$R$2843,9,0)</f>
        <v>3.1814</v>
      </c>
      <c r="M23" s="66">
        <f t="shared" si="4"/>
        <v>15</v>
      </c>
      <c r="N23" s="65">
        <f>VLOOKUP($A23,'Return Data'!$B$7:$R$2843,10,0)</f>
        <v>3.2806000000000002</v>
      </c>
      <c r="O23" s="66">
        <f t="shared" si="5"/>
        <v>20</v>
      </c>
      <c r="P23" s="65">
        <f>VLOOKUP($A23,'Return Data'!$B$7:$R$2843,11,0)</f>
        <v>3.08</v>
      </c>
      <c r="Q23" s="66">
        <f t="shared" si="6"/>
        <v>18</v>
      </c>
      <c r="R23" s="65">
        <f>VLOOKUP($A23,'Return Data'!$B$7:$R$2843,12,0)</f>
        <v>3.3105000000000002</v>
      </c>
      <c r="S23" s="66">
        <f t="shared" si="7"/>
        <v>19</v>
      </c>
      <c r="T23" s="65">
        <f>VLOOKUP($A23,'Return Data'!$B$7:$R$2843,13,0)</f>
        <v>3.5731999999999999</v>
      </c>
      <c r="U23" s="66">
        <f t="shared" si="8"/>
        <v>18</v>
      </c>
      <c r="V23" s="65"/>
      <c r="W23" s="66"/>
      <c r="X23" s="65"/>
      <c r="Y23" s="66"/>
      <c r="Z23" s="65">
        <f>VLOOKUP($A23,'Return Data'!$B$7:$R$2843,16,0)</f>
        <v>4.0213000000000001</v>
      </c>
      <c r="AA23" s="67">
        <f t="shared" si="10"/>
        <v>26</v>
      </c>
    </row>
    <row r="24" spans="1:27" x14ac:dyDescent="0.3">
      <c r="A24" s="63" t="s">
        <v>1537</v>
      </c>
      <c r="B24" s="64">
        <f>VLOOKUP($A24,'Return Data'!$B$7:$R$2843,3,0)</f>
        <v>44358</v>
      </c>
      <c r="C24" s="65">
        <f>VLOOKUP($A24,'Return Data'!$B$7:$R$2843,4,0)</f>
        <v>1088.2474</v>
      </c>
      <c r="D24" s="65">
        <f>VLOOKUP($A24,'Return Data'!$B$7:$R$2843,5,0)</f>
        <v>2.6095999999999999</v>
      </c>
      <c r="E24" s="66">
        <f t="shared" si="0"/>
        <v>24</v>
      </c>
      <c r="F24" s="65">
        <f>VLOOKUP($A24,'Return Data'!$B$7:$R$2843,6,0)</f>
        <v>5.5690999999999997</v>
      </c>
      <c r="G24" s="66">
        <f t="shared" si="1"/>
        <v>7</v>
      </c>
      <c r="H24" s="65">
        <f>VLOOKUP($A24,'Return Data'!$B$7:$R$2843,7,0)</f>
        <v>4.5712000000000002</v>
      </c>
      <c r="I24" s="66">
        <f t="shared" si="2"/>
        <v>8</v>
      </c>
      <c r="J24" s="65">
        <f>VLOOKUP($A24,'Return Data'!$B$7:$R$2843,8,0)</f>
        <v>3.6806999999999999</v>
      </c>
      <c r="K24" s="66">
        <f t="shared" si="3"/>
        <v>9</v>
      </c>
      <c r="L24" s="65">
        <f>VLOOKUP($A24,'Return Data'!$B$7:$R$2843,9,0)</f>
        <v>3.2976999999999999</v>
      </c>
      <c r="M24" s="66">
        <f t="shared" si="4"/>
        <v>11</v>
      </c>
      <c r="N24" s="65">
        <f>VLOOKUP($A24,'Return Data'!$B$7:$R$2843,10,0)</f>
        <v>3.8170999999999999</v>
      </c>
      <c r="O24" s="66">
        <f t="shared" si="5"/>
        <v>8</v>
      </c>
      <c r="P24" s="65">
        <f>VLOOKUP($A24,'Return Data'!$B$7:$R$2843,11,0)</f>
        <v>3.2410000000000001</v>
      </c>
      <c r="Q24" s="66">
        <f t="shared" si="6"/>
        <v>16</v>
      </c>
      <c r="R24" s="65">
        <f>VLOOKUP($A24,'Return Data'!$B$7:$R$2843,12,0)</f>
        <v>3.5756999999999999</v>
      </c>
      <c r="S24" s="66">
        <f t="shared" si="7"/>
        <v>14</v>
      </c>
      <c r="T24" s="65">
        <f>VLOOKUP($A24,'Return Data'!$B$7:$R$2843,13,0)</f>
        <v>4.0522999999999998</v>
      </c>
      <c r="U24" s="66">
        <f t="shared" si="8"/>
        <v>11</v>
      </c>
      <c r="V24" s="65"/>
      <c r="W24" s="66"/>
      <c r="X24" s="65"/>
      <c r="Y24" s="66"/>
      <c r="Z24" s="65">
        <f>VLOOKUP($A24,'Return Data'!$B$7:$R$2843,16,0)</f>
        <v>5.2523</v>
      </c>
      <c r="AA24" s="67">
        <f t="shared" si="10"/>
        <v>21</v>
      </c>
    </row>
    <row r="25" spans="1:27" x14ac:dyDescent="0.3">
      <c r="A25" s="63" t="s">
        <v>1539</v>
      </c>
      <c r="B25" s="64">
        <f>VLOOKUP($A25,'Return Data'!$B$7:$R$2843,3,0)</f>
        <v>44358</v>
      </c>
      <c r="C25" s="65">
        <f>VLOOKUP($A25,'Return Data'!$B$7:$R$2843,4,0)</f>
        <v>13.6012</v>
      </c>
      <c r="D25" s="65">
        <f>VLOOKUP($A25,'Return Data'!$B$7:$R$2843,5,0)</f>
        <v>3.4889999999999999</v>
      </c>
      <c r="E25" s="66">
        <f t="shared" si="0"/>
        <v>15</v>
      </c>
      <c r="F25" s="65">
        <f>VLOOKUP($A25,'Return Data'!$B$7:$R$2843,6,0)</f>
        <v>2.8632</v>
      </c>
      <c r="G25" s="66">
        <f t="shared" si="1"/>
        <v>25</v>
      </c>
      <c r="H25" s="65">
        <f>VLOOKUP($A25,'Return Data'!$B$7:$R$2843,7,0)</f>
        <v>2.6850000000000001</v>
      </c>
      <c r="I25" s="66">
        <f t="shared" si="2"/>
        <v>25</v>
      </c>
      <c r="J25" s="65">
        <f>VLOOKUP($A25,'Return Data'!$B$7:$R$2843,8,0)</f>
        <v>2.5518999999999998</v>
      </c>
      <c r="K25" s="66">
        <f t="shared" si="3"/>
        <v>25</v>
      </c>
      <c r="L25" s="65">
        <f>VLOOKUP($A25,'Return Data'!$B$7:$R$2843,9,0)</f>
        <v>2.5158</v>
      </c>
      <c r="M25" s="66">
        <f t="shared" si="4"/>
        <v>23</v>
      </c>
      <c r="N25" s="65">
        <f>VLOOKUP($A25,'Return Data'!$B$7:$R$2843,10,0)</f>
        <v>2.4302000000000001</v>
      </c>
      <c r="O25" s="66">
        <f t="shared" si="5"/>
        <v>26</v>
      </c>
      <c r="P25" s="65">
        <f>VLOOKUP($A25,'Return Data'!$B$7:$R$2843,11,0)</f>
        <v>2.3963000000000001</v>
      </c>
      <c r="Q25" s="66">
        <f t="shared" si="6"/>
        <v>25</v>
      </c>
      <c r="R25" s="65">
        <f>VLOOKUP($A25,'Return Data'!$B$7:$R$2843,12,0)</f>
        <v>2.7785000000000002</v>
      </c>
      <c r="S25" s="66">
        <f t="shared" si="7"/>
        <v>24</v>
      </c>
      <c r="T25" s="65">
        <f>VLOOKUP($A25,'Return Data'!$B$7:$R$2843,13,0)</f>
        <v>2.8858000000000001</v>
      </c>
      <c r="U25" s="66">
        <f t="shared" si="8"/>
        <v>26</v>
      </c>
      <c r="V25" s="65">
        <f>VLOOKUP($A25,'Return Data'!$B$7:$R$2843,17,0)</f>
        <v>4.2925000000000004</v>
      </c>
      <c r="W25" s="66">
        <f t="shared" si="9"/>
        <v>19</v>
      </c>
      <c r="X25" s="65">
        <f>VLOOKUP($A25,'Return Data'!$B$7:$R$2843,14,0)</f>
        <v>0.10059999999999999</v>
      </c>
      <c r="Y25" s="66">
        <f t="shared" si="11"/>
        <v>17</v>
      </c>
      <c r="Z25" s="65">
        <f>VLOOKUP($A25,'Return Data'!$B$7:$R$2843,16,0)</f>
        <v>4.0393999999999997</v>
      </c>
      <c r="AA25" s="67">
        <f t="shared" si="10"/>
        <v>25</v>
      </c>
    </row>
    <row r="26" spans="1:27" x14ac:dyDescent="0.3">
      <c r="A26" s="63" t="s">
        <v>2030</v>
      </c>
      <c r="B26" s="64">
        <f>VLOOKUP($A26,'Return Data'!$B$7:$R$2843,3,0)</f>
        <v>44358</v>
      </c>
      <c r="C26" s="65">
        <f>VLOOKUP($A26,'Return Data'!$B$7:$R$2843,4,0)</f>
        <v>2202.7694999999999</v>
      </c>
      <c r="D26" s="65">
        <f>VLOOKUP($A26,'Return Data'!$B$7:$R$2843,5,0)</f>
        <v>2.6844999999999999</v>
      </c>
      <c r="E26" s="66">
        <f t="shared" si="0"/>
        <v>23</v>
      </c>
      <c r="F26" s="65">
        <f>VLOOKUP($A26,'Return Data'!$B$7:$R$2843,6,0)</f>
        <v>3.0844999999999998</v>
      </c>
      <c r="G26" s="66">
        <f t="shared" si="1"/>
        <v>24</v>
      </c>
      <c r="H26" s="65">
        <f>VLOOKUP($A26,'Return Data'!$B$7:$R$2843,7,0)</f>
        <v>2.5428000000000002</v>
      </c>
      <c r="I26" s="66">
        <f t="shared" si="2"/>
        <v>26</v>
      </c>
      <c r="J26" s="65">
        <f>VLOOKUP($A26,'Return Data'!$B$7:$R$2843,8,0)</f>
        <v>2.2086000000000001</v>
      </c>
      <c r="K26" s="66">
        <f t="shared" si="3"/>
        <v>27</v>
      </c>
      <c r="L26" s="65">
        <f>VLOOKUP($A26,'Return Data'!$B$7:$R$2843,9,0)</f>
        <v>1.9498</v>
      </c>
      <c r="M26" s="66">
        <f t="shared" si="4"/>
        <v>26</v>
      </c>
      <c r="N26" s="65">
        <f>VLOOKUP($A26,'Return Data'!$B$7:$R$2843,10,0)</f>
        <v>2.2081</v>
      </c>
      <c r="O26" s="66">
        <f t="shared" si="5"/>
        <v>27</v>
      </c>
      <c r="P26" s="65">
        <f>VLOOKUP($A26,'Return Data'!$B$7:$R$2843,11,0)</f>
        <v>1.7961</v>
      </c>
      <c r="Q26" s="66">
        <f t="shared" si="6"/>
        <v>27</v>
      </c>
      <c r="R26" s="65">
        <f>VLOOKUP($A26,'Return Data'!$B$7:$R$2843,12,0)</f>
        <v>2.0062000000000002</v>
      </c>
      <c r="S26" s="66">
        <f t="shared" si="7"/>
        <v>27</v>
      </c>
      <c r="T26" s="65">
        <f>VLOOKUP($A26,'Return Data'!$B$7:$R$2843,13,0)</f>
        <v>2.2778</v>
      </c>
      <c r="U26" s="66">
        <f t="shared" si="8"/>
        <v>27</v>
      </c>
      <c r="V26" s="65">
        <f>VLOOKUP($A26,'Return Data'!$B$7:$R$2843,17,0)</f>
        <v>3.8816000000000002</v>
      </c>
      <c r="W26" s="66">
        <f t="shared" si="9"/>
        <v>21</v>
      </c>
      <c r="X26" s="65">
        <f>VLOOKUP($A26,'Return Data'!$B$7:$R$2843,14,0)</f>
        <v>4.9659000000000004</v>
      </c>
      <c r="Y26" s="66">
        <f t="shared" si="11"/>
        <v>13</v>
      </c>
      <c r="Z26" s="65">
        <f>VLOOKUP($A26,'Return Data'!$B$7:$R$2843,16,0)</f>
        <v>7.2286000000000001</v>
      </c>
      <c r="AA26" s="67">
        <f t="shared" si="10"/>
        <v>11</v>
      </c>
    </row>
    <row r="27" spans="1:27" x14ac:dyDescent="0.3">
      <c r="A27" s="63" t="s">
        <v>1540</v>
      </c>
      <c r="B27" s="64">
        <f>VLOOKUP($A27,'Return Data'!$B$7:$R$2843,3,0)</f>
        <v>44358</v>
      </c>
      <c r="C27" s="65">
        <f>VLOOKUP($A27,'Return Data'!$B$7:$R$2843,4,0)</f>
        <v>3104.9081000000001</v>
      </c>
      <c r="D27" s="65">
        <f>VLOOKUP($A27,'Return Data'!$B$7:$R$2843,5,0)</f>
        <v>3.8892000000000002</v>
      </c>
      <c r="E27" s="66">
        <f t="shared" si="0"/>
        <v>6</v>
      </c>
      <c r="F27" s="65">
        <f>VLOOKUP($A27,'Return Data'!$B$7:$R$2843,6,0)</f>
        <v>134.1378</v>
      </c>
      <c r="G27" s="66">
        <f t="shared" si="1"/>
        <v>1</v>
      </c>
      <c r="H27" s="65">
        <f>VLOOKUP($A27,'Return Data'!$B$7:$R$2843,7,0)</f>
        <v>59.883899999999997</v>
      </c>
      <c r="I27" s="66">
        <f t="shared" si="2"/>
        <v>1</v>
      </c>
      <c r="J27" s="65">
        <f>VLOOKUP($A27,'Return Data'!$B$7:$R$2843,8,0)</f>
        <v>32.3414</v>
      </c>
      <c r="K27" s="66">
        <f t="shared" si="3"/>
        <v>1</v>
      </c>
      <c r="L27" s="65">
        <f>VLOOKUP($A27,'Return Data'!$B$7:$R$2843,9,0)</f>
        <v>16.860199999999999</v>
      </c>
      <c r="M27" s="66">
        <f t="shared" si="4"/>
        <v>1</v>
      </c>
      <c r="N27" s="65">
        <f>VLOOKUP($A27,'Return Data'!$B$7:$R$2843,10,0)</f>
        <v>9.2590000000000003</v>
      </c>
      <c r="O27" s="66">
        <f t="shared" si="5"/>
        <v>1</v>
      </c>
      <c r="P27" s="65">
        <f>VLOOKUP($A27,'Return Data'!$B$7:$R$2843,11,0)</f>
        <v>6.5364000000000004</v>
      </c>
      <c r="Q27" s="66">
        <f t="shared" si="6"/>
        <v>1</v>
      </c>
      <c r="R27" s="65">
        <f>VLOOKUP($A27,'Return Data'!$B$7:$R$2843,12,0)</f>
        <v>6.7712000000000003</v>
      </c>
      <c r="S27" s="66">
        <f t="shared" si="7"/>
        <v>2</v>
      </c>
      <c r="T27" s="65">
        <f>VLOOKUP($A27,'Return Data'!$B$7:$R$2843,13,0)</f>
        <v>6.0831</v>
      </c>
      <c r="U27" s="66">
        <f t="shared" si="8"/>
        <v>2</v>
      </c>
      <c r="V27" s="65">
        <f>VLOOKUP($A27,'Return Data'!$B$7:$R$2843,17,0)</f>
        <v>3.6484000000000001</v>
      </c>
      <c r="W27" s="66">
        <f t="shared" si="9"/>
        <v>22</v>
      </c>
      <c r="X27" s="65">
        <f>VLOOKUP($A27,'Return Data'!$B$7:$R$2843,14,0)</f>
        <v>4.4198000000000004</v>
      </c>
      <c r="Y27" s="66">
        <f t="shared" si="11"/>
        <v>15</v>
      </c>
      <c r="Z27" s="65">
        <f>VLOOKUP($A27,'Return Data'!$B$7:$R$2843,16,0)</f>
        <v>5.9741</v>
      </c>
      <c r="AA27" s="67">
        <f t="shared" si="10"/>
        <v>19</v>
      </c>
    </row>
    <row r="28" spans="1:27" x14ac:dyDescent="0.3">
      <c r="A28" s="63" t="s">
        <v>1544</v>
      </c>
      <c r="B28" s="64">
        <f>VLOOKUP($A28,'Return Data'!$B$7:$R$2843,3,0)</f>
        <v>44358</v>
      </c>
      <c r="C28" s="65">
        <f>VLOOKUP($A28,'Return Data'!$B$7:$R$2843,4,0)</f>
        <v>27.243099999999998</v>
      </c>
      <c r="D28" s="65">
        <f>VLOOKUP($A28,'Return Data'!$B$7:$R$2843,5,0)</f>
        <v>3.4838</v>
      </c>
      <c r="E28" s="66">
        <f t="shared" si="0"/>
        <v>16</v>
      </c>
      <c r="F28" s="65">
        <f>VLOOKUP($A28,'Return Data'!$B$7:$R$2843,6,0)</f>
        <v>5.2721</v>
      </c>
      <c r="G28" s="66">
        <f t="shared" si="1"/>
        <v>8</v>
      </c>
      <c r="H28" s="65">
        <f>VLOOKUP($A28,'Return Data'!$B$7:$R$2843,7,0)</f>
        <v>4.1182999999999996</v>
      </c>
      <c r="I28" s="66">
        <f t="shared" si="2"/>
        <v>13</v>
      </c>
      <c r="J28" s="65">
        <f>VLOOKUP($A28,'Return Data'!$B$7:$R$2843,8,0)</f>
        <v>3.92</v>
      </c>
      <c r="K28" s="66">
        <f t="shared" si="3"/>
        <v>8</v>
      </c>
      <c r="L28" s="65">
        <f>VLOOKUP($A28,'Return Data'!$B$7:$R$2843,9,0)</f>
        <v>3.6067999999999998</v>
      </c>
      <c r="M28" s="66">
        <f t="shared" si="4"/>
        <v>7</v>
      </c>
      <c r="N28" s="65">
        <f>VLOOKUP($A28,'Return Data'!$B$7:$R$2843,10,0)</f>
        <v>3.6730999999999998</v>
      </c>
      <c r="O28" s="66">
        <f t="shared" si="5"/>
        <v>12</v>
      </c>
      <c r="P28" s="65">
        <f>VLOOKUP($A28,'Return Data'!$B$7:$R$2843,11,0)</f>
        <v>3.3416999999999999</v>
      </c>
      <c r="Q28" s="66">
        <f t="shared" si="6"/>
        <v>11</v>
      </c>
      <c r="R28" s="65">
        <f>VLOOKUP($A28,'Return Data'!$B$7:$R$2843,12,0)</f>
        <v>3.6377000000000002</v>
      </c>
      <c r="S28" s="66">
        <f t="shared" si="7"/>
        <v>11</v>
      </c>
      <c r="T28" s="65">
        <f>VLOOKUP($A28,'Return Data'!$B$7:$R$2843,13,0)</f>
        <v>3.9238</v>
      </c>
      <c r="U28" s="66">
        <f t="shared" si="8"/>
        <v>13</v>
      </c>
      <c r="V28" s="65">
        <f>VLOOKUP($A28,'Return Data'!$B$7:$R$2843,17,0)</f>
        <v>8.4138000000000002</v>
      </c>
      <c r="W28" s="66">
        <f t="shared" si="9"/>
        <v>2</v>
      </c>
      <c r="X28" s="65">
        <f>VLOOKUP($A28,'Return Data'!$B$7:$R$2843,14,0)</f>
        <v>8.5024999999999995</v>
      </c>
      <c r="Y28" s="66">
        <f t="shared" si="11"/>
        <v>1</v>
      </c>
      <c r="Z28" s="65">
        <f>VLOOKUP($A28,'Return Data'!$B$7:$R$2843,16,0)</f>
        <v>8.0495999999999999</v>
      </c>
      <c r="AA28" s="67">
        <f t="shared" si="10"/>
        <v>2</v>
      </c>
    </row>
    <row r="29" spans="1:27" x14ac:dyDescent="0.3">
      <c r="A29" s="63" t="s">
        <v>1546</v>
      </c>
      <c r="B29" s="64">
        <f>VLOOKUP($A29,'Return Data'!$B$7:$R$2843,3,0)</f>
        <v>44358</v>
      </c>
      <c r="C29" s="65">
        <f>VLOOKUP($A29,'Return Data'!$B$7:$R$2843,4,0)</f>
        <v>2188.5403999999999</v>
      </c>
      <c r="D29" s="65">
        <f>VLOOKUP($A29,'Return Data'!$B$7:$R$2843,5,0)</f>
        <v>2.0714999999999999</v>
      </c>
      <c r="E29" s="66">
        <f t="shared" si="0"/>
        <v>27</v>
      </c>
      <c r="F29" s="65">
        <f>VLOOKUP($A29,'Return Data'!$B$7:$R$2843,6,0)</f>
        <v>4.2431999999999999</v>
      </c>
      <c r="G29" s="66">
        <f t="shared" si="1"/>
        <v>20</v>
      </c>
      <c r="H29" s="65">
        <f>VLOOKUP($A29,'Return Data'!$B$7:$R$2843,7,0)</f>
        <v>3.3260000000000001</v>
      </c>
      <c r="I29" s="66">
        <f t="shared" si="2"/>
        <v>22</v>
      </c>
      <c r="J29" s="65">
        <f>VLOOKUP($A29,'Return Data'!$B$7:$R$2843,8,0)</f>
        <v>2.8264</v>
      </c>
      <c r="K29" s="66">
        <f t="shared" si="3"/>
        <v>23</v>
      </c>
      <c r="L29" s="65">
        <f>VLOOKUP($A29,'Return Data'!$B$7:$R$2843,9,0)</f>
        <v>2.6524999999999999</v>
      </c>
      <c r="M29" s="66">
        <f t="shared" si="4"/>
        <v>21</v>
      </c>
      <c r="N29" s="65">
        <f>VLOOKUP($A29,'Return Data'!$B$7:$R$2843,10,0)</f>
        <v>3.0451000000000001</v>
      </c>
      <c r="O29" s="66">
        <f t="shared" si="5"/>
        <v>21</v>
      </c>
      <c r="P29" s="65">
        <f>VLOOKUP($A29,'Return Data'!$B$7:$R$2843,11,0)</f>
        <v>2.6840999999999999</v>
      </c>
      <c r="Q29" s="66">
        <f t="shared" si="6"/>
        <v>23</v>
      </c>
      <c r="R29" s="65">
        <f>VLOOKUP($A29,'Return Data'!$B$7:$R$2843,12,0)</f>
        <v>2.8401999999999998</v>
      </c>
      <c r="S29" s="66">
        <f t="shared" si="7"/>
        <v>23</v>
      </c>
      <c r="T29" s="65">
        <f>VLOOKUP($A29,'Return Data'!$B$7:$R$2843,13,0)</f>
        <v>2.9811000000000001</v>
      </c>
      <c r="U29" s="66">
        <f t="shared" si="8"/>
        <v>25</v>
      </c>
      <c r="V29" s="65">
        <f>VLOOKUP($A29,'Return Data'!$B$7:$R$2843,17,0)</f>
        <v>4.2443</v>
      </c>
      <c r="W29" s="66">
        <f t="shared" si="9"/>
        <v>20</v>
      </c>
      <c r="X29" s="65">
        <f>VLOOKUP($A29,'Return Data'!$B$7:$R$2843,14,0)</f>
        <v>3.2898999999999998</v>
      </c>
      <c r="Y29" s="66">
        <f t="shared" si="11"/>
        <v>16</v>
      </c>
      <c r="Z29" s="65">
        <f>VLOOKUP($A29,'Return Data'!$B$7:$R$2843,16,0)</f>
        <v>5.9901999999999997</v>
      </c>
      <c r="AA29" s="67">
        <f t="shared" si="10"/>
        <v>18</v>
      </c>
    </row>
    <row r="30" spans="1:27" x14ac:dyDescent="0.3">
      <c r="A30" s="63" t="s">
        <v>1549</v>
      </c>
      <c r="B30" s="64">
        <f>VLOOKUP($A30,'Return Data'!$B$7:$R$2843,3,0)</f>
        <v>44358</v>
      </c>
      <c r="C30" s="65">
        <f>VLOOKUP($A30,'Return Data'!$B$7:$R$2843,4,0)</f>
        <v>4708.7864</v>
      </c>
      <c r="D30" s="65">
        <f>VLOOKUP($A30,'Return Data'!$B$7:$R$2843,5,0)</f>
        <v>4.3189000000000002</v>
      </c>
      <c r="E30" s="66">
        <f t="shared" si="0"/>
        <v>4</v>
      </c>
      <c r="F30" s="65">
        <f>VLOOKUP($A30,'Return Data'!$B$7:$R$2843,6,0)</f>
        <v>5.2210000000000001</v>
      </c>
      <c r="G30" s="66">
        <f t="shared" si="1"/>
        <v>10</v>
      </c>
      <c r="H30" s="65">
        <f>VLOOKUP($A30,'Return Data'!$B$7:$R$2843,7,0)</f>
        <v>4.2241999999999997</v>
      </c>
      <c r="I30" s="66">
        <f t="shared" si="2"/>
        <v>10</v>
      </c>
      <c r="J30" s="65">
        <f>VLOOKUP($A30,'Return Data'!$B$7:$R$2843,8,0)</f>
        <v>3.6046</v>
      </c>
      <c r="K30" s="66">
        <f t="shared" si="3"/>
        <v>10</v>
      </c>
      <c r="L30" s="65">
        <f>VLOOKUP($A30,'Return Data'!$B$7:$R$2843,9,0)</f>
        <v>3.2261000000000002</v>
      </c>
      <c r="M30" s="66">
        <f t="shared" si="4"/>
        <v>14</v>
      </c>
      <c r="N30" s="65">
        <f>VLOOKUP($A30,'Return Data'!$B$7:$R$2843,10,0)</f>
        <v>3.6674000000000002</v>
      </c>
      <c r="O30" s="66">
        <f t="shared" si="5"/>
        <v>13</v>
      </c>
      <c r="P30" s="65">
        <f>VLOOKUP($A30,'Return Data'!$B$7:$R$2843,11,0)</f>
        <v>3.3146</v>
      </c>
      <c r="Q30" s="66">
        <f t="shared" si="6"/>
        <v>13</v>
      </c>
      <c r="R30" s="65">
        <f>VLOOKUP($A30,'Return Data'!$B$7:$R$2843,12,0)</f>
        <v>3.6587000000000001</v>
      </c>
      <c r="S30" s="66">
        <f t="shared" si="7"/>
        <v>10</v>
      </c>
      <c r="T30" s="65">
        <f>VLOOKUP($A30,'Return Data'!$B$7:$R$2843,13,0)</f>
        <v>4.1322000000000001</v>
      </c>
      <c r="U30" s="66">
        <f t="shared" si="8"/>
        <v>9</v>
      </c>
      <c r="V30" s="65">
        <f>VLOOKUP($A30,'Return Data'!$B$7:$R$2843,17,0)</f>
        <v>5.7784000000000004</v>
      </c>
      <c r="W30" s="66">
        <f t="shared" si="9"/>
        <v>7</v>
      </c>
      <c r="X30" s="65">
        <f>VLOOKUP($A30,'Return Data'!$B$7:$R$2843,14,0)</f>
        <v>6.6475</v>
      </c>
      <c r="Y30" s="66">
        <f t="shared" si="11"/>
        <v>5</v>
      </c>
      <c r="Z30" s="65">
        <f>VLOOKUP($A30,'Return Data'!$B$7:$R$2843,16,0)</f>
        <v>7.2695999999999996</v>
      </c>
      <c r="AA30" s="67">
        <f t="shared" si="10"/>
        <v>9</v>
      </c>
    </row>
    <row r="31" spans="1:27" x14ac:dyDescent="0.3">
      <c r="A31" s="63" t="s">
        <v>1551</v>
      </c>
      <c r="B31" s="64">
        <f>VLOOKUP($A31,'Return Data'!$B$7:$R$2843,3,0)</f>
        <v>44358</v>
      </c>
      <c r="C31" s="65">
        <f>VLOOKUP($A31,'Return Data'!$B$7:$R$2843,4,0)</f>
        <v>10.9018</v>
      </c>
      <c r="D31" s="65">
        <f>VLOOKUP($A31,'Return Data'!$B$7:$R$2843,5,0)</f>
        <v>3.3483999999999998</v>
      </c>
      <c r="E31" s="66">
        <f t="shared" si="0"/>
        <v>18</v>
      </c>
      <c r="F31" s="65">
        <f>VLOOKUP($A31,'Return Data'!$B$7:$R$2843,6,0)</f>
        <v>3.7957000000000001</v>
      </c>
      <c r="G31" s="66">
        <f t="shared" si="1"/>
        <v>22</v>
      </c>
      <c r="H31" s="65">
        <f>VLOOKUP($A31,'Return Data'!$B$7:$R$2843,7,0)</f>
        <v>3.3980999999999999</v>
      </c>
      <c r="I31" s="66">
        <f t="shared" si="2"/>
        <v>20</v>
      </c>
      <c r="J31" s="65">
        <f>VLOOKUP($A31,'Return Data'!$B$7:$R$2843,8,0)</f>
        <v>2.7770999999999999</v>
      </c>
      <c r="K31" s="66">
        <f t="shared" si="3"/>
        <v>24</v>
      </c>
      <c r="L31" s="65">
        <f>VLOOKUP($A31,'Return Data'!$B$7:$R$2843,9,0)</f>
        <v>2.4350999999999998</v>
      </c>
      <c r="M31" s="66">
        <f t="shared" si="4"/>
        <v>25</v>
      </c>
      <c r="N31" s="65">
        <f>VLOOKUP($A31,'Return Data'!$B$7:$R$2843,10,0)</f>
        <v>2.8027000000000002</v>
      </c>
      <c r="O31" s="66">
        <f t="shared" si="5"/>
        <v>24</v>
      </c>
      <c r="P31" s="65">
        <f>VLOOKUP($A31,'Return Data'!$B$7:$R$2843,11,0)</f>
        <v>2.3618999999999999</v>
      </c>
      <c r="Q31" s="66">
        <f t="shared" si="6"/>
        <v>26</v>
      </c>
      <c r="R31" s="65">
        <f>VLOOKUP($A31,'Return Data'!$B$7:$R$2843,12,0)</f>
        <v>2.6387999999999998</v>
      </c>
      <c r="S31" s="66">
        <f t="shared" si="7"/>
        <v>26</v>
      </c>
      <c r="T31" s="65">
        <f>VLOOKUP($A31,'Return Data'!$B$7:$R$2843,13,0)</f>
        <v>2.9967999999999999</v>
      </c>
      <c r="U31" s="66">
        <f t="shared" si="8"/>
        <v>24</v>
      </c>
      <c r="V31" s="65"/>
      <c r="W31" s="66"/>
      <c r="X31" s="65"/>
      <c r="Y31" s="66"/>
      <c r="Z31" s="65">
        <f>VLOOKUP($A31,'Return Data'!$B$7:$R$2843,16,0)</f>
        <v>4.4870000000000001</v>
      </c>
      <c r="AA31" s="67">
        <f t="shared" si="10"/>
        <v>23</v>
      </c>
    </row>
    <row r="32" spans="1:27" x14ac:dyDescent="0.3">
      <c r="A32" s="63" t="s">
        <v>1553</v>
      </c>
      <c r="B32" s="64">
        <f>VLOOKUP($A32,'Return Data'!$B$7:$R$2843,3,0)</f>
        <v>44358</v>
      </c>
      <c r="C32" s="65">
        <f>VLOOKUP($A32,'Return Data'!$B$7:$R$2843,4,0)</f>
        <v>11.3401</v>
      </c>
      <c r="D32" s="65">
        <f>VLOOKUP($A32,'Return Data'!$B$7:$R$2843,5,0)</f>
        <v>2.8969999999999998</v>
      </c>
      <c r="E32" s="66">
        <f t="shared" si="0"/>
        <v>22</v>
      </c>
      <c r="F32" s="65">
        <f>VLOOKUP($A32,'Return Data'!$B$7:$R$2843,6,0)</f>
        <v>5.0446999999999997</v>
      </c>
      <c r="G32" s="66">
        <f t="shared" si="1"/>
        <v>11</v>
      </c>
      <c r="H32" s="65">
        <f>VLOOKUP($A32,'Return Data'!$B$7:$R$2843,7,0)</f>
        <v>4.0495000000000001</v>
      </c>
      <c r="I32" s="66">
        <f t="shared" si="2"/>
        <v>17</v>
      </c>
      <c r="J32" s="65">
        <f>VLOOKUP($A32,'Return Data'!$B$7:$R$2843,8,0)</f>
        <v>3.3378999999999999</v>
      </c>
      <c r="K32" s="66">
        <f t="shared" si="3"/>
        <v>16</v>
      </c>
      <c r="L32" s="65">
        <f>VLOOKUP($A32,'Return Data'!$B$7:$R$2843,9,0)</f>
        <v>3.1543999999999999</v>
      </c>
      <c r="M32" s="66">
        <f t="shared" si="4"/>
        <v>16</v>
      </c>
      <c r="N32" s="65">
        <f>VLOOKUP($A32,'Return Data'!$B$7:$R$2843,10,0)</f>
        <v>3.5305</v>
      </c>
      <c r="O32" s="66">
        <f t="shared" si="5"/>
        <v>16</v>
      </c>
      <c r="P32" s="65">
        <f>VLOOKUP($A32,'Return Data'!$B$7:$R$2843,11,0)</f>
        <v>3.0266999999999999</v>
      </c>
      <c r="Q32" s="66">
        <f t="shared" si="6"/>
        <v>21</v>
      </c>
      <c r="R32" s="65">
        <f>VLOOKUP($A32,'Return Data'!$B$7:$R$2843,12,0)</f>
        <v>3.3203</v>
      </c>
      <c r="S32" s="66">
        <f t="shared" si="7"/>
        <v>18</v>
      </c>
      <c r="T32" s="65">
        <f>VLOOKUP($A32,'Return Data'!$B$7:$R$2843,13,0)</f>
        <v>3.5427</v>
      </c>
      <c r="U32" s="66">
        <f t="shared" si="8"/>
        <v>20</v>
      </c>
      <c r="V32" s="65">
        <f>VLOOKUP($A32,'Return Data'!$B$7:$R$2843,17,0)</f>
        <v>4.9996</v>
      </c>
      <c r="W32" s="66">
        <f t="shared" si="9"/>
        <v>16</v>
      </c>
      <c r="X32" s="65"/>
      <c r="Y32" s="66"/>
      <c r="Z32" s="65">
        <f>VLOOKUP($A32,'Return Data'!$B$7:$R$2843,16,0)</f>
        <v>5.4114000000000004</v>
      </c>
      <c r="AA32" s="67">
        <f t="shared" si="10"/>
        <v>20</v>
      </c>
    </row>
    <row r="33" spans="1:27" x14ac:dyDescent="0.3">
      <c r="A33" s="63" t="s">
        <v>1555</v>
      </c>
      <c r="B33" s="64">
        <f>VLOOKUP($A33,'Return Data'!$B$7:$R$2843,3,0)</f>
        <v>44358</v>
      </c>
      <c r="C33" s="65">
        <f>VLOOKUP($A33,'Return Data'!$B$7:$R$2843,4,0)</f>
        <v>3281.0868</v>
      </c>
      <c r="D33" s="65">
        <f>VLOOKUP($A33,'Return Data'!$B$7:$R$2843,5,0)</f>
        <v>3.2887</v>
      </c>
      <c r="E33" s="66">
        <f t="shared" si="0"/>
        <v>20</v>
      </c>
      <c r="F33" s="65">
        <f>VLOOKUP($A33,'Return Data'!$B$7:$R$2843,6,0)</f>
        <v>4.7942999999999998</v>
      </c>
      <c r="G33" s="66">
        <f t="shared" si="1"/>
        <v>12</v>
      </c>
      <c r="H33" s="65">
        <f>VLOOKUP($A33,'Return Data'!$B$7:$R$2843,7,0)</f>
        <v>4.2004000000000001</v>
      </c>
      <c r="I33" s="66">
        <f t="shared" si="2"/>
        <v>11</v>
      </c>
      <c r="J33" s="65">
        <f>VLOOKUP($A33,'Return Data'!$B$7:$R$2843,8,0)</f>
        <v>4.1443000000000003</v>
      </c>
      <c r="K33" s="66">
        <f t="shared" si="3"/>
        <v>7</v>
      </c>
      <c r="L33" s="65">
        <f>VLOOKUP($A33,'Return Data'!$B$7:$R$2843,9,0)</f>
        <v>3.4468000000000001</v>
      </c>
      <c r="M33" s="66">
        <f t="shared" si="4"/>
        <v>9</v>
      </c>
      <c r="N33" s="65">
        <f>VLOOKUP($A33,'Return Data'!$B$7:$R$2843,10,0)</f>
        <v>3.5983000000000001</v>
      </c>
      <c r="O33" s="66">
        <f t="shared" si="5"/>
        <v>15</v>
      </c>
      <c r="P33" s="65">
        <f>VLOOKUP($A33,'Return Data'!$B$7:$R$2843,11,0)</f>
        <v>3.4379</v>
      </c>
      <c r="Q33" s="66">
        <f t="shared" si="6"/>
        <v>8</v>
      </c>
      <c r="R33" s="65">
        <f>VLOOKUP($A33,'Return Data'!$B$7:$R$2843,12,0)</f>
        <v>3.9116</v>
      </c>
      <c r="S33" s="66">
        <f t="shared" si="7"/>
        <v>7</v>
      </c>
      <c r="T33" s="65">
        <f>VLOOKUP($A33,'Return Data'!$B$7:$R$2843,13,0)</f>
        <v>4.2313999999999998</v>
      </c>
      <c r="U33" s="66">
        <f t="shared" si="8"/>
        <v>7</v>
      </c>
      <c r="V33" s="65">
        <f>VLOOKUP($A33,'Return Data'!$B$7:$R$2843,17,0)</f>
        <v>5.2819000000000003</v>
      </c>
      <c r="W33" s="66">
        <f t="shared" si="9"/>
        <v>13</v>
      </c>
      <c r="X33" s="65">
        <f>VLOOKUP($A33,'Return Data'!$B$7:$R$2843,14,0)</f>
        <v>4.7276999999999996</v>
      </c>
      <c r="Y33" s="66">
        <f t="shared" si="11"/>
        <v>14</v>
      </c>
      <c r="Z33" s="65">
        <f>VLOOKUP($A33,'Return Data'!$B$7:$R$2843,16,0)</f>
        <v>6.9040999999999997</v>
      </c>
      <c r="AA33" s="67">
        <f t="shared" si="10"/>
        <v>13</v>
      </c>
    </row>
    <row r="34" spans="1:27" x14ac:dyDescent="0.3">
      <c r="A34" s="63" t="s">
        <v>1557</v>
      </c>
      <c r="B34" s="64">
        <f>VLOOKUP($A34,'Return Data'!$B$7:$R$2843,3,0)</f>
        <v>44358</v>
      </c>
      <c r="C34" s="65">
        <f>VLOOKUP($A34,'Return Data'!$B$7:$R$2843,4,0)</f>
        <v>1090.6237000000001</v>
      </c>
      <c r="D34" s="65">
        <f>VLOOKUP($A34,'Return Data'!$B$7:$R$2843,5,0)</f>
        <v>2.4030999999999998</v>
      </c>
      <c r="E34" s="66">
        <f t="shared" si="0"/>
        <v>25</v>
      </c>
      <c r="F34" s="65">
        <f>VLOOKUP($A34,'Return Data'!$B$7:$R$2843,6,0)</f>
        <v>2.371</v>
      </c>
      <c r="G34" s="66">
        <f t="shared" si="1"/>
        <v>26</v>
      </c>
      <c r="H34" s="65">
        <f>VLOOKUP($A34,'Return Data'!$B$7:$R$2843,7,0)</f>
        <v>2.3935</v>
      </c>
      <c r="I34" s="66">
        <f t="shared" si="2"/>
        <v>27</v>
      </c>
      <c r="J34" s="65">
        <f>VLOOKUP($A34,'Return Data'!$B$7:$R$2843,8,0)</f>
        <v>2.4097</v>
      </c>
      <c r="K34" s="66">
        <f t="shared" si="3"/>
        <v>26</v>
      </c>
      <c r="L34" s="65">
        <f>VLOOKUP($A34,'Return Data'!$B$7:$R$2843,9,0)</f>
        <v>2.4500999999999999</v>
      </c>
      <c r="M34" s="66">
        <f t="shared" si="4"/>
        <v>24</v>
      </c>
      <c r="N34" s="65">
        <f>VLOOKUP($A34,'Return Data'!$B$7:$R$2843,10,0)</f>
        <v>2.6351</v>
      </c>
      <c r="O34" s="66">
        <f t="shared" si="5"/>
        <v>25</v>
      </c>
      <c r="P34" s="65">
        <f>VLOOKUP($A34,'Return Data'!$B$7:$R$2843,11,0)</f>
        <v>3.9802</v>
      </c>
      <c r="Q34" s="66">
        <f t="shared" si="6"/>
        <v>4</v>
      </c>
      <c r="R34" s="65">
        <f>VLOOKUP($A34,'Return Data'!$B$7:$R$2843,12,0)</f>
        <v>3.5575999999999999</v>
      </c>
      <c r="S34" s="66">
        <f t="shared" si="7"/>
        <v>15</v>
      </c>
      <c r="T34" s="65">
        <f>VLOOKUP($A34,'Return Data'!$B$7:$R$2843,13,0)</f>
        <v>3.7645</v>
      </c>
      <c r="U34" s="66">
        <f t="shared" si="8"/>
        <v>15</v>
      </c>
      <c r="V34" s="65"/>
      <c r="W34" s="66"/>
      <c r="X34" s="65"/>
      <c r="Y34" s="66"/>
      <c r="Z34" s="65">
        <f>VLOOKUP($A34,'Return Data'!$B$7:$R$2843,16,0)</f>
        <v>4.3959999999999999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3.8498222222222229</v>
      </c>
      <c r="E36" s="74"/>
      <c r="F36" s="75">
        <f>AVERAGE(F8:F34)</f>
        <v>9.3623370370370385</v>
      </c>
      <c r="G36" s="74"/>
      <c r="H36" s="75">
        <f>AVERAGE(H8:H34)</f>
        <v>6.3689111111111112</v>
      </c>
      <c r="I36" s="74"/>
      <c r="J36" s="75">
        <f>AVERAGE(J8:J34)</f>
        <v>4.5250740740740758</v>
      </c>
      <c r="K36" s="74"/>
      <c r="L36" s="75">
        <f>AVERAGE(L8:L34)</f>
        <v>3.4475851851851851</v>
      </c>
      <c r="M36" s="74"/>
      <c r="N36" s="75">
        <f>AVERAGE(N8:N34)</f>
        <v>3.8376851851851854</v>
      </c>
      <c r="O36" s="74"/>
      <c r="P36" s="75">
        <f>AVERAGE(P8:P34)</f>
        <v>3.4287111111111113</v>
      </c>
      <c r="Q36" s="74"/>
      <c r="R36" s="75">
        <f>AVERAGE(R8:R34)</f>
        <v>3.7139370370370361</v>
      </c>
      <c r="S36" s="74"/>
      <c r="T36" s="75">
        <f>AVERAGE(T8:T34)</f>
        <v>4.061399999999999</v>
      </c>
      <c r="U36" s="74"/>
      <c r="V36" s="75">
        <f>AVERAGE(V8:V34)</f>
        <v>5.5893909090909091</v>
      </c>
      <c r="W36" s="74"/>
      <c r="X36" s="75">
        <f>AVERAGE(X8:X34)</f>
        <v>5.6216529411764702</v>
      </c>
      <c r="Y36" s="74"/>
      <c r="Z36" s="75">
        <f>AVERAGE(Z8:Z34)</f>
        <v>6.3601370370370356</v>
      </c>
      <c r="AA36" s="76"/>
    </row>
    <row r="37" spans="1:27" x14ac:dyDescent="0.3">
      <c r="A37" s="73" t="s">
        <v>28</v>
      </c>
      <c r="B37" s="74"/>
      <c r="C37" s="74"/>
      <c r="D37" s="75">
        <f>MIN(D8:D34)</f>
        <v>2.0714999999999999</v>
      </c>
      <c r="E37" s="74"/>
      <c r="F37" s="75">
        <f>MIN(F8:F34)</f>
        <v>0.24279999999999999</v>
      </c>
      <c r="G37" s="74"/>
      <c r="H37" s="75">
        <f>MIN(H8:H34)</f>
        <v>2.3935</v>
      </c>
      <c r="I37" s="74"/>
      <c r="J37" s="75">
        <f>MIN(J8:J34)</f>
        <v>2.2086000000000001</v>
      </c>
      <c r="K37" s="74"/>
      <c r="L37" s="75">
        <f>MIN(L8:L34)</f>
        <v>-4.0122999999999998</v>
      </c>
      <c r="M37" s="74"/>
      <c r="N37" s="75">
        <f>MIN(N8:N34)</f>
        <v>2.2081</v>
      </c>
      <c r="O37" s="74"/>
      <c r="P37" s="75">
        <f>MIN(P8:P34)</f>
        <v>1.7961</v>
      </c>
      <c r="Q37" s="74"/>
      <c r="R37" s="75">
        <f>MIN(R8:R34)</f>
        <v>2.0062000000000002</v>
      </c>
      <c r="S37" s="74"/>
      <c r="T37" s="75">
        <f>MIN(T8:T34)</f>
        <v>2.2778</v>
      </c>
      <c r="U37" s="74"/>
      <c r="V37" s="75">
        <f>MIN(V8:V34)</f>
        <v>3.6484000000000001</v>
      </c>
      <c r="W37" s="74"/>
      <c r="X37" s="75">
        <f>MIN(X8:X34)</f>
        <v>0.10059999999999999</v>
      </c>
      <c r="Y37" s="74"/>
      <c r="Z37" s="75">
        <f>MIN(Z8:Z34)</f>
        <v>3.8412000000000002</v>
      </c>
      <c r="AA37" s="76"/>
    </row>
    <row r="38" spans="1:27" ht="15" thickBot="1" x14ac:dyDescent="0.35">
      <c r="A38" s="77" t="s">
        <v>29</v>
      </c>
      <c r="B38" s="78"/>
      <c r="C38" s="78"/>
      <c r="D38" s="79">
        <f>MAX(D8:D34)</f>
        <v>14.5746</v>
      </c>
      <c r="E38" s="78"/>
      <c r="F38" s="79">
        <f>MAX(F8:F34)</f>
        <v>134.1378</v>
      </c>
      <c r="G38" s="78"/>
      <c r="H38" s="79">
        <f>MAX(H8:H34)</f>
        <v>59.883899999999997</v>
      </c>
      <c r="I38" s="78"/>
      <c r="J38" s="79">
        <f>MAX(J8:J34)</f>
        <v>32.3414</v>
      </c>
      <c r="K38" s="78"/>
      <c r="L38" s="79">
        <f>MAX(L8:L34)</f>
        <v>16.860199999999999</v>
      </c>
      <c r="M38" s="78"/>
      <c r="N38" s="79">
        <f>MAX(N8:N34)</f>
        <v>9.2590000000000003</v>
      </c>
      <c r="O38" s="78"/>
      <c r="P38" s="79">
        <f>MAX(P8:P34)</f>
        <v>6.5364000000000004</v>
      </c>
      <c r="Q38" s="78"/>
      <c r="R38" s="79">
        <f>MAX(R8:R34)</f>
        <v>6.9387999999999996</v>
      </c>
      <c r="S38" s="78"/>
      <c r="T38" s="79">
        <f>MAX(T8:T34)</f>
        <v>7.8791000000000002</v>
      </c>
      <c r="U38" s="78"/>
      <c r="V38" s="79">
        <f>MAX(V8:V34)</f>
        <v>9.9405000000000001</v>
      </c>
      <c r="W38" s="78"/>
      <c r="X38" s="79">
        <f>MAX(X8:X34)</f>
        <v>8.5024999999999995</v>
      </c>
      <c r="Y38" s="78"/>
      <c r="Z38" s="79">
        <f>MAX(Z8:Z34)</f>
        <v>8.5016999999999996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44358</v>
      </c>
      <c r="C8" s="65">
        <f>VLOOKUP($A8,'Return Data'!$B$7:$R$2843,4,0)</f>
        <v>289.48250000000002</v>
      </c>
      <c r="D8" s="65">
        <f>VLOOKUP($A8,'Return Data'!$B$7:$R$2843,5,0)</f>
        <v>3.7073</v>
      </c>
      <c r="E8" s="66">
        <f t="shared" ref="E8:E24" si="0">RANK(D8,D$8:D$24,0)</f>
        <v>9</v>
      </c>
      <c r="F8" s="65">
        <f>VLOOKUP($A8,'Return Data'!$B$7:$R$2843,6,0)</f>
        <v>5.1296999999999997</v>
      </c>
      <c r="G8" s="66">
        <f t="shared" ref="G8:G24" si="1">RANK(F8,F$8:F$24,0)</f>
        <v>6</v>
      </c>
      <c r="H8" s="65">
        <f>VLOOKUP($A8,'Return Data'!$B$7:$R$2843,7,0)</f>
        <v>4.2561999999999998</v>
      </c>
      <c r="I8" s="66">
        <f t="shared" ref="I8:I24" si="2">RANK(H8,H$8:H$24,0)</f>
        <v>9</v>
      </c>
      <c r="J8" s="65">
        <f>VLOOKUP($A8,'Return Data'!$B$7:$R$2843,8,0)</f>
        <v>4.0483000000000002</v>
      </c>
      <c r="K8" s="66">
        <f t="shared" ref="K8:K24" si="3">RANK(J8,J$8:J$24,0)</f>
        <v>4</v>
      </c>
      <c r="L8" s="65">
        <f>VLOOKUP($A8,'Return Data'!$B$7:$R$2843,9,0)</f>
        <v>3.9279000000000002</v>
      </c>
      <c r="M8" s="66">
        <f t="shared" ref="M8:M24" si="4">RANK(L8,L$8:L$24,0)</f>
        <v>3</v>
      </c>
      <c r="N8" s="65">
        <f>VLOOKUP($A8,'Return Data'!$B$7:$R$2843,10,0)</f>
        <v>4.4183000000000003</v>
      </c>
      <c r="O8" s="66">
        <f t="shared" ref="O8:O24" si="5">RANK(N8,N$8:N$24,0)</f>
        <v>5</v>
      </c>
      <c r="P8" s="65">
        <f>VLOOKUP($A8,'Return Data'!$B$7:$R$2843,11,0)</f>
        <v>3.956</v>
      </c>
      <c r="Q8" s="66">
        <f t="shared" ref="Q8:Q24" si="6">RANK(P8,P$8:P$24,0)</f>
        <v>3</v>
      </c>
      <c r="R8" s="65">
        <f>VLOOKUP($A8,'Return Data'!$B$7:$R$2843,12,0)</f>
        <v>4.1867000000000001</v>
      </c>
      <c r="S8" s="66">
        <f t="shared" ref="S8:S24" si="7">RANK(R8,R$8:R$24,0)</f>
        <v>2</v>
      </c>
      <c r="T8" s="65">
        <f>VLOOKUP($A8,'Return Data'!$B$7:$R$2843,13,0)</f>
        <v>4.7275999999999998</v>
      </c>
      <c r="U8" s="66">
        <f t="shared" ref="U8:U19" si="8">RANK(T8,T$8:T$24,0)</f>
        <v>2</v>
      </c>
      <c r="V8" s="65">
        <f>VLOOKUP($A8,'Return Data'!$B$7:$R$2843,17,0)</f>
        <v>6.3990999999999998</v>
      </c>
      <c r="W8" s="66">
        <f>RANK(V8,V$8:V$24,0)</f>
        <v>3</v>
      </c>
      <c r="X8" s="65">
        <f>VLOOKUP($A8,'Return Data'!$B$7:$R$2843,14,0)</f>
        <v>7.1464999999999996</v>
      </c>
      <c r="Y8" s="66">
        <f>RANK(X8,X$8:X$24,0)</f>
        <v>1</v>
      </c>
      <c r="Z8" s="65">
        <f>VLOOKUP($A8,'Return Data'!$B$7:$R$2843,16,0)</f>
        <v>7.8738999999999999</v>
      </c>
      <c r="AA8" s="67">
        <f t="shared" ref="AA8:AA24" si="9">RANK(Z8,Z$8:Z$24,0)</f>
        <v>5</v>
      </c>
    </row>
    <row r="9" spans="1:27" x14ac:dyDescent="0.3">
      <c r="A9" s="63" t="s">
        <v>1204</v>
      </c>
      <c r="B9" s="64">
        <f>VLOOKUP($A9,'Return Data'!$B$7:$R$2843,3,0)</f>
        <v>44358</v>
      </c>
      <c r="C9" s="65">
        <f>VLOOKUP($A9,'Return Data'!$B$7:$R$2843,4,0)</f>
        <v>1115.6005</v>
      </c>
      <c r="D9" s="65">
        <f>VLOOKUP($A9,'Return Data'!$B$7:$R$2843,5,0)</f>
        <v>3.6288</v>
      </c>
      <c r="E9" s="66">
        <f t="shared" si="0"/>
        <v>10</v>
      </c>
      <c r="F9" s="65">
        <f>VLOOKUP($A9,'Return Data'!$B$7:$R$2843,6,0)</f>
        <v>4.9217000000000004</v>
      </c>
      <c r="G9" s="66">
        <f t="shared" si="1"/>
        <v>7</v>
      </c>
      <c r="H9" s="65">
        <f>VLOOKUP($A9,'Return Data'!$B$7:$R$2843,7,0)</f>
        <v>4.3261000000000003</v>
      </c>
      <c r="I9" s="66">
        <f t="shared" si="2"/>
        <v>7</v>
      </c>
      <c r="J9" s="65">
        <f>VLOOKUP($A9,'Return Data'!$B$7:$R$2843,8,0)</f>
        <v>3.9485000000000001</v>
      </c>
      <c r="K9" s="66">
        <f t="shared" si="3"/>
        <v>6</v>
      </c>
      <c r="L9" s="65">
        <f>VLOOKUP($A9,'Return Data'!$B$7:$R$2843,9,0)</f>
        <v>3.883</v>
      </c>
      <c r="M9" s="66">
        <f t="shared" si="4"/>
        <v>4</v>
      </c>
      <c r="N9" s="65">
        <f>VLOOKUP($A9,'Return Data'!$B$7:$R$2843,10,0)</f>
        <v>4.2464000000000004</v>
      </c>
      <c r="O9" s="66">
        <f t="shared" si="5"/>
        <v>8</v>
      </c>
      <c r="P9" s="65">
        <f>VLOOKUP($A9,'Return Data'!$B$7:$R$2843,11,0)</f>
        <v>3.9068000000000001</v>
      </c>
      <c r="Q9" s="66">
        <f t="shared" si="6"/>
        <v>7</v>
      </c>
      <c r="R9" s="65">
        <f>VLOOKUP($A9,'Return Data'!$B$7:$R$2843,12,0)</f>
        <v>4.1115000000000004</v>
      </c>
      <c r="S9" s="66">
        <f t="shared" si="7"/>
        <v>3</v>
      </c>
      <c r="T9" s="65">
        <f>VLOOKUP($A9,'Return Data'!$B$7:$R$2843,13,0)</f>
        <v>4.5301999999999998</v>
      </c>
      <c r="U9" s="66">
        <f t="shared" si="8"/>
        <v>5</v>
      </c>
      <c r="V9" s="65"/>
      <c r="W9" s="66"/>
      <c r="X9" s="65"/>
      <c r="Y9" s="66"/>
      <c r="Z9" s="65">
        <f>VLOOKUP($A9,'Return Data'!$B$7:$R$2843,16,0)</f>
        <v>6.0937999999999999</v>
      </c>
      <c r="AA9" s="67">
        <f t="shared" si="9"/>
        <v>15</v>
      </c>
    </row>
    <row r="10" spans="1:27" x14ac:dyDescent="0.3">
      <c r="A10" s="63" t="s">
        <v>1206</v>
      </c>
      <c r="B10" s="64">
        <f>VLOOKUP($A10,'Return Data'!$B$7:$R$2843,3,0)</f>
        <v>44358</v>
      </c>
      <c r="C10" s="65">
        <f>VLOOKUP($A10,'Return Data'!$B$7:$R$2843,4,0)</f>
        <v>1097.1291000000001</v>
      </c>
      <c r="D10" s="65">
        <f>VLOOKUP($A10,'Return Data'!$B$7:$R$2843,5,0)</f>
        <v>3.0941999999999998</v>
      </c>
      <c r="E10" s="66">
        <f t="shared" si="0"/>
        <v>14</v>
      </c>
      <c r="F10" s="65">
        <f>VLOOKUP($A10,'Return Data'!$B$7:$R$2843,6,0)</f>
        <v>2.9638</v>
      </c>
      <c r="G10" s="66">
        <f t="shared" si="1"/>
        <v>17</v>
      </c>
      <c r="H10" s="65">
        <f>VLOOKUP($A10,'Return Data'!$B$7:$R$2843,7,0)</f>
        <v>2.8227000000000002</v>
      </c>
      <c r="I10" s="66">
        <f t="shared" si="2"/>
        <v>17</v>
      </c>
      <c r="J10" s="65">
        <f>VLOOKUP($A10,'Return Data'!$B$7:$R$2843,8,0)</f>
        <v>2.8222999999999998</v>
      </c>
      <c r="K10" s="66">
        <f t="shared" si="3"/>
        <v>17</v>
      </c>
      <c r="L10" s="65">
        <f>VLOOKUP($A10,'Return Data'!$B$7:$R$2843,9,0)</f>
        <v>2.8597999999999999</v>
      </c>
      <c r="M10" s="66">
        <f t="shared" si="4"/>
        <v>17</v>
      </c>
      <c r="N10" s="65">
        <f>VLOOKUP($A10,'Return Data'!$B$7:$R$2843,10,0)</f>
        <v>2.9401999999999999</v>
      </c>
      <c r="O10" s="66">
        <f t="shared" si="5"/>
        <v>17</v>
      </c>
      <c r="P10" s="65">
        <f>VLOOKUP($A10,'Return Data'!$B$7:$R$2843,11,0)</f>
        <v>2.9037999999999999</v>
      </c>
      <c r="Q10" s="66">
        <f t="shared" si="6"/>
        <v>17</v>
      </c>
      <c r="R10" s="65">
        <f>VLOOKUP($A10,'Return Data'!$B$7:$R$2843,12,0)</f>
        <v>3.1231</v>
      </c>
      <c r="S10" s="66">
        <f t="shared" si="7"/>
        <v>17</v>
      </c>
      <c r="T10" s="65">
        <f>VLOOKUP($A10,'Return Data'!$B$7:$R$2843,13,0)</f>
        <v>3.1322000000000001</v>
      </c>
      <c r="U10" s="66">
        <f t="shared" si="8"/>
        <v>16</v>
      </c>
      <c r="V10" s="65"/>
      <c r="W10" s="66"/>
      <c r="X10" s="65"/>
      <c r="Y10" s="66"/>
      <c r="Z10" s="65">
        <f>VLOOKUP($A10,'Return Data'!$B$7:$R$2843,16,0)</f>
        <v>4.7908999999999997</v>
      </c>
      <c r="AA10" s="67">
        <f t="shared" si="9"/>
        <v>16</v>
      </c>
    </row>
    <row r="11" spans="1:27" x14ac:dyDescent="0.3">
      <c r="A11" s="63" t="s">
        <v>1208</v>
      </c>
      <c r="B11" s="64">
        <f>VLOOKUP($A11,'Return Data'!$B$7:$R$2843,3,0)</f>
        <v>44358</v>
      </c>
      <c r="C11" s="65">
        <f>VLOOKUP($A11,'Return Data'!$B$7:$R$2843,4,0)</f>
        <v>42.463299999999997</v>
      </c>
      <c r="D11" s="65">
        <f>VLOOKUP($A11,'Return Data'!$B$7:$R$2843,5,0)</f>
        <v>6.7058</v>
      </c>
      <c r="E11" s="66">
        <f t="shared" si="0"/>
        <v>1</v>
      </c>
      <c r="F11" s="65">
        <f>VLOOKUP($A11,'Return Data'!$B$7:$R$2843,6,0)</f>
        <v>6.8517000000000001</v>
      </c>
      <c r="G11" s="66">
        <f t="shared" si="1"/>
        <v>1</v>
      </c>
      <c r="H11" s="65">
        <f>VLOOKUP($A11,'Return Data'!$B$7:$R$2843,7,0)</f>
        <v>5.3963000000000001</v>
      </c>
      <c r="I11" s="66">
        <f t="shared" si="2"/>
        <v>1</v>
      </c>
      <c r="J11" s="65">
        <f>VLOOKUP($A11,'Return Data'!$B$7:$R$2843,8,0)</f>
        <v>4.3234000000000004</v>
      </c>
      <c r="K11" s="66">
        <f t="shared" si="3"/>
        <v>1</v>
      </c>
      <c r="L11" s="65">
        <f>VLOOKUP($A11,'Return Data'!$B$7:$R$2843,9,0)</f>
        <v>3.7105999999999999</v>
      </c>
      <c r="M11" s="66">
        <f t="shared" si="4"/>
        <v>8</v>
      </c>
      <c r="N11" s="65">
        <f>VLOOKUP($A11,'Return Data'!$B$7:$R$2843,10,0)</f>
        <v>4.8658000000000001</v>
      </c>
      <c r="O11" s="66">
        <f t="shared" si="5"/>
        <v>2</v>
      </c>
      <c r="P11" s="65">
        <f>VLOOKUP($A11,'Return Data'!$B$7:$R$2843,11,0)</f>
        <v>3.9470999999999998</v>
      </c>
      <c r="Q11" s="66">
        <f t="shared" si="6"/>
        <v>5</v>
      </c>
      <c r="R11" s="65">
        <f>VLOOKUP($A11,'Return Data'!$B$7:$R$2843,12,0)</f>
        <v>3.9108999999999998</v>
      </c>
      <c r="S11" s="66">
        <f t="shared" si="7"/>
        <v>11</v>
      </c>
      <c r="T11" s="65">
        <f>VLOOKUP($A11,'Return Data'!$B$7:$R$2843,13,0)</f>
        <v>4.3178000000000001</v>
      </c>
      <c r="U11" s="66">
        <f t="shared" si="8"/>
        <v>10</v>
      </c>
      <c r="V11" s="65">
        <f>VLOOKUP($A11,'Return Data'!$B$7:$R$2843,17,0)</f>
        <v>5.9955999999999996</v>
      </c>
      <c r="W11" s="66">
        <f t="shared" ref="W11:W19" si="10">RANK(V11,V$8:V$24,0)</f>
        <v>10</v>
      </c>
      <c r="X11" s="65">
        <f>VLOOKUP($A11,'Return Data'!$B$7:$R$2843,14,0)</f>
        <v>6.8178000000000001</v>
      </c>
      <c r="Y11" s="66">
        <f t="shared" ref="Y11:Y19" si="11">RANK(X11,X$8:X$24,0)</f>
        <v>9</v>
      </c>
      <c r="Z11" s="65">
        <f>VLOOKUP($A11,'Return Data'!$B$7:$R$2843,16,0)</f>
        <v>7.4325999999999999</v>
      </c>
      <c r="AA11" s="67">
        <f t="shared" si="9"/>
        <v>12</v>
      </c>
    </row>
    <row r="12" spans="1:27" x14ac:dyDescent="0.3">
      <c r="A12" s="63" t="s">
        <v>1211</v>
      </c>
      <c r="B12" s="64">
        <f>VLOOKUP($A12,'Return Data'!$B$7:$R$2843,3,0)</f>
        <v>44358</v>
      </c>
      <c r="C12" s="65">
        <f>VLOOKUP($A12,'Return Data'!$B$7:$R$2843,4,0)</f>
        <v>40.256100000000004</v>
      </c>
      <c r="D12" s="65">
        <f>VLOOKUP($A12,'Return Data'!$B$7:$R$2843,5,0)</f>
        <v>3.4458000000000002</v>
      </c>
      <c r="E12" s="66">
        <f t="shared" si="0"/>
        <v>11</v>
      </c>
      <c r="F12" s="65">
        <f>VLOOKUP($A12,'Return Data'!$B$7:$R$2843,6,0)</f>
        <v>4.7469000000000001</v>
      </c>
      <c r="G12" s="66">
        <f t="shared" si="1"/>
        <v>9</v>
      </c>
      <c r="H12" s="65">
        <f>VLOOKUP($A12,'Return Data'!$B$7:$R$2843,7,0)</f>
        <v>4.3428000000000004</v>
      </c>
      <c r="I12" s="66">
        <f t="shared" si="2"/>
        <v>6</v>
      </c>
      <c r="J12" s="65">
        <f>VLOOKUP($A12,'Return Data'!$B$7:$R$2843,8,0)</f>
        <v>3.7812000000000001</v>
      </c>
      <c r="K12" s="66">
        <f t="shared" si="3"/>
        <v>12</v>
      </c>
      <c r="L12" s="65">
        <f>VLOOKUP($A12,'Return Data'!$B$7:$R$2843,9,0)</f>
        <v>3.5026000000000002</v>
      </c>
      <c r="M12" s="66">
        <f t="shared" si="4"/>
        <v>13</v>
      </c>
      <c r="N12" s="65">
        <f>VLOOKUP($A12,'Return Data'!$B$7:$R$2843,10,0)</f>
        <v>4.1379000000000001</v>
      </c>
      <c r="O12" s="66">
        <f t="shared" si="5"/>
        <v>11</v>
      </c>
      <c r="P12" s="65">
        <f>VLOOKUP($A12,'Return Data'!$B$7:$R$2843,11,0)</f>
        <v>3.6848000000000001</v>
      </c>
      <c r="Q12" s="66">
        <f t="shared" si="6"/>
        <v>12</v>
      </c>
      <c r="R12" s="65">
        <f>VLOOKUP($A12,'Return Data'!$B$7:$R$2843,12,0)</f>
        <v>3.7770000000000001</v>
      </c>
      <c r="S12" s="66">
        <f t="shared" si="7"/>
        <v>13</v>
      </c>
      <c r="T12" s="65">
        <f>VLOOKUP($A12,'Return Data'!$B$7:$R$2843,13,0)</f>
        <v>4.2630999999999997</v>
      </c>
      <c r="U12" s="66">
        <f t="shared" si="8"/>
        <v>12</v>
      </c>
      <c r="V12" s="65">
        <f>VLOOKUP($A12,'Return Data'!$B$7:$R$2843,17,0)</f>
        <v>6.1685999999999996</v>
      </c>
      <c r="W12" s="66">
        <f t="shared" si="10"/>
        <v>6</v>
      </c>
      <c r="X12" s="65">
        <f>VLOOKUP($A12,'Return Data'!$B$7:$R$2843,14,0)</f>
        <v>7.0267999999999997</v>
      </c>
      <c r="Y12" s="66">
        <f t="shared" si="11"/>
        <v>3</v>
      </c>
      <c r="Z12" s="65">
        <f>VLOOKUP($A12,'Return Data'!$B$7:$R$2843,16,0)</f>
        <v>8.0305</v>
      </c>
      <c r="AA12" s="67">
        <f t="shared" si="9"/>
        <v>4</v>
      </c>
    </row>
    <row r="13" spans="1:27" x14ac:dyDescent="0.3">
      <c r="A13" s="63" t="s">
        <v>1213</v>
      </c>
      <c r="B13" s="64">
        <f>VLOOKUP($A13,'Return Data'!$B$7:$R$2843,3,0)</f>
        <v>44358</v>
      </c>
      <c r="C13" s="65">
        <f>VLOOKUP($A13,'Return Data'!$B$7:$R$2843,4,0)</f>
        <v>4510.308</v>
      </c>
      <c r="D13" s="65">
        <f>VLOOKUP($A13,'Return Data'!$B$7:$R$2843,5,0)</f>
        <v>5.3483999999999998</v>
      </c>
      <c r="E13" s="66">
        <f t="shared" si="0"/>
        <v>2</v>
      </c>
      <c r="F13" s="65">
        <f>VLOOKUP($A13,'Return Data'!$B$7:$R$2843,6,0)</f>
        <v>5.6215000000000002</v>
      </c>
      <c r="G13" s="66">
        <f t="shared" si="1"/>
        <v>3</v>
      </c>
      <c r="H13" s="65">
        <f>VLOOKUP($A13,'Return Data'!$B$7:$R$2843,7,0)</f>
        <v>4.9836999999999998</v>
      </c>
      <c r="I13" s="66">
        <f t="shared" si="2"/>
        <v>2</v>
      </c>
      <c r="J13" s="65">
        <f>VLOOKUP($A13,'Return Data'!$B$7:$R$2843,8,0)</f>
        <v>4.2522000000000002</v>
      </c>
      <c r="K13" s="66">
        <f t="shared" si="3"/>
        <v>3</v>
      </c>
      <c r="L13" s="65">
        <f>VLOOKUP($A13,'Return Data'!$B$7:$R$2843,9,0)</f>
        <v>4.0242000000000004</v>
      </c>
      <c r="M13" s="66">
        <f t="shared" si="4"/>
        <v>1</v>
      </c>
      <c r="N13" s="65">
        <f>VLOOKUP($A13,'Return Data'!$B$7:$R$2843,10,0)</f>
        <v>4.5467000000000004</v>
      </c>
      <c r="O13" s="66">
        <f t="shared" si="5"/>
        <v>4</v>
      </c>
      <c r="P13" s="65">
        <f>VLOOKUP($A13,'Return Data'!$B$7:$R$2843,11,0)</f>
        <v>3.952</v>
      </c>
      <c r="Q13" s="66">
        <f t="shared" si="6"/>
        <v>4</v>
      </c>
      <c r="R13" s="65">
        <f>VLOOKUP($A13,'Return Data'!$B$7:$R$2843,12,0)</f>
        <v>4.0654000000000003</v>
      </c>
      <c r="S13" s="66">
        <f t="shared" si="7"/>
        <v>6</v>
      </c>
      <c r="T13" s="65">
        <f>VLOOKUP($A13,'Return Data'!$B$7:$R$2843,13,0)</f>
        <v>4.6436999999999999</v>
      </c>
      <c r="U13" s="66">
        <f t="shared" si="8"/>
        <v>3</v>
      </c>
      <c r="V13" s="65">
        <f>VLOOKUP($A13,'Return Data'!$B$7:$R$2843,17,0)</f>
        <v>6.4295</v>
      </c>
      <c r="W13" s="66">
        <f t="shared" si="10"/>
        <v>2</v>
      </c>
      <c r="X13" s="65">
        <f>VLOOKUP($A13,'Return Data'!$B$7:$R$2843,14,0)</f>
        <v>7.0731000000000002</v>
      </c>
      <c r="Y13" s="66">
        <f t="shared" si="11"/>
        <v>2</v>
      </c>
      <c r="Z13" s="65">
        <f>VLOOKUP($A13,'Return Data'!$B$7:$R$2843,16,0)</f>
        <v>7.7568999999999999</v>
      </c>
      <c r="AA13" s="67">
        <f t="shared" si="9"/>
        <v>6</v>
      </c>
    </row>
    <row r="14" spans="1:27" x14ac:dyDescent="0.3">
      <c r="A14" s="63" t="s">
        <v>1215</v>
      </c>
      <c r="B14" s="64">
        <f>VLOOKUP($A14,'Return Data'!$B$7:$R$2843,3,0)</f>
        <v>44358</v>
      </c>
      <c r="C14" s="65">
        <f>VLOOKUP($A14,'Return Data'!$B$7:$R$2843,4,0)</f>
        <v>297.54849999999999</v>
      </c>
      <c r="D14" s="65">
        <f>VLOOKUP($A14,'Return Data'!$B$7:$R$2843,5,0)</f>
        <v>4.9442000000000004</v>
      </c>
      <c r="E14" s="66">
        <f t="shared" si="0"/>
        <v>3</v>
      </c>
      <c r="F14" s="65">
        <f>VLOOKUP($A14,'Return Data'!$B$7:$R$2843,6,0)</f>
        <v>4.7778</v>
      </c>
      <c r="G14" s="66">
        <f t="shared" si="1"/>
        <v>8</v>
      </c>
      <c r="H14" s="65">
        <f>VLOOKUP($A14,'Return Data'!$B$7:$R$2843,7,0)</f>
        <v>4.2530999999999999</v>
      </c>
      <c r="I14" s="66">
        <f t="shared" si="2"/>
        <v>10</v>
      </c>
      <c r="J14" s="65">
        <f>VLOOKUP($A14,'Return Data'!$B$7:$R$2843,8,0)</f>
        <v>3.9041000000000001</v>
      </c>
      <c r="K14" s="66">
        <f t="shared" si="3"/>
        <v>8</v>
      </c>
      <c r="L14" s="65">
        <f>VLOOKUP($A14,'Return Data'!$B$7:$R$2843,9,0)</f>
        <v>3.7824</v>
      </c>
      <c r="M14" s="66">
        <f t="shared" si="4"/>
        <v>6</v>
      </c>
      <c r="N14" s="65">
        <f>VLOOKUP($A14,'Return Data'!$B$7:$R$2843,10,0)</f>
        <v>4.2561999999999998</v>
      </c>
      <c r="O14" s="66">
        <f t="shared" si="5"/>
        <v>7</v>
      </c>
      <c r="P14" s="65">
        <f>VLOOKUP($A14,'Return Data'!$B$7:$R$2843,11,0)</f>
        <v>3.8209</v>
      </c>
      <c r="Q14" s="66">
        <f t="shared" si="6"/>
        <v>10</v>
      </c>
      <c r="R14" s="65">
        <f>VLOOKUP($A14,'Return Data'!$B$7:$R$2843,12,0)</f>
        <v>3.9998</v>
      </c>
      <c r="S14" s="66">
        <f t="shared" si="7"/>
        <v>9</v>
      </c>
      <c r="T14" s="65">
        <f>VLOOKUP($A14,'Return Data'!$B$7:$R$2843,13,0)</f>
        <v>4.4828000000000001</v>
      </c>
      <c r="U14" s="66">
        <f t="shared" si="8"/>
        <v>7</v>
      </c>
      <c r="V14" s="65">
        <f>VLOOKUP($A14,'Return Data'!$B$7:$R$2843,17,0)</f>
        <v>6.117</v>
      </c>
      <c r="W14" s="66">
        <f t="shared" si="10"/>
        <v>7</v>
      </c>
      <c r="X14" s="65">
        <f>VLOOKUP($A14,'Return Data'!$B$7:$R$2843,14,0)</f>
        <v>6.8586999999999998</v>
      </c>
      <c r="Y14" s="66">
        <f t="shared" si="11"/>
        <v>6</v>
      </c>
      <c r="Z14" s="65">
        <f>VLOOKUP($A14,'Return Data'!$B$7:$R$2843,16,0)</f>
        <v>7.7076000000000002</v>
      </c>
      <c r="AA14" s="67">
        <f t="shared" si="9"/>
        <v>9</v>
      </c>
    </row>
    <row r="15" spans="1:27" x14ac:dyDescent="0.3">
      <c r="A15" s="63" t="s">
        <v>1216</v>
      </c>
      <c r="B15" s="64">
        <f>VLOOKUP($A15,'Return Data'!$B$7:$R$2843,3,0)</f>
        <v>44358</v>
      </c>
      <c r="C15" s="65">
        <f>VLOOKUP($A15,'Return Data'!$B$7:$R$2843,4,0)</f>
        <v>33.889200000000002</v>
      </c>
      <c r="D15" s="65">
        <f>VLOOKUP($A15,'Return Data'!$B$7:$R$2843,5,0)</f>
        <v>1.9388000000000001</v>
      </c>
      <c r="E15" s="66">
        <f t="shared" si="0"/>
        <v>16</v>
      </c>
      <c r="F15" s="65">
        <f>VLOOKUP($A15,'Return Data'!$B$7:$R$2843,6,0)</f>
        <v>4.0223000000000004</v>
      </c>
      <c r="G15" s="66">
        <f t="shared" si="1"/>
        <v>14</v>
      </c>
      <c r="H15" s="65">
        <f>VLOOKUP($A15,'Return Data'!$B$7:$R$2843,7,0)</f>
        <v>3.8031999999999999</v>
      </c>
      <c r="I15" s="66">
        <f t="shared" si="2"/>
        <v>13</v>
      </c>
      <c r="J15" s="65">
        <f>VLOOKUP($A15,'Return Data'!$B$7:$R$2843,8,0)</f>
        <v>3.5745</v>
      </c>
      <c r="K15" s="66">
        <f t="shared" si="3"/>
        <v>14</v>
      </c>
      <c r="L15" s="65">
        <f>VLOOKUP($A15,'Return Data'!$B$7:$R$2843,9,0)</f>
        <v>3.3868</v>
      </c>
      <c r="M15" s="66">
        <f t="shared" si="4"/>
        <v>14</v>
      </c>
      <c r="N15" s="65">
        <f>VLOOKUP($A15,'Return Data'!$B$7:$R$2843,10,0)</f>
        <v>4.0590000000000002</v>
      </c>
      <c r="O15" s="66">
        <f t="shared" si="5"/>
        <v>12</v>
      </c>
      <c r="P15" s="65">
        <f>VLOOKUP($A15,'Return Data'!$B$7:$R$2843,11,0)</f>
        <v>3.657</v>
      </c>
      <c r="Q15" s="66">
        <f t="shared" si="6"/>
        <v>13</v>
      </c>
      <c r="R15" s="65">
        <f>VLOOKUP($A15,'Return Data'!$B$7:$R$2843,12,0)</f>
        <v>3.7096</v>
      </c>
      <c r="S15" s="66">
        <f t="shared" si="7"/>
        <v>14</v>
      </c>
      <c r="T15" s="65">
        <f>VLOOKUP($A15,'Return Data'!$B$7:$R$2843,13,0)</f>
        <v>4.0359999999999996</v>
      </c>
      <c r="U15" s="66">
        <f t="shared" si="8"/>
        <v>13</v>
      </c>
      <c r="V15" s="65">
        <f>VLOOKUP($A15,'Return Data'!$B$7:$R$2843,17,0)</f>
        <v>5.6307</v>
      </c>
      <c r="W15" s="66">
        <f t="shared" si="10"/>
        <v>13</v>
      </c>
      <c r="X15" s="65">
        <f>VLOOKUP($A15,'Return Data'!$B$7:$R$2843,14,0)</f>
        <v>6.3832000000000004</v>
      </c>
      <c r="Y15" s="66">
        <f t="shared" si="11"/>
        <v>12</v>
      </c>
      <c r="Z15" s="65">
        <f>VLOOKUP($A15,'Return Data'!$B$7:$R$2843,16,0)</f>
        <v>7.6473000000000004</v>
      </c>
      <c r="AA15" s="67">
        <f t="shared" si="9"/>
        <v>11</v>
      </c>
    </row>
    <row r="16" spans="1:27" x14ac:dyDescent="0.3">
      <c r="A16" s="63" t="s">
        <v>1221</v>
      </c>
      <c r="B16" s="64">
        <f>VLOOKUP($A16,'Return Data'!$B$7:$R$2843,3,0)</f>
        <v>44358</v>
      </c>
      <c r="C16" s="65">
        <f>VLOOKUP($A16,'Return Data'!$B$7:$R$2843,4,0)</f>
        <v>2464.7444999999998</v>
      </c>
      <c r="D16" s="65">
        <f>VLOOKUP($A16,'Return Data'!$B$7:$R$2843,5,0)</f>
        <v>1.8379000000000001</v>
      </c>
      <c r="E16" s="66">
        <f t="shared" si="0"/>
        <v>17</v>
      </c>
      <c r="F16" s="65">
        <f>VLOOKUP($A16,'Return Data'!$B$7:$R$2843,6,0)</f>
        <v>5.2149000000000001</v>
      </c>
      <c r="G16" s="66">
        <f t="shared" si="1"/>
        <v>5</v>
      </c>
      <c r="H16" s="65">
        <f>VLOOKUP($A16,'Return Data'!$B$7:$R$2843,7,0)</f>
        <v>4.7645</v>
      </c>
      <c r="I16" s="66">
        <f t="shared" si="2"/>
        <v>3</v>
      </c>
      <c r="J16" s="65">
        <f>VLOOKUP($A16,'Return Data'!$B$7:$R$2843,8,0)</f>
        <v>3.8889999999999998</v>
      </c>
      <c r="K16" s="66">
        <f t="shared" si="3"/>
        <v>9</v>
      </c>
      <c r="L16" s="65">
        <f>VLOOKUP($A16,'Return Data'!$B$7:$R$2843,9,0)</f>
        <v>3.5849000000000002</v>
      </c>
      <c r="M16" s="66">
        <f t="shared" si="4"/>
        <v>12</v>
      </c>
      <c r="N16" s="65">
        <f>VLOOKUP($A16,'Return Data'!$B$7:$R$2843,10,0)</f>
        <v>4.7363999999999997</v>
      </c>
      <c r="O16" s="66">
        <f t="shared" si="5"/>
        <v>3</v>
      </c>
      <c r="P16" s="65">
        <f>VLOOKUP($A16,'Return Data'!$B$7:$R$2843,11,0)</f>
        <v>4.0114000000000001</v>
      </c>
      <c r="Q16" s="66">
        <f t="shared" si="6"/>
        <v>2</v>
      </c>
      <c r="R16" s="65">
        <f>VLOOKUP($A16,'Return Data'!$B$7:$R$2843,12,0)</f>
        <v>4.0334000000000003</v>
      </c>
      <c r="S16" s="66">
        <f t="shared" si="7"/>
        <v>7</v>
      </c>
      <c r="T16" s="65">
        <f>VLOOKUP($A16,'Return Data'!$B$7:$R$2843,13,0)</f>
        <v>4.3201000000000001</v>
      </c>
      <c r="U16" s="66">
        <f t="shared" si="8"/>
        <v>9</v>
      </c>
      <c r="V16" s="65">
        <f>VLOOKUP($A16,'Return Data'!$B$7:$R$2843,17,0)</f>
        <v>5.7845000000000004</v>
      </c>
      <c r="W16" s="66">
        <f t="shared" si="10"/>
        <v>12</v>
      </c>
      <c r="X16" s="65">
        <f>VLOOKUP($A16,'Return Data'!$B$7:$R$2843,14,0)</f>
        <v>6.5309999999999997</v>
      </c>
      <c r="Y16" s="66">
        <f t="shared" si="11"/>
        <v>11</v>
      </c>
      <c r="Z16" s="65">
        <f>VLOOKUP($A16,'Return Data'!$B$7:$R$2843,16,0)</f>
        <v>8.1318000000000001</v>
      </c>
      <c r="AA16" s="67">
        <f t="shared" si="9"/>
        <v>1</v>
      </c>
    </row>
    <row r="17" spans="1:27" x14ac:dyDescent="0.3">
      <c r="A17" s="63" t="s">
        <v>1225</v>
      </c>
      <c r="B17" s="64">
        <f>VLOOKUP($A17,'Return Data'!$B$7:$R$2843,3,0)</f>
        <v>44358</v>
      </c>
      <c r="C17" s="65">
        <f>VLOOKUP($A17,'Return Data'!$B$7:$R$2843,4,0)</f>
        <v>3508.9747000000002</v>
      </c>
      <c r="D17" s="65">
        <f>VLOOKUP($A17,'Return Data'!$B$7:$R$2843,5,0)</f>
        <v>3.3424</v>
      </c>
      <c r="E17" s="66">
        <f t="shared" si="0"/>
        <v>13</v>
      </c>
      <c r="F17" s="65">
        <f>VLOOKUP($A17,'Return Data'!$B$7:$R$2843,6,0)</f>
        <v>4.1771000000000003</v>
      </c>
      <c r="G17" s="66">
        <f t="shared" si="1"/>
        <v>13</v>
      </c>
      <c r="H17" s="65">
        <f>VLOOKUP($A17,'Return Data'!$B$7:$R$2843,7,0)</f>
        <v>3.7858999999999998</v>
      </c>
      <c r="I17" s="66">
        <f t="shared" si="2"/>
        <v>14</v>
      </c>
      <c r="J17" s="65">
        <f>VLOOKUP($A17,'Return Data'!$B$7:$R$2843,8,0)</f>
        <v>3.7431000000000001</v>
      </c>
      <c r="K17" s="66">
        <f t="shared" si="3"/>
        <v>13</v>
      </c>
      <c r="L17" s="65">
        <f>VLOOKUP($A17,'Return Data'!$B$7:$R$2843,9,0)</f>
        <v>3.6219999999999999</v>
      </c>
      <c r="M17" s="66">
        <f t="shared" si="4"/>
        <v>10</v>
      </c>
      <c r="N17" s="65">
        <f>VLOOKUP($A17,'Return Data'!$B$7:$R$2843,10,0)</f>
        <v>4.0102000000000002</v>
      </c>
      <c r="O17" s="66">
        <f t="shared" si="5"/>
        <v>13</v>
      </c>
      <c r="P17" s="65">
        <f>VLOOKUP($A17,'Return Data'!$B$7:$R$2843,11,0)</f>
        <v>3.7033</v>
      </c>
      <c r="Q17" s="66">
        <f t="shared" si="6"/>
        <v>11</v>
      </c>
      <c r="R17" s="65">
        <f>VLOOKUP($A17,'Return Data'!$B$7:$R$2843,12,0)</f>
        <v>3.9476</v>
      </c>
      <c r="S17" s="66">
        <f t="shared" si="7"/>
        <v>10</v>
      </c>
      <c r="T17" s="65">
        <f>VLOOKUP($A17,'Return Data'!$B$7:$R$2843,13,0)</f>
        <v>4.2660999999999998</v>
      </c>
      <c r="U17" s="66">
        <f t="shared" si="8"/>
        <v>11</v>
      </c>
      <c r="V17" s="65">
        <f>VLOOKUP($A17,'Return Data'!$B$7:$R$2843,17,0)</f>
        <v>5.7873999999999999</v>
      </c>
      <c r="W17" s="66">
        <f t="shared" si="10"/>
        <v>11</v>
      </c>
      <c r="X17" s="65">
        <f>VLOOKUP($A17,'Return Data'!$B$7:$R$2843,14,0)</f>
        <v>6.6673999999999998</v>
      </c>
      <c r="Y17" s="66">
        <f t="shared" si="11"/>
        <v>10</v>
      </c>
      <c r="Z17" s="65">
        <f>VLOOKUP($A17,'Return Data'!$B$7:$R$2843,16,0)</f>
        <v>7.6543000000000001</v>
      </c>
      <c r="AA17" s="67">
        <f t="shared" si="9"/>
        <v>10</v>
      </c>
    </row>
    <row r="18" spans="1:27" x14ac:dyDescent="0.3">
      <c r="A18" s="63" t="s">
        <v>1226</v>
      </c>
      <c r="B18" s="64">
        <f>VLOOKUP($A18,'Return Data'!$B$7:$R$2843,3,0)</f>
        <v>44358</v>
      </c>
      <c r="C18" s="65">
        <f>VLOOKUP($A18,'Return Data'!$B$7:$R$2843,4,0)</f>
        <v>32.390880455977197</v>
      </c>
      <c r="D18" s="65">
        <f>VLOOKUP($A18,'Return Data'!$B$7:$R$2843,5,0)</f>
        <v>3.8879000000000001</v>
      </c>
      <c r="E18" s="66">
        <f t="shared" si="0"/>
        <v>8</v>
      </c>
      <c r="F18" s="65">
        <f>VLOOKUP($A18,'Return Data'!$B$7:$R$2843,6,0)</f>
        <v>3.6631999999999998</v>
      </c>
      <c r="G18" s="66">
        <f t="shared" si="1"/>
        <v>15</v>
      </c>
      <c r="H18" s="65">
        <f>VLOOKUP($A18,'Return Data'!$B$7:$R$2843,7,0)</f>
        <v>3.5034999999999998</v>
      </c>
      <c r="I18" s="66">
        <f t="shared" si="2"/>
        <v>16</v>
      </c>
      <c r="J18" s="65">
        <f>VLOOKUP($A18,'Return Data'!$B$7:$R$2843,8,0)</f>
        <v>3.3363999999999998</v>
      </c>
      <c r="K18" s="66">
        <f t="shared" si="3"/>
        <v>15</v>
      </c>
      <c r="L18" s="65">
        <f>VLOOKUP($A18,'Return Data'!$B$7:$R$2843,9,0)</f>
        <v>3.286</v>
      </c>
      <c r="M18" s="66">
        <f t="shared" si="4"/>
        <v>16</v>
      </c>
      <c r="N18" s="65">
        <f>VLOOKUP($A18,'Return Data'!$B$7:$R$2843,10,0)</f>
        <v>3.3357999999999999</v>
      </c>
      <c r="O18" s="66">
        <f t="shared" si="5"/>
        <v>16</v>
      </c>
      <c r="P18" s="65">
        <f>VLOOKUP($A18,'Return Data'!$B$7:$R$2843,11,0)</f>
        <v>3.1774</v>
      </c>
      <c r="Q18" s="66">
        <f t="shared" si="6"/>
        <v>16</v>
      </c>
      <c r="R18" s="65">
        <f>VLOOKUP($A18,'Return Data'!$B$7:$R$2843,12,0)</f>
        <v>3.4681000000000002</v>
      </c>
      <c r="S18" s="66">
        <f t="shared" si="7"/>
        <v>16</v>
      </c>
      <c r="T18" s="65">
        <f>VLOOKUP($A18,'Return Data'!$B$7:$R$2843,13,0)</f>
        <v>3.7488000000000001</v>
      </c>
      <c r="U18" s="66">
        <f t="shared" si="8"/>
        <v>15</v>
      </c>
      <c r="V18" s="65">
        <f>VLOOKUP($A18,'Return Data'!$B$7:$R$2843,17,0)</f>
        <v>7.5888</v>
      </c>
      <c r="W18" s="66">
        <f t="shared" si="10"/>
        <v>1</v>
      </c>
      <c r="X18" s="65">
        <f>VLOOKUP($A18,'Return Data'!$B$7:$R$2843,14,0)</f>
        <v>6.8372999999999999</v>
      </c>
      <c r="Y18" s="66">
        <f t="shared" si="11"/>
        <v>8</v>
      </c>
      <c r="Z18" s="65">
        <f>VLOOKUP($A18,'Return Data'!$B$7:$R$2843,16,0)</f>
        <v>8.0495999999999999</v>
      </c>
      <c r="AA18" s="67">
        <f t="shared" si="9"/>
        <v>3</v>
      </c>
    </row>
    <row r="19" spans="1:27" x14ac:dyDescent="0.3">
      <c r="A19" s="63" t="s">
        <v>1229</v>
      </c>
      <c r="B19" s="64">
        <f>VLOOKUP($A19,'Return Data'!$B$7:$R$2843,3,0)</f>
        <v>44358</v>
      </c>
      <c r="C19" s="65">
        <f>VLOOKUP($A19,'Return Data'!$B$7:$R$2843,4,0)</f>
        <v>3245.0707000000002</v>
      </c>
      <c r="D19" s="65">
        <f>VLOOKUP($A19,'Return Data'!$B$7:$R$2843,5,0)</f>
        <v>4.2994000000000003</v>
      </c>
      <c r="E19" s="66">
        <f t="shared" si="0"/>
        <v>6</v>
      </c>
      <c r="F19" s="65">
        <f>VLOOKUP($A19,'Return Data'!$B$7:$R$2843,6,0)</f>
        <v>5.3251999999999997</v>
      </c>
      <c r="G19" s="66">
        <f t="shared" si="1"/>
        <v>4</v>
      </c>
      <c r="H19" s="65">
        <f>VLOOKUP($A19,'Return Data'!$B$7:$R$2843,7,0)</f>
        <v>4.6330999999999998</v>
      </c>
      <c r="I19" s="66">
        <f t="shared" si="2"/>
        <v>5</v>
      </c>
      <c r="J19" s="65">
        <f>VLOOKUP($A19,'Return Data'!$B$7:$R$2843,8,0)</f>
        <v>4.0003000000000002</v>
      </c>
      <c r="K19" s="66">
        <f t="shared" si="3"/>
        <v>5</v>
      </c>
      <c r="L19" s="65">
        <f>VLOOKUP($A19,'Return Data'!$B$7:$R$2843,9,0)</f>
        <v>3.8654000000000002</v>
      </c>
      <c r="M19" s="66">
        <f t="shared" si="4"/>
        <v>5</v>
      </c>
      <c r="N19" s="65">
        <f>VLOOKUP($A19,'Return Data'!$B$7:$R$2843,10,0)</f>
        <v>4.1763000000000003</v>
      </c>
      <c r="O19" s="66">
        <f t="shared" si="5"/>
        <v>9</v>
      </c>
      <c r="P19" s="65">
        <f>VLOOKUP($A19,'Return Data'!$B$7:$R$2843,11,0)</f>
        <v>3.9159000000000002</v>
      </c>
      <c r="Q19" s="66">
        <f t="shared" si="6"/>
        <v>6</v>
      </c>
      <c r="R19" s="65">
        <f>VLOOKUP($A19,'Return Data'!$B$7:$R$2843,12,0)</f>
        <v>4.0925000000000002</v>
      </c>
      <c r="S19" s="66">
        <f t="shared" si="7"/>
        <v>5</v>
      </c>
      <c r="T19" s="65">
        <f>VLOOKUP($A19,'Return Data'!$B$7:$R$2843,13,0)</f>
        <v>4.4397000000000002</v>
      </c>
      <c r="U19" s="66">
        <f t="shared" si="8"/>
        <v>8</v>
      </c>
      <c r="V19" s="65">
        <f>VLOOKUP($A19,'Return Data'!$B$7:$R$2843,17,0)</f>
        <v>6.0415000000000001</v>
      </c>
      <c r="W19" s="66">
        <f t="shared" si="10"/>
        <v>8</v>
      </c>
      <c r="X19" s="65">
        <f>VLOOKUP($A19,'Return Data'!$B$7:$R$2843,14,0)</f>
        <v>6.915</v>
      </c>
      <c r="Y19" s="66">
        <f t="shared" si="11"/>
        <v>5</v>
      </c>
      <c r="Z19" s="65">
        <f>VLOOKUP($A19,'Return Data'!$B$7:$R$2843,16,0)</f>
        <v>7.7294999999999998</v>
      </c>
      <c r="AA19" s="67">
        <f t="shared" si="9"/>
        <v>8</v>
      </c>
    </row>
    <row r="20" spans="1:27" x14ac:dyDescent="0.3">
      <c r="A20" s="63" t="s">
        <v>1230</v>
      </c>
      <c r="B20" s="64">
        <f>VLOOKUP($A20,'Return Data'!$B$7:$R$2843,3,0)</f>
        <v>44358</v>
      </c>
      <c r="C20" s="65">
        <f>VLOOKUP($A20,'Return Data'!$B$7:$R$2843,4,0)</f>
        <v>1060.3624</v>
      </c>
      <c r="D20" s="65">
        <f>VLOOKUP($A20,'Return Data'!$B$7:$R$2843,5,0)</f>
        <v>2.7263999999999999</v>
      </c>
      <c r="E20" s="66">
        <f t="shared" si="0"/>
        <v>15</v>
      </c>
      <c r="F20" s="65">
        <f>VLOOKUP($A20,'Return Data'!$B$7:$R$2843,6,0)</f>
        <v>4.4398</v>
      </c>
      <c r="G20" s="66">
        <f t="shared" si="1"/>
        <v>12</v>
      </c>
      <c r="H20" s="65">
        <f>VLOOKUP($A20,'Return Data'!$B$7:$R$2843,7,0)</f>
        <v>3.8828</v>
      </c>
      <c r="I20" s="66">
        <f t="shared" si="2"/>
        <v>12</v>
      </c>
      <c r="J20" s="65">
        <f>VLOOKUP($A20,'Return Data'!$B$7:$R$2843,8,0)</f>
        <v>3.8357999999999999</v>
      </c>
      <c r="K20" s="66">
        <f t="shared" si="3"/>
        <v>10</v>
      </c>
      <c r="L20" s="65">
        <f>VLOOKUP($A20,'Return Data'!$B$7:$R$2843,9,0)</f>
        <v>3.5908000000000002</v>
      </c>
      <c r="M20" s="66">
        <f t="shared" si="4"/>
        <v>11</v>
      </c>
      <c r="N20" s="65">
        <f>VLOOKUP($A20,'Return Data'!$B$7:$R$2843,10,0)</f>
        <v>3.7378999999999998</v>
      </c>
      <c r="O20" s="66">
        <f t="shared" si="5"/>
        <v>14</v>
      </c>
      <c r="P20" s="65">
        <f>VLOOKUP($A20,'Return Data'!$B$7:$R$2843,11,0)</f>
        <v>3.5868000000000002</v>
      </c>
      <c r="Q20" s="66">
        <f t="shared" si="6"/>
        <v>14</v>
      </c>
      <c r="R20" s="65">
        <f>VLOOKUP($A20,'Return Data'!$B$7:$R$2843,12,0)</f>
        <v>3.8121</v>
      </c>
      <c r="S20" s="66">
        <f t="shared" si="7"/>
        <v>12</v>
      </c>
      <c r="T20" s="65"/>
      <c r="U20" s="66"/>
      <c r="V20" s="65"/>
      <c r="W20" s="66"/>
      <c r="X20" s="65"/>
      <c r="Y20" s="66"/>
      <c r="Z20" s="65">
        <f>VLOOKUP($A20,'Return Data'!$B$7:$R$2843,16,0)</f>
        <v>4.7393999999999998</v>
      </c>
      <c r="AA20" s="67">
        <f t="shared" si="9"/>
        <v>17</v>
      </c>
    </row>
    <row r="21" spans="1:27" x14ac:dyDescent="0.3">
      <c r="A21" s="63" t="s">
        <v>1234</v>
      </c>
      <c r="B21" s="64">
        <f>VLOOKUP($A21,'Return Data'!$B$7:$R$2843,3,0)</f>
        <v>44358</v>
      </c>
      <c r="C21" s="65">
        <f>VLOOKUP($A21,'Return Data'!$B$7:$R$2843,4,0)</f>
        <v>34.460999999999999</v>
      </c>
      <c r="D21" s="65">
        <f>VLOOKUP($A21,'Return Data'!$B$7:$R$2843,5,0)</f>
        <v>3.9192999999999998</v>
      </c>
      <c r="E21" s="66">
        <f t="shared" si="0"/>
        <v>7</v>
      </c>
      <c r="F21" s="65">
        <f>VLOOKUP($A21,'Return Data'!$B$7:$R$2843,6,0)</f>
        <v>4.5914999999999999</v>
      </c>
      <c r="G21" s="66">
        <f t="shared" si="1"/>
        <v>11</v>
      </c>
      <c r="H21" s="65">
        <f>VLOOKUP($A21,'Return Data'!$B$7:$R$2843,7,0)</f>
        <v>4.1947000000000001</v>
      </c>
      <c r="I21" s="66">
        <f t="shared" si="2"/>
        <v>11</v>
      </c>
      <c r="J21" s="65">
        <f>VLOOKUP($A21,'Return Data'!$B$7:$R$2843,8,0)</f>
        <v>3.9476</v>
      </c>
      <c r="K21" s="66">
        <f t="shared" si="3"/>
        <v>7</v>
      </c>
      <c r="L21" s="65">
        <f>VLOOKUP($A21,'Return Data'!$B$7:$R$2843,9,0)</f>
        <v>3.7050000000000001</v>
      </c>
      <c r="M21" s="66">
        <f t="shared" si="4"/>
        <v>9</v>
      </c>
      <c r="N21" s="65">
        <f>VLOOKUP($A21,'Return Data'!$B$7:$R$2843,10,0)</f>
        <v>4.2805999999999997</v>
      </c>
      <c r="O21" s="66">
        <f t="shared" si="5"/>
        <v>6</v>
      </c>
      <c r="P21" s="65">
        <f>VLOOKUP($A21,'Return Data'!$B$7:$R$2843,11,0)</f>
        <v>3.879</v>
      </c>
      <c r="Q21" s="66">
        <f t="shared" si="6"/>
        <v>8</v>
      </c>
      <c r="R21" s="65">
        <f>VLOOKUP($A21,'Return Data'!$B$7:$R$2843,12,0)</f>
        <v>4.1109999999999998</v>
      </c>
      <c r="S21" s="66">
        <f t="shared" si="7"/>
        <v>4</v>
      </c>
      <c r="T21" s="65">
        <f>VLOOKUP($A21,'Return Data'!$B$7:$R$2843,13,0)</f>
        <v>4.6215999999999999</v>
      </c>
      <c r="U21" s="66">
        <f>RANK(T21,T$8:T$24,0)</f>
        <v>4</v>
      </c>
      <c r="V21" s="65">
        <f>VLOOKUP($A21,'Return Data'!$B$7:$R$2843,17,0)</f>
        <v>6.2561</v>
      </c>
      <c r="W21" s="66">
        <f>RANK(V21,V$8:V$24,0)</f>
        <v>5</v>
      </c>
      <c r="X21" s="65">
        <f>VLOOKUP($A21,'Return Data'!$B$7:$R$2843,14,0)</f>
        <v>6.9984999999999999</v>
      </c>
      <c r="Y21" s="66">
        <f>RANK(X21,X$8:X$24,0)</f>
        <v>4</v>
      </c>
      <c r="Z21" s="65">
        <f>VLOOKUP($A21,'Return Data'!$B$7:$R$2843,16,0)</f>
        <v>8.0884999999999998</v>
      </c>
      <c r="AA21" s="67">
        <f t="shared" si="9"/>
        <v>2</v>
      </c>
    </row>
    <row r="22" spans="1:27" x14ac:dyDescent="0.3">
      <c r="A22" s="63" t="s">
        <v>1236</v>
      </c>
      <c r="B22" s="64">
        <f>VLOOKUP($A22,'Return Data'!$B$7:$R$2843,3,0)</f>
        <v>44358</v>
      </c>
      <c r="C22" s="65">
        <f>VLOOKUP($A22,'Return Data'!$B$7:$R$2843,4,0)</f>
        <v>11.788600000000001</v>
      </c>
      <c r="D22" s="65">
        <f>VLOOKUP($A22,'Return Data'!$B$7:$R$2843,5,0)</f>
        <v>3.4062000000000001</v>
      </c>
      <c r="E22" s="66">
        <f t="shared" si="0"/>
        <v>12</v>
      </c>
      <c r="F22" s="65">
        <f>VLOOKUP($A22,'Return Data'!$B$7:$R$2843,6,0)</f>
        <v>3.6133000000000002</v>
      </c>
      <c r="G22" s="66">
        <f t="shared" si="1"/>
        <v>16</v>
      </c>
      <c r="H22" s="65">
        <f>VLOOKUP($A22,'Return Data'!$B$7:$R$2843,7,0)</f>
        <v>3.6738</v>
      </c>
      <c r="I22" s="66">
        <f t="shared" si="2"/>
        <v>15</v>
      </c>
      <c r="J22" s="65">
        <f>VLOOKUP($A22,'Return Data'!$B$7:$R$2843,8,0)</f>
        <v>3.2551000000000001</v>
      </c>
      <c r="K22" s="66">
        <f t="shared" si="3"/>
        <v>16</v>
      </c>
      <c r="L22" s="65">
        <f>VLOOKUP($A22,'Return Data'!$B$7:$R$2843,9,0)</f>
        <v>3.3052000000000001</v>
      </c>
      <c r="M22" s="66">
        <f t="shared" si="4"/>
        <v>15</v>
      </c>
      <c r="N22" s="65">
        <f>VLOOKUP($A22,'Return Data'!$B$7:$R$2843,10,0)</f>
        <v>3.5508999999999999</v>
      </c>
      <c r="O22" s="66">
        <f t="shared" si="5"/>
        <v>15</v>
      </c>
      <c r="P22" s="65">
        <f>VLOOKUP($A22,'Return Data'!$B$7:$R$2843,11,0)</f>
        <v>3.4295</v>
      </c>
      <c r="Q22" s="66">
        <f t="shared" si="6"/>
        <v>15</v>
      </c>
      <c r="R22" s="65">
        <f>VLOOKUP($A22,'Return Data'!$B$7:$R$2843,12,0)</f>
        <v>3.4925000000000002</v>
      </c>
      <c r="S22" s="66">
        <f t="shared" si="7"/>
        <v>15</v>
      </c>
      <c r="T22" s="65">
        <f>VLOOKUP($A22,'Return Data'!$B$7:$R$2843,13,0)</f>
        <v>3.7683</v>
      </c>
      <c r="U22" s="66">
        <f>RANK(T22,T$8:T$24,0)</f>
        <v>14</v>
      </c>
      <c r="V22" s="65">
        <f>VLOOKUP($A22,'Return Data'!$B$7:$R$2843,17,0)</f>
        <v>5.4802999999999997</v>
      </c>
      <c r="W22" s="66">
        <f>RANK(V22,V$8:V$24,0)</f>
        <v>14</v>
      </c>
      <c r="X22" s="65"/>
      <c r="Y22" s="66"/>
      <c r="Z22" s="65">
        <f>VLOOKUP($A22,'Return Data'!$B$7:$R$2843,16,0)</f>
        <v>6.2610000000000001</v>
      </c>
      <c r="AA22" s="67">
        <f t="shared" si="9"/>
        <v>14</v>
      </c>
    </row>
    <row r="23" spans="1:27" x14ac:dyDescent="0.3">
      <c r="A23" s="63" t="s">
        <v>1238</v>
      </c>
      <c r="B23" s="64">
        <f>VLOOKUP($A23,'Return Data'!$B$7:$R$2843,3,0)</f>
        <v>44358</v>
      </c>
      <c r="C23" s="65">
        <f>VLOOKUP($A23,'Return Data'!$B$7:$R$2843,4,0)</f>
        <v>3701.2239</v>
      </c>
      <c r="D23" s="65">
        <f>VLOOKUP($A23,'Return Data'!$B$7:$R$2843,5,0)</f>
        <v>4.3967999999999998</v>
      </c>
      <c r="E23" s="66">
        <f t="shared" si="0"/>
        <v>4</v>
      </c>
      <c r="F23" s="65">
        <f>VLOOKUP($A23,'Return Data'!$B$7:$R$2843,6,0)</f>
        <v>5.7233999999999998</v>
      </c>
      <c r="G23" s="66">
        <f t="shared" si="1"/>
        <v>2</v>
      </c>
      <c r="H23" s="65">
        <f>VLOOKUP($A23,'Return Data'!$B$7:$R$2843,7,0)</f>
        <v>4.7310999999999996</v>
      </c>
      <c r="I23" s="66">
        <f t="shared" si="2"/>
        <v>4</v>
      </c>
      <c r="J23" s="65">
        <f>VLOOKUP($A23,'Return Data'!$B$7:$R$2843,8,0)</f>
        <v>4.2712000000000003</v>
      </c>
      <c r="K23" s="66">
        <f t="shared" si="3"/>
        <v>2</v>
      </c>
      <c r="L23" s="65">
        <f>VLOOKUP($A23,'Return Data'!$B$7:$R$2843,9,0)</f>
        <v>3.9498000000000002</v>
      </c>
      <c r="M23" s="66">
        <f t="shared" si="4"/>
        <v>2</v>
      </c>
      <c r="N23" s="65">
        <f>VLOOKUP($A23,'Return Data'!$B$7:$R$2843,10,0)</f>
        <v>4.8766999999999996</v>
      </c>
      <c r="O23" s="66">
        <f t="shared" si="5"/>
        <v>1</v>
      </c>
      <c r="P23" s="65">
        <f>VLOOKUP($A23,'Return Data'!$B$7:$R$2843,11,0)</f>
        <v>4.2317999999999998</v>
      </c>
      <c r="Q23" s="66">
        <f t="shared" si="6"/>
        <v>1</v>
      </c>
      <c r="R23" s="65">
        <f>VLOOKUP($A23,'Return Data'!$B$7:$R$2843,12,0)</f>
        <v>4.3686999999999996</v>
      </c>
      <c r="S23" s="66">
        <f t="shared" si="7"/>
        <v>1</v>
      </c>
      <c r="T23" s="65">
        <f>VLOOKUP($A23,'Return Data'!$B$7:$R$2843,13,0)</f>
        <v>4.8164999999999996</v>
      </c>
      <c r="U23" s="66">
        <f>RANK(T23,T$8:T$24,0)</f>
        <v>1</v>
      </c>
      <c r="V23" s="65">
        <f>VLOOKUP($A23,'Return Data'!$B$7:$R$2843,17,0)</f>
        <v>6.2850000000000001</v>
      </c>
      <c r="W23" s="66">
        <f>RANK(V23,V$8:V$24,0)</f>
        <v>4</v>
      </c>
      <c r="X23" s="65">
        <f>VLOOKUP($A23,'Return Data'!$B$7:$R$2843,14,0)</f>
        <v>4.4225000000000003</v>
      </c>
      <c r="Y23" s="66">
        <f>RANK(X23,X$8:X$24,0)</f>
        <v>13</v>
      </c>
      <c r="Z23" s="65">
        <f>VLOOKUP($A23,'Return Data'!$B$7:$R$2843,16,0)</f>
        <v>6.8131000000000004</v>
      </c>
      <c r="AA23" s="67">
        <f t="shared" si="9"/>
        <v>13</v>
      </c>
    </row>
    <row r="24" spans="1:27" x14ac:dyDescent="0.3">
      <c r="A24" s="63" t="s">
        <v>1240</v>
      </c>
      <c r="B24" s="64">
        <f>VLOOKUP($A24,'Return Data'!$B$7:$R$2843,3,0)</f>
        <v>44358</v>
      </c>
      <c r="C24" s="65">
        <f>VLOOKUP($A24,'Return Data'!$B$7:$R$2843,4,0)</f>
        <v>2413.0439000000001</v>
      </c>
      <c r="D24" s="65">
        <f>VLOOKUP($A24,'Return Data'!$B$7:$R$2843,5,0)</f>
        <v>4.3326000000000002</v>
      </c>
      <c r="E24" s="66">
        <f t="shared" si="0"/>
        <v>5</v>
      </c>
      <c r="F24" s="65">
        <f>VLOOKUP($A24,'Return Data'!$B$7:$R$2843,6,0)</f>
        <v>4.7367999999999997</v>
      </c>
      <c r="G24" s="66">
        <f t="shared" si="1"/>
        <v>10</v>
      </c>
      <c r="H24" s="65">
        <f>VLOOKUP($A24,'Return Data'!$B$7:$R$2843,7,0)</f>
        <v>4.3231999999999999</v>
      </c>
      <c r="I24" s="66">
        <f t="shared" si="2"/>
        <v>8</v>
      </c>
      <c r="J24" s="65">
        <f>VLOOKUP($A24,'Return Data'!$B$7:$R$2843,8,0)</f>
        <v>3.8344999999999998</v>
      </c>
      <c r="K24" s="66">
        <f t="shared" si="3"/>
        <v>11</v>
      </c>
      <c r="L24" s="65">
        <f>VLOOKUP($A24,'Return Data'!$B$7:$R$2843,9,0)</f>
        <v>3.7536</v>
      </c>
      <c r="M24" s="66">
        <f t="shared" si="4"/>
        <v>7</v>
      </c>
      <c r="N24" s="65">
        <f>VLOOKUP($A24,'Return Data'!$B$7:$R$2843,10,0)</f>
        <v>4.1544999999999996</v>
      </c>
      <c r="O24" s="66">
        <f t="shared" si="5"/>
        <v>10</v>
      </c>
      <c r="P24" s="65">
        <f>VLOOKUP($A24,'Return Data'!$B$7:$R$2843,11,0)</f>
        <v>3.8239000000000001</v>
      </c>
      <c r="Q24" s="66">
        <f t="shared" si="6"/>
        <v>9</v>
      </c>
      <c r="R24" s="65">
        <f>VLOOKUP($A24,'Return Data'!$B$7:$R$2843,12,0)</f>
        <v>4.0128000000000004</v>
      </c>
      <c r="S24" s="66">
        <f t="shared" si="7"/>
        <v>8</v>
      </c>
      <c r="T24" s="65">
        <f>VLOOKUP($A24,'Return Data'!$B$7:$R$2843,13,0)</f>
        <v>4.5259999999999998</v>
      </c>
      <c r="U24" s="66">
        <f>RANK(T24,T$8:T$24,0)</f>
        <v>6</v>
      </c>
      <c r="V24" s="65">
        <f>VLOOKUP($A24,'Return Data'!$B$7:$R$2843,17,0)</f>
        <v>6.0187999999999997</v>
      </c>
      <c r="W24" s="66">
        <f>RANK(V24,V$8:V$24,0)</f>
        <v>9</v>
      </c>
      <c r="X24" s="65">
        <f>VLOOKUP($A24,'Return Data'!$B$7:$R$2843,14,0)</f>
        <v>6.8582999999999998</v>
      </c>
      <c r="Y24" s="66">
        <f>RANK(X24,X$8:X$24,0)</f>
        <v>7</v>
      </c>
      <c r="Z24" s="65">
        <f>VLOOKUP($A24,'Return Data'!$B$7:$R$2843,16,0)</f>
        <v>7.7297000000000002</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3.8213058823529411</v>
      </c>
      <c r="E26" s="74"/>
      <c r="F26" s="75">
        <f>AVERAGE(F8:F24)</f>
        <v>4.7365058823529411</v>
      </c>
      <c r="G26" s="74"/>
      <c r="H26" s="75">
        <f>AVERAGE(H8:H24)</f>
        <v>4.2162764705882347</v>
      </c>
      <c r="I26" s="74"/>
      <c r="J26" s="75">
        <f>AVERAGE(J8:J24)</f>
        <v>3.8098529411764712</v>
      </c>
      <c r="K26" s="74"/>
      <c r="L26" s="75">
        <f>AVERAGE(L8:L24)</f>
        <v>3.631764705882353</v>
      </c>
      <c r="M26" s="74"/>
      <c r="N26" s="75">
        <f>AVERAGE(N8:N24)</f>
        <v>4.1370470588235291</v>
      </c>
      <c r="O26" s="74"/>
      <c r="P26" s="75">
        <f>AVERAGE(P8:P24)</f>
        <v>3.7404352941176464</v>
      </c>
      <c r="Q26" s="74"/>
      <c r="R26" s="75">
        <f>AVERAGE(R8:R24)</f>
        <v>3.8954529411764707</v>
      </c>
      <c r="S26" s="74"/>
      <c r="T26" s="75">
        <f>AVERAGE(T8:T24)</f>
        <v>4.2900312500000011</v>
      </c>
      <c r="U26" s="74"/>
      <c r="V26" s="75">
        <f>AVERAGE(V8:V24)</f>
        <v>6.1416357142857132</v>
      </c>
      <c r="W26" s="74"/>
      <c r="X26" s="75">
        <f>AVERAGE(X8:X24)</f>
        <v>6.6566230769230774</v>
      </c>
      <c r="Y26" s="74"/>
      <c r="Z26" s="75">
        <f>AVERAGE(Z8:Z24)</f>
        <v>7.2076705882352945</v>
      </c>
      <c r="AA26" s="76"/>
    </row>
    <row r="27" spans="1:27" x14ac:dyDescent="0.3">
      <c r="A27" s="73" t="s">
        <v>28</v>
      </c>
      <c r="B27" s="74"/>
      <c r="C27" s="74"/>
      <c r="D27" s="75">
        <f>MIN(D8:D24)</f>
        <v>1.8379000000000001</v>
      </c>
      <c r="E27" s="74"/>
      <c r="F27" s="75">
        <f>MIN(F8:F24)</f>
        <v>2.9638</v>
      </c>
      <c r="G27" s="74"/>
      <c r="H27" s="75">
        <f>MIN(H8:H24)</f>
        <v>2.8227000000000002</v>
      </c>
      <c r="I27" s="74"/>
      <c r="J27" s="75">
        <f>MIN(J8:J24)</f>
        <v>2.8222999999999998</v>
      </c>
      <c r="K27" s="74"/>
      <c r="L27" s="75">
        <f>MIN(L8:L24)</f>
        <v>2.8597999999999999</v>
      </c>
      <c r="M27" s="74"/>
      <c r="N27" s="75">
        <f>MIN(N8:N24)</f>
        <v>2.9401999999999999</v>
      </c>
      <c r="O27" s="74"/>
      <c r="P27" s="75">
        <f>MIN(P8:P24)</f>
        <v>2.9037999999999999</v>
      </c>
      <c r="Q27" s="74"/>
      <c r="R27" s="75">
        <f>MIN(R8:R24)</f>
        <v>3.1231</v>
      </c>
      <c r="S27" s="74"/>
      <c r="T27" s="75">
        <f>MIN(T8:T24)</f>
        <v>3.1322000000000001</v>
      </c>
      <c r="U27" s="74"/>
      <c r="V27" s="75">
        <f>MIN(V8:V24)</f>
        <v>5.4802999999999997</v>
      </c>
      <c r="W27" s="74"/>
      <c r="X27" s="75">
        <f>MIN(X8:X24)</f>
        <v>4.4225000000000003</v>
      </c>
      <c r="Y27" s="74"/>
      <c r="Z27" s="75">
        <f>MIN(Z8:Z24)</f>
        <v>4.7393999999999998</v>
      </c>
      <c r="AA27" s="76"/>
    </row>
    <row r="28" spans="1:27" ht="15" thickBot="1" x14ac:dyDescent="0.35">
      <c r="A28" s="77" t="s">
        <v>29</v>
      </c>
      <c r="B28" s="78"/>
      <c r="C28" s="78"/>
      <c r="D28" s="79">
        <f>MAX(D8:D24)</f>
        <v>6.7058</v>
      </c>
      <c r="E28" s="78"/>
      <c r="F28" s="79">
        <f>MAX(F8:F24)</f>
        <v>6.8517000000000001</v>
      </c>
      <c r="G28" s="78"/>
      <c r="H28" s="79">
        <f>MAX(H8:H24)</f>
        <v>5.3963000000000001</v>
      </c>
      <c r="I28" s="78"/>
      <c r="J28" s="79">
        <f>MAX(J8:J24)</f>
        <v>4.3234000000000004</v>
      </c>
      <c r="K28" s="78"/>
      <c r="L28" s="79">
        <f>MAX(L8:L24)</f>
        <v>4.0242000000000004</v>
      </c>
      <c r="M28" s="78"/>
      <c r="N28" s="79">
        <f>MAX(N8:N24)</f>
        <v>4.8766999999999996</v>
      </c>
      <c r="O28" s="78"/>
      <c r="P28" s="79">
        <f>MAX(P8:P24)</f>
        <v>4.2317999999999998</v>
      </c>
      <c r="Q28" s="78"/>
      <c r="R28" s="79">
        <f>MAX(R8:R24)</f>
        <v>4.3686999999999996</v>
      </c>
      <c r="S28" s="78"/>
      <c r="T28" s="79">
        <f>MAX(T8:T24)</f>
        <v>4.8164999999999996</v>
      </c>
      <c r="U28" s="78"/>
      <c r="V28" s="79">
        <f>MAX(V8:V24)</f>
        <v>7.5888</v>
      </c>
      <c r="W28" s="78"/>
      <c r="X28" s="79">
        <f>MAX(X8:X24)</f>
        <v>7.1464999999999996</v>
      </c>
      <c r="Y28" s="78"/>
      <c r="Z28" s="79">
        <f>MAX(Z8:Z24)</f>
        <v>8.1318000000000001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44358</v>
      </c>
      <c r="C8" s="65">
        <f>VLOOKUP($A8,'Return Data'!$B$7:$R$2843,4,0)</f>
        <v>287.20179999999999</v>
      </c>
      <c r="D8" s="65">
        <f>VLOOKUP($A8,'Return Data'!$B$7:$R$2843,5,0)</f>
        <v>3.6097000000000001</v>
      </c>
      <c r="E8" s="66">
        <f t="shared" ref="E8:E24" si="0">RANK(D8,D$8:D$24,0)</f>
        <v>8</v>
      </c>
      <c r="F8" s="65">
        <f>VLOOKUP($A8,'Return Data'!$B$7:$R$2843,6,0)</f>
        <v>5.0347999999999997</v>
      </c>
      <c r="G8" s="66">
        <f t="shared" ref="G8:G24" si="1">RANK(F8,F$8:F$24,0)</f>
        <v>5</v>
      </c>
      <c r="H8" s="65">
        <f>VLOOKUP($A8,'Return Data'!$B$7:$R$2843,7,0)</f>
        <v>4.1646000000000001</v>
      </c>
      <c r="I8" s="66">
        <f t="shared" ref="I8:I24" si="2">RANK(H8,H$8:H$24,0)</f>
        <v>9</v>
      </c>
      <c r="J8" s="65">
        <f>VLOOKUP($A8,'Return Data'!$B$7:$R$2843,8,0)</f>
        <v>3.9575</v>
      </c>
      <c r="K8" s="66">
        <f t="shared" ref="K8:K24" si="3">RANK(J8,J$8:J$24,0)</f>
        <v>4</v>
      </c>
      <c r="L8" s="65">
        <f>VLOOKUP($A8,'Return Data'!$B$7:$R$2843,9,0)</f>
        <v>3.8340999999999998</v>
      </c>
      <c r="M8" s="66">
        <f t="shared" ref="M8:M24" si="4">RANK(L8,L$8:L$24,0)</f>
        <v>2</v>
      </c>
      <c r="N8" s="65">
        <f>VLOOKUP($A8,'Return Data'!$B$7:$R$2843,10,0)</f>
        <v>4.3258000000000001</v>
      </c>
      <c r="O8" s="66">
        <f t="shared" ref="O8:O24" si="5">RANK(N8,N$8:N$24,0)</f>
        <v>5</v>
      </c>
      <c r="P8" s="65">
        <f>VLOOKUP($A8,'Return Data'!$B$7:$R$2843,11,0)</f>
        <v>3.8521999999999998</v>
      </c>
      <c r="Q8" s="66">
        <f t="shared" ref="Q8:Q24" si="6">RANK(P8,P$8:P$24,0)</f>
        <v>2</v>
      </c>
      <c r="R8" s="65">
        <f>VLOOKUP($A8,'Return Data'!$B$7:$R$2843,12,0)</f>
        <v>4.0753000000000004</v>
      </c>
      <c r="S8" s="66">
        <f t="shared" ref="S8:S24" si="7">RANK(R8,R$8:R$24,0)</f>
        <v>2</v>
      </c>
      <c r="T8" s="65">
        <f>VLOOKUP($A8,'Return Data'!$B$7:$R$2843,13,0)</f>
        <v>4.6092000000000004</v>
      </c>
      <c r="U8" s="66">
        <f t="shared" ref="U8:U19" si="8">RANK(T8,T$8:T$24,0)</f>
        <v>2</v>
      </c>
      <c r="V8" s="65">
        <f>VLOOKUP($A8,'Return Data'!$B$7:$R$2843,17,0)</f>
        <v>6.2742000000000004</v>
      </c>
      <c r="W8" s="66">
        <f>RANK(V8,V$8:V$24,0)</f>
        <v>2</v>
      </c>
      <c r="X8" s="65">
        <f>VLOOKUP($A8,'Return Data'!$B$7:$R$2843,14,0)</f>
        <v>7.0141999999999998</v>
      </c>
      <c r="Y8" s="66">
        <f>RANK(X8,X$8:X$24,0)</f>
        <v>1</v>
      </c>
      <c r="Z8" s="65">
        <f>VLOOKUP($A8,'Return Data'!$B$7:$R$2843,16,0)</f>
        <v>6.9629000000000003</v>
      </c>
      <c r="AA8" s="67">
        <f t="shared" ref="AA8:AA24" si="9">RANK(Z8,Z$8:Z$24,0)</f>
        <v>10</v>
      </c>
    </row>
    <row r="9" spans="1:27" x14ac:dyDescent="0.3">
      <c r="A9" s="63" t="s">
        <v>1205</v>
      </c>
      <c r="B9" s="64">
        <f>VLOOKUP($A9,'Return Data'!$B$7:$R$2843,3,0)</f>
        <v>44358</v>
      </c>
      <c r="C9" s="65">
        <f>VLOOKUP($A9,'Return Data'!$B$7:$R$2843,4,0)</f>
        <v>1112.55</v>
      </c>
      <c r="D9" s="65">
        <f>VLOOKUP($A9,'Return Data'!$B$7:$R$2843,5,0)</f>
        <v>3.4811999999999999</v>
      </c>
      <c r="E9" s="66">
        <f t="shared" si="0"/>
        <v>9</v>
      </c>
      <c r="F9" s="65">
        <f>VLOOKUP($A9,'Return Data'!$B$7:$R$2843,6,0)</f>
        <v>4.7775999999999996</v>
      </c>
      <c r="G9" s="66">
        <f t="shared" si="1"/>
        <v>7</v>
      </c>
      <c r="H9" s="65">
        <f>VLOOKUP($A9,'Return Data'!$B$7:$R$2843,7,0)</f>
        <v>4.1816000000000004</v>
      </c>
      <c r="I9" s="66">
        <f t="shared" si="2"/>
        <v>7</v>
      </c>
      <c r="J9" s="65">
        <f>VLOOKUP($A9,'Return Data'!$B$7:$R$2843,8,0)</f>
        <v>3.7961999999999998</v>
      </c>
      <c r="K9" s="66">
        <f t="shared" si="3"/>
        <v>6</v>
      </c>
      <c r="L9" s="65">
        <f>VLOOKUP($A9,'Return Data'!$B$7:$R$2843,9,0)</f>
        <v>3.7147000000000001</v>
      </c>
      <c r="M9" s="66">
        <f t="shared" si="4"/>
        <v>5</v>
      </c>
      <c r="N9" s="65">
        <f>VLOOKUP($A9,'Return Data'!$B$7:$R$2843,10,0)</f>
        <v>4.0704000000000002</v>
      </c>
      <c r="O9" s="66">
        <f t="shared" si="5"/>
        <v>8</v>
      </c>
      <c r="P9" s="65">
        <f>VLOOKUP($A9,'Return Data'!$B$7:$R$2843,11,0)</f>
        <v>3.7416</v>
      </c>
      <c r="Q9" s="66">
        <f t="shared" si="6"/>
        <v>5</v>
      </c>
      <c r="R9" s="65">
        <f>VLOOKUP($A9,'Return Data'!$B$7:$R$2843,12,0)</f>
        <v>3.9502000000000002</v>
      </c>
      <c r="S9" s="66">
        <f t="shared" si="7"/>
        <v>4</v>
      </c>
      <c r="T9" s="65">
        <f>VLOOKUP($A9,'Return Data'!$B$7:$R$2843,13,0)</f>
        <v>4.3695000000000004</v>
      </c>
      <c r="U9" s="66">
        <f t="shared" si="8"/>
        <v>5</v>
      </c>
      <c r="V9" s="65"/>
      <c r="W9" s="66"/>
      <c r="X9" s="65"/>
      <c r="Y9" s="66"/>
      <c r="Z9" s="65">
        <f>VLOOKUP($A9,'Return Data'!$B$7:$R$2843,16,0)</f>
        <v>5.9367999999999999</v>
      </c>
      <c r="AA9" s="67">
        <f t="shared" si="9"/>
        <v>15</v>
      </c>
    </row>
    <row r="10" spans="1:27" x14ac:dyDescent="0.3">
      <c r="A10" s="63" t="s">
        <v>1207</v>
      </c>
      <c r="B10" s="64">
        <f>VLOOKUP($A10,'Return Data'!$B$7:$R$2843,3,0)</f>
        <v>44358</v>
      </c>
      <c r="C10" s="65">
        <f>VLOOKUP($A10,'Return Data'!$B$7:$R$2843,4,0)</f>
        <v>1090.4973</v>
      </c>
      <c r="D10" s="65">
        <f>VLOOKUP($A10,'Return Data'!$B$7:$R$2843,5,0)</f>
        <v>2.8418999999999999</v>
      </c>
      <c r="E10" s="66">
        <f t="shared" si="0"/>
        <v>14</v>
      </c>
      <c r="F10" s="65">
        <f>VLOOKUP($A10,'Return Data'!$B$7:$R$2843,6,0)</f>
        <v>2.714</v>
      </c>
      <c r="G10" s="66">
        <f t="shared" si="1"/>
        <v>17</v>
      </c>
      <c r="H10" s="65">
        <f>VLOOKUP($A10,'Return Data'!$B$7:$R$2843,7,0)</f>
        <v>2.5728</v>
      </c>
      <c r="I10" s="66">
        <f t="shared" si="2"/>
        <v>17</v>
      </c>
      <c r="J10" s="65">
        <f>VLOOKUP($A10,'Return Data'!$B$7:$R$2843,8,0)</f>
        <v>2.5508000000000002</v>
      </c>
      <c r="K10" s="66">
        <f t="shared" si="3"/>
        <v>17</v>
      </c>
      <c r="L10" s="65">
        <f>VLOOKUP($A10,'Return Data'!$B$7:$R$2843,9,0)</f>
        <v>2.5720999999999998</v>
      </c>
      <c r="M10" s="66">
        <f t="shared" si="4"/>
        <v>17</v>
      </c>
      <c r="N10" s="65">
        <f>VLOOKUP($A10,'Return Data'!$B$7:$R$2843,10,0)</f>
        <v>2.6408</v>
      </c>
      <c r="O10" s="66">
        <f t="shared" si="5"/>
        <v>17</v>
      </c>
      <c r="P10" s="65">
        <f>VLOOKUP($A10,'Return Data'!$B$7:$R$2843,11,0)</f>
        <v>2.5958999999999999</v>
      </c>
      <c r="Q10" s="66">
        <f t="shared" si="6"/>
        <v>17</v>
      </c>
      <c r="R10" s="65">
        <f>VLOOKUP($A10,'Return Data'!$B$7:$R$2843,12,0)</f>
        <v>2.7860999999999998</v>
      </c>
      <c r="S10" s="66">
        <f t="shared" si="7"/>
        <v>17</v>
      </c>
      <c r="T10" s="65">
        <f>VLOOKUP($A10,'Return Data'!$B$7:$R$2843,13,0)</f>
        <v>2.7927</v>
      </c>
      <c r="U10" s="66">
        <f t="shared" si="8"/>
        <v>16</v>
      </c>
      <c r="V10" s="65"/>
      <c r="W10" s="66"/>
      <c r="X10" s="65"/>
      <c r="Y10" s="66"/>
      <c r="Z10" s="65">
        <f>VLOOKUP($A10,'Return Data'!$B$7:$R$2843,16,0)</f>
        <v>4.4706999999999999</v>
      </c>
      <c r="AA10" s="67">
        <f t="shared" si="9"/>
        <v>16</v>
      </c>
    </row>
    <row r="11" spans="1:27" x14ac:dyDescent="0.3">
      <c r="A11" s="63" t="s">
        <v>1209</v>
      </c>
      <c r="B11" s="64">
        <f>VLOOKUP($A11,'Return Data'!$B$7:$R$2843,3,0)</f>
        <v>44358</v>
      </c>
      <c r="C11" s="65">
        <f>VLOOKUP($A11,'Return Data'!$B$7:$R$2843,4,0)</f>
        <v>41.605400000000003</v>
      </c>
      <c r="D11" s="65">
        <f>VLOOKUP($A11,'Return Data'!$B$7:$R$2843,5,0)</f>
        <v>6.4931000000000001</v>
      </c>
      <c r="E11" s="66">
        <f t="shared" si="0"/>
        <v>1</v>
      </c>
      <c r="F11" s="65">
        <f>VLOOKUP($A11,'Return Data'!$B$7:$R$2843,6,0)</f>
        <v>6.6417999999999999</v>
      </c>
      <c r="G11" s="66">
        <f t="shared" si="1"/>
        <v>1</v>
      </c>
      <c r="H11" s="65">
        <f>VLOOKUP($A11,'Return Data'!$B$7:$R$2843,7,0)</f>
        <v>5.1685999999999996</v>
      </c>
      <c r="I11" s="66">
        <f t="shared" si="2"/>
        <v>1</v>
      </c>
      <c r="J11" s="65">
        <f>VLOOKUP($A11,'Return Data'!$B$7:$R$2843,8,0)</f>
        <v>4.1045999999999996</v>
      </c>
      <c r="K11" s="66">
        <f t="shared" si="3"/>
        <v>3</v>
      </c>
      <c r="L11" s="65">
        <f>VLOOKUP($A11,'Return Data'!$B$7:$R$2843,9,0)</f>
        <v>3.4940000000000002</v>
      </c>
      <c r="M11" s="66">
        <f t="shared" si="4"/>
        <v>9</v>
      </c>
      <c r="N11" s="65">
        <f>VLOOKUP($A11,'Return Data'!$B$7:$R$2843,10,0)</f>
        <v>4.66</v>
      </c>
      <c r="O11" s="66">
        <f t="shared" si="5"/>
        <v>2</v>
      </c>
      <c r="P11" s="65">
        <f>VLOOKUP($A11,'Return Data'!$B$7:$R$2843,11,0)</f>
        <v>3.7195999999999998</v>
      </c>
      <c r="Q11" s="66">
        <f t="shared" si="6"/>
        <v>7</v>
      </c>
      <c r="R11" s="65">
        <f>VLOOKUP($A11,'Return Data'!$B$7:$R$2843,12,0)</f>
        <v>3.6838000000000002</v>
      </c>
      <c r="S11" s="66">
        <f t="shared" si="7"/>
        <v>9</v>
      </c>
      <c r="T11" s="65">
        <f>VLOOKUP($A11,'Return Data'!$B$7:$R$2843,13,0)</f>
        <v>4.0964999999999998</v>
      </c>
      <c r="U11" s="66">
        <f t="shared" si="8"/>
        <v>10</v>
      </c>
      <c r="V11" s="65">
        <f>VLOOKUP($A11,'Return Data'!$B$7:$R$2843,17,0)</f>
        <v>5.7591000000000001</v>
      </c>
      <c r="W11" s="66">
        <f t="shared" ref="W11:W19" si="10">RANK(V11,V$8:V$24,0)</f>
        <v>9</v>
      </c>
      <c r="X11" s="65">
        <f>VLOOKUP($A11,'Return Data'!$B$7:$R$2843,14,0)</f>
        <v>6.5693000000000001</v>
      </c>
      <c r="Y11" s="66">
        <f t="shared" ref="Y11:Y19" si="11">RANK(X11,X$8:X$24,0)</f>
        <v>8</v>
      </c>
      <c r="Z11" s="65">
        <f>VLOOKUP($A11,'Return Data'!$B$7:$R$2843,16,0)</f>
        <v>6.7864000000000004</v>
      </c>
      <c r="AA11" s="67">
        <f t="shared" si="9"/>
        <v>12</v>
      </c>
    </row>
    <row r="12" spans="1:27" x14ac:dyDescent="0.3">
      <c r="A12" s="63" t="s">
        <v>1210</v>
      </c>
      <c r="B12" s="64">
        <f>VLOOKUP($A12,'Return Data'!$B$7:$R$2843,3,0)</f>
        <v>44358</v>
      </c>
      <c r="C12" s="65">
        <f>VLOOKUP($A12,'Return Data'!$B$7:$R$2843,4,0)</f>
        <v>39.215299999999999</v>
      </c>
      <c r="D12" s="65">
        <f>VLOOKUP($A12,'Return Data'!$B$7:$R$2843,5,0)</f>
        <v>3.2578999999999998</v>
      </c>
      <c r="E12" s="66">
        <f t="shared" si="0"/>
        <v>12</v>
      </c>
      <c r="F12" s="65">
        <f>VLOOKUP($A12,'Return Data'!$B$7:$R$2843,6,0)</f>
        <v>4.5624000000000002</v>
      </c>
      <c r="G12" s="66">
        <f t="shared" si="1"/>
        <v>10</v>
      </c>
      <c r="H12" s="65">
        <f>VLOOKUP($A12,'Return Data'!$B$7:$R$2843,7,0)</f>
        <v>4.1784999999999997</v>
      </c>
      <c r="I12" s="66">
        <f t="shared" si="2"/>
        <v>8</v>
      </c>
      <c r="J12" s="65">
        <f>VLOOKUP($A12,'Return Data'!$B$7:$R$2843,8,0)</f>
        <v>3.6150000000000002</v>
      </c>
      <c r="K12" s="66">
        <f t="shared" si="3"/>
        <v>10</v>
      </c>
      <c r="L12" s="65">
        <f>VLOOKUP($A12,'Return Data'!$B$7:$R$2843,9,0)</f>
        <v>3.3391999999999999</v>
      </c>
      <c r="M12" s="66">
        <f t="shared" si="4"/>
        <v>10</v>
      </c>
      <c r="N12" s="65">
        <f>VLOOKUP($A12,'Return Data'!$B$7:$R$2843,10,0)</f>
        <v>3.9761000000000002</v>
      </c>
      <c r="O12" s="66">
        <f t="shared" si="5"/>
        <v>10</v>
      </c>
      <c r="P12" s="65">
        <f>VLOOKUP($A12,'Return Data'!$B$7:$R$2843,11,0)</f>
        <v>3.5266999999999999</v>
      </c>
      <c r="Q12" s="66">
        <f t="shared" si="6"/>
        <v>11</v>
      </c>
      <c r="R12" s="65">
        <f>VLOOKUP($A12,'Return Data'!$B$7:$R$2843,12,0)</f>
        <v>3.6190000000000002</v>
      </c>
      <c r="S12" s="66">
        <f t="shared" si="7"/>
        <v>11</v>
      </c>
      <c r="T12" s="65">
        <f>VLOOKUP($A12,'Return Data'!$B$7:$R$2843,13,0)</f>
        <v>4.1032999999999999</v>
      </c>
      <c r="U12" s="66">
        <f t="shared" si="8"/>
        <v>9</v>
      </c>
      <c r="V12" s="65">
        <f>VLOOKUP($A12,'Return Data'!$B$7:$R$2843,17,0)</f>
        <v>6.0087000000000002</v>
      </c>
      <c r="W12" s="66">
        <f t="shared" si="10"/>
        <v>5</v>
      </c>
      <c r="X12" s="65">
        <f>VLOOKUP($A12,'Return Data'!$B$7:$R$2843,14,0)</f>
        <v>6.8559000000000001</v>
      </c>
      <c r="Y12" s="66">
        <f t="shared" si="11"/>
        <v>3</v>
      </c>
      <c r="Z12" s="65">
        <f>VLOOKUP($A12,'Return Data'!$B$7:$R$2843,16,0)</f>
        <v>7.3201999999999998</v>
      </c>
      <c r="AA12" s="67">
        <f t="shared" si="9"/>
        <v>6</v>
      </c>
    </row>
    <row r="13" spans="1:27" x14ac:dyDescent="0.3">
      <c r="A13" s="63" t="s">
        <v>1212</v>
      </c>
      <c r="B13" s="64">
        <f>VLOOKUP($A13,'Return Data'!$B$7:$R$2843,3,0)</f>
        <v>44358</v>
      </c>
      <c r="C13" s="65">
        <f>VLOOKUP($A13,'Return Data'!$B$7:$R$2843,4,0)</f>
        <v>4453.3351000000002</v>
      </c>
      <c r="D13" s="65">
        <f>VLOOKUP($A13,'Return Data'!$B$7:$R$2843,5,0)</f>
        <v>5.2077</v>
      </c>
      <c r="E13" s="66">
        <f t="shared" si="0"/>
        <v>2</v>
      </c>
      <c r="F13" s="65">
        <f>VLOOKUP($A13,'Return Data'!$B$7:$R$2843,6,0)</f>
        <v>5.4813000000000001</v>
      </c>
      <c r="G13" s="66">
        <f t="shared" si="1"/>
        <v>3</v>
      </c>
      <c r="H13" s="65">
        <f>VLOOKUP($A13,'Return Data'!$B$7:$R$2843,7,0)</f>
        <v>4.8434999999999997</v>
      </c>
      <c r="I13" s="66">
        <f t="shared" si="2"/>
        <v>2</v>
      </c>
      <c r="J13" s="65">
        <f>VLOOKUP($A13,'Return Data'!$B$7:$R$2843,8,0)</f>
        <v>4.1113999999999997</v>
      </c>
      <c r="K13" s="66">
        <f t="shared" si="3"/>
        <v>2</v>
      </c>
      <c r="L13" s="65">
        <f>VLOOKUP($A13,'Return Data'!$B$7:$R$2843,9,0)</f>
        <v>3.8834</v>
      </c>
      <c r="M13" s="66">
        <f t="shared" si="4"/>
        <v>1</v>
      </c>
      <c r="N13" s="65">
        <f>VLOOKUP($A13,'Return Data'!$B$7:$R$2843,10,0)</f>
        <v>4.4053000000000004</v>
      </c>
      <c r="O13" s="66">
        <f t="shared" si="5"/>
        <v>3</v>
      </c>
      <c r="P13" s="65">
        <f>VLOOKUP($A13,'Return Data'!$B$7:$R$2843,11,0)</f>
        <v>3.8092000000000001</v>
      </c>
      <c r="Q13" s="66">
        <f t="shared" si="6"/>
        <v>4</v>
      </c>
      <c r="R13" s="65">
        <f>VLOOKUP($A13,'Return Data'!$B$7:$R$2843,12,0)</f>
        <v>3.9220000000000002</v>
      </c>
      <c r="S13" s="66">
        <f t="shared" si="7"/>
        <v>5</v>
      </c>
      <c r="T13" s="65">
        <f>VLOOKUP($A13,'Return Data'!$B$7:$R$2843,13,0)</f>
        <v>4.4969000000000001</v>
      </c>
      <c r="U13" s="66">
        <f t="shared" si="8"/>
        <v>3</v>
      </c>
      <c r="V13" s="65">
        <f>VLOOKUP($A13,'Return Data'!$B$7:$R$2843,17,0)</f>
        <v>6.2485999999999997</v>
      </c>
      <c r="W13" s="66">
        <f t="shared" si="10"/>
        <v>3</v>
      </c>
      <c r="X13" s="65">
        <f>VLOOKUP($A13,'Return Data'!$B$7:$R$2843,14,0)</f>
        <v>6.8802000000000003</v>
      </c>
      <c r="Y13" s="66">
        <f t="shared" si="11"/>
        <v>2</v>
      </c>
      <c r="Z13" s="65">
        <f>VLOOKUP($A13,'Return Data'!$B$7:$R$2843,16,0)</f>
        <v>7.1546000000000003</v>
      </c>
      <c r="AA13" s="67">
        <f t="shared" si="9"/>
        <v>9</v>
      </c>
    </row>
    <row r="14" spans="1:27" x14ac:dyDescent="0.3">
      <c r="A14" s="63" t="s">
        <v>1214</v>
      </c>
      <c r="B14" s="64">
        <f>VLOOKUP($A14,'Return Data'!$B$7:$R$2843,3,0)</f>
        <v>44358</v>
      </c>
      <c r="C14" s="65">
        <f>VLOOKUP($A14,'Return Data'!$B$7:$R$2843,4,0)</f>
        <v>295.25490000000002</v>
      </c>
      <c r="D14" s="65">
        <f>VLOOKUP($A14,'Return Data'!$B$7:$R$2843,5,0)</f>
        <v>4.8219000000000003</v>
      </c>
      <c r="E14" s="66">
        <f t="shared" si="0"/>
        <v>3</v>
      </c>
      <c r="F14" s="65">
        <f>VLOOKUP($A14,'Return Data'!$B$7:$R$2843,6,0)</f>
        <v>4.6581999999999999</v>
      </c>
      <c r="G14" s="66">
        <f t="shared" si="1"/>
        <v>8</v>
      </c>
      <c r="H14" s="65">
        <f>VLOOKUP($A14,'Return Data'!$B$7:$R$2843,7,0)</f>
        <v>4.1322000000000001</v>
      </c>
      <c r="I14" s="66">
        <f t="shared" si="2"/>
        <v>10</v>
      </c>
      <c r="J14" s="65">
        <f>VLOOKUP($A14,'Return Data'!$B$7:$R$2843,8,0)</f>
        <v>3.7839</v>
      </c>
      <c r="K14" s="66">
        <f t="shared" si="3"/>
        <v>7</v>
      </c>
      <c r="L14" s="65">
        <f>VLOOKUP($A14,'Return Data'!$B$7:$R$2843,9,0)</f>
        <v>3.6617999999999999</v>
      </c>
      <c r="M14" s="66">
        <f t="shared" si="4"/>
        <v>7</v>
      </c>
      <c r="N14" s="65">
        <f>VLOOKUP($A14,'Return Data'!$B$7:$R$2843,10,0)</f>
        <v>4.1349999999999998</v>
      </c>
      <c r="O14" s="66">
        <f t="shared" si="5"/>
        <v>6</v>
      </c>
      <c r="P14" s="65">
        <f>VLOOKUP($A14,'Return Data'!$B$7:$R$2843,11,0)</f>
        <v>3.6987999999999999</v>
      </c>
      <c r="Q14" s="66">
        <f t="shared" si="6"/>
        <v>8</v>
      </c>
      <c r="R14" s="65">
        <f>VLOOKUP($A14,'Return Data'!$B$7:$R$2843,12,0)</f>
        <v>3.8761999999999999</v>
      </c>
      <c r="S14" s="66">
        <f t="shared" si="7"/>
        <v>7</v>
      </c>
      <c r="T14" s="65">
        <f>VLOOKUP($A14,'Return Data'!$B$7:$R$2843,13,0)</f>
        <v>4.3574999999999999</v>
      </c>
      <c r="U14" s="66">
        <f t="shared" si="8"/>
        <v>6</v>
      </c>
      <c r="V14" s="65">
        <f>VLOOKUP($A14,'Return Data'!$B$7:$R$2843,17,0)</f>
        <v>5.9908999999999999</v>
      </c>
      <c r="W14" s="66">
        <f t="shared" si="10"/>
        <v>6</v>
      </c>
      <c r="X14" s="65">
        <f>VLOOKUP($A14,'Return Data'!$B$7:$R$2843,14,0)</f>
        <v>6.7313999999999998</v>
      </c>
      <c r="Y14" s="66">
        <f t="shared" si="11"/>
        <v>6</v>
      </c>
      <c r="Z14" s="65">
        <f>VLOOKUP($A14,'Return Data'!$B$7:$R$2843,16,0)</f>
        <v>7.3470000000000004</v>
      </c>
      <c r="AA14" s="67">
        <f t="shared" si="9"/>
        <v>5</v>
      </c>
    </row>
    <row r="15" spans="1:27" x14ac:dyDescent="0.3">
      <c r="A15" s="63" t="s">
        <v>1217</v>
      </c>
      <c r="B15" s="64">
        <f>VLOOKUP($A15,'Return Data'!$B$7:$R$2843,3,0)</f>
        <v>44358</v>
      </c>
      <c r="C15" s="65">
        <f>VLOOKUP($A15,'Return Data'!$B$7:$R$2843,4,0)</f>
        <v>32.087699999999998</v>
      </c>
      <c r="D15" s="65">
        <f>VLOOKUP($A15,'Return Data'!$B$7:$R$2843,5,0)</f>
        <v>1.2513000000000001</v>
      </c>
      <c r="E15" s="66">
        <f t="shared" si="0"/>
        <v>17</v>
      </c>
      <c r="F15" s="65">
        <f>VLOOKUP($A15,'Return Data'!$B$7:$R$2843,6,0)</f>
        <v>3.3376000000000001</v>
      </c>
      <c r="G15" s="66">
        <f t="shared" si="1"/>
        <v>15</v>
      </c>
      <c r="H15" s="65">
        <f>VLOOKUP($A15,'Return Data'!$B$7:$R$2843,7,0)</f>
        <v>3.1219000000000001</v>
      </c>
      <c r="I15" s="66">
        <f t="shared" si="2"/>
        <v>14</v>
      </c>
      <c r="J15" s="65">
        <f>VLOOKUP($A15,'Return Data'!$B$7:$R$2843,8,0)</f>
        <v>2.8875999999999999</v>
      </c>
      <c r="K15" s="66">
        <f t="shared" si="3"/>
        <v>15</v>
      </c>
      <c r="L15" s="65">
        <f>VLOOKUP($A15,'Return Data'!$B$7:$R$2843,9,0)</f>
        <v>2.7031999999999998</v>
      </c>
      <c r="M15" s="66">
        <f t="shared" si="4"/>
        <v>15</v>
      </c>
      <c r="N15" s="65">
        <f>VLOOKUP($A15,'Return Data'!$B$7:$R$2843,10,0)</f>
        <v>3.3765000000000001</v>
      </c>
      <c r="O15" s="66">
        <f t="shared" si="5"/>
        <v>14</v>
      </c>
      <c r="P15" s="65">
        <f>VLOOKUP($A15,'Return Data'!$B$7:$R$2843,11,0)</f>
        <v>2.9516</v>
      </c>
      <c r="Q15" s="66">
        <f t="shared" si="6"/>
        <v>14</v>
      </c>
      <c r="R15" s="65">
        <f>VLOOKUP($A15,'Return Data'!$B$7:$R$2843,12,0)</f>
        <v>2.9773999999999998</v>
      </c>
      <c r="S15" s="66">
        <f t="shared" si="7"/>
        <v>15</v>
      </c>
      <c r="T15" s="65">
        <f>VLOOKUP($A15,'Return Data'!$B$7:$R$2843,13,0)</f>
        <v>3.2688999999999999</v>
      </c>
      <c r="U15" s="66">
        <f t="shared" si="8"/>
        <v>14</v>
      </c>
      <c r="V15" s="65">
        <f>VLOOKUP($A15,'Return Data'!$B$7:$R$2843,17,0)</f>
        <v>4.8449</v>
      </c>
      <c r="W15" s="66">
        <f t="shared" si="10"/>
        <v>14</v>
      </c>
      <c r="X15" s="65">
        <f>VLOOKUP($A15,'Return Data'!$B$7:$R$2843,14,0)</f>
        <v>5.6245000000000003</v>
      </c>
      <c r="Y15" s="66">
        <f t="shared" si="11"/>
        <v>12</v>
      </c>
      <c r="Z15" s="65">
        <f>VLOOKUP($A15,'Return Data'!$B$7:$R$2843,16,0)</f>
        <v>6.5697000000000001</v>
      </c>
      <c r="AA15" s="67">
        <f t="shared" si="9"/>
        <v>13</v>
      </c>
    </row>
    <row r="16" spans="1:27" x14ac:dyDescent="0.3">
      <c r="A16" s="63" t="s">
        <v>1220</v>
      </c>
      <c r="B16" s="64">
        <f>VLOOKUP($A16,'Return Data'!$B$7:$R$2843,3,0)</f>
        <v>44358</v>
      </c>
      <c r="C16" s="65">
        <f>VLOOKUP($A16,'Return Data'!$B$7:$R$2843,4,0)</f>
        <v>2409.8029999999999</v>
      </c>
      <c r="D16" s="65">
        <f>VLOOKUP($A16,'Return Data'!$B$7:$R$2843,5,0)</f>
        <v>1.4874000000000001</v>
      </c>
      <c r="E16" s="66">
        <f t="shared" si="0"/>
        <v>16</v>
      </c>
      <c r="F16" s="65">
        <f>VLOOKUP($A16,'Return Data'!$B$7:$R$2843,6,0)</f>
        <v>4.8644999999999996</v>
      </c>
      <c r="G16" s="66">
        <f t="shared" si="1"/>
        <v>6</v>
      </c>
      <c r="H16" s="65">
        <f>VLOOKUP($A16,'Return Data'!$B$7:$R$2843,7,0)</f>
        <v>4.4173999999999998</v>
      </c>
      <c r="I16" s="66">
        <f t="shared" si="2"/>
        <v>5</v>
      </c>
      <c r="J16" s="65">
        <f>VLOOKUP($A16,'Return Data'!$B$7:$R$2843,8,0)</f>
        <v>3.54</v>
      </c>
      <c r="K16" s="66">
        <f t="shared" si="3"/>
        <v>11</v>
      </c>
      <c r="L16" s="65">
        <f>VLOOKUP($A16,'Return Data'!$B$7:$R$2843,9,0)</f>
        <v>3.2343000000000002</v>
      </c>
      <c r="M16" s="66">
        <f t="shared" si="4"/>
        <v>11</v>
      </c>
      <c r="N16" s="65">
        <f>VLOOKUP($A16,'Return Data'!$B$7:$R$2843,10,0)</f>
        <v>4.3815999999999997</v>
      </c>
      <c r="O16" s="66">
        <f t="shared" si="5"/>
        <v>4</v>
      </c>
      <c r="P16" s="65">
        <f>VLOOKUP($A16,'Return Data'!$B$7:$R$2843,11,0)</f>
        <v>3.6543999999999999</v>
      </c>
      <c r="Q16" s="66">
        <f t="shared" si="6"/>
        <v>9</v>
      </c>
      <c r="R16" s="65">
        <f>VLOOKUP($A16,'Return Data'!$B$7:$R$2843,12,0)</f>
        <v>3.6732</v>
      </c>
      <c r="S16" s="66">
        <f t="shared" si="7"/>
        <v>10</v>
      </c>
      <c r="T16" s="65">
        <f>VLOOKUP($A16,'Return Data'!$B$7:$R$2843,13,0)</f>
        <v>3.9554999999999998</v>
      </c>
      <c r="U16" s="66">
        <f t="shared" si="8"/>
        <v>12</v>
      </c>
      <c r="V16" s="65">
        <f>VLOOKUP($A16,'Return Data'!$B$7:$R$2843,17,0)</f>
        <v>5.4535</v>
      </c>
      <c r="W16" s="66">
        <f t="shared" si="10"/>
        <v>12</v>
      </c>
      <c r="X16" s="65">
        <f>VLOOKUP($A16,'Return Data'!$B$7:$R$2843,14,0)</f>
        <v>6.2213000000000003</v>
      </c>
      <c r="Y16" s="66">
        <f t="shared" si="11"/>
        <v>11</v>
      </c>
      <c r="Z16" s="65">
        <f>VLOOKUP($A16,'Return Data'!$B$7:$R$2843,16,0)</f>
        <v>7.7423000000000002</v>
      </c>
      <c r="AA16" s="67">
        <f t="shared" si="9"/>
        <v>1</v>
      </c>
    </row>
    <row r="17" spans="1:27" x14ac:dyDescent="0.3">
      <c r="A17" s="63" t="s">
        <v>1224</v>
      </c>
      <c r="B17" s="64">
        <f>VLOOKUP($A17,'Return Data'!$B$7:$R$2843,3,0)</f>
        <v>44358</v>
      </c>
      <c r="C17" s="65">
        <f>VLOOKUP($A17,'Return Data'!$B$7:$R$2843,4,0)</f>
        <v>3491.4506000000001</v>
      </c>
      <c r="D17" s="65">
        <f>VLOOKUP($A17,'Return Data'!$B$7:$R$2843,5,0)</f>
        <v>3.2682000000000002</v>
      </c>
      <c r="E17" s="66">
        <f t="shared" si="0"/>
        <v>11</v>
      </c>
      <c r="F17" s="65">
        <f>VLOOKUP($A17,'Return Data'!$B$7:$R$2843,6,0)</f>
        <v>4.1029</v>
      </c>
      <c r="G17" s="66">
        <f t="shared" si="1"/>
        <v>11</v>
      </c>
      <c r="H17" s="65">
        <f>VLOOKUP($A17,'Return Data'!$B$7:$R$2843,7,0)</f>
        <v>3.7118000000000002</v>
      </c>
      <c r="I17" s="66">
        <f t="shared" si="2"/>
        <v>11</v>
      </c>
      <c r="J17" s="65">
        <f>VLOOKUP($A17,'Return Data'!$B$7:$R$2843,8,0)</f>
        <v>3.669</v>
      </c>
      <c r="K17" s="66">
        <f t="shared" si="3"/>
        <v>9</v>
      </c>
      <c r="L17" s="65">
        <f>VLOOKUP($A17,'Return Data'!$B$7:$R$2843,9,0)</f>
        <v>3.5468999999999999</v>
      </c>
      <c r="M17" s="66">
        <f t="shared" si="4"/>
        <v>8</v>
      </c>
      <c r="N17" s="65">
        <f>VLOOKUP($A17,'Return Data'!$B$7:$R$2843,10,0)</f>
        <v>3.9237000000000002</v>
      </c>
      <c r="O17" s="66">
        <f t="shared" si="5"/>
        <v>11</v>
      </c>
      <c r="P17" s="65">
        <f>VLOOKUP($A17,'Return Data'!$B$7:$R$2843,11,0)</f>
        <v>3.6071</v>
      </c>
      <c r="Q17" s="66">
        <f t="shared" si="6"/>
        <v>10</v>
      </c>
      <c r="R17" s="65">
        <f>VLOOKUP($A17,'Return Data'!$B$7:$R$2843,12,0)</f>
        <v>3.8523000000000001</v>
      </c>
      <c r="S17" s="66">
        <f t="shared" si="7"/>
        <v>8</v>
      </c>
      <c r="T17" s="65">
        <f>VLOOKUP($A17,'Return Data'!$B$7:$R$2843,13,0)</f>
        <v>4.1657999999999999</v>
      </c>
      <c r="U17" s="66">
        <f t="shared" si="8"/>
        <v>8</v>
      </c>
      <c r="V17" s="65">
        <f>VLOOKUP($A17,'Return Data'!$B$7:$R$2843,17,0)</f>
        <v>5.6943999999999999</v>
      </c>
      <c r="W17" s="66">
        <f t="shared" si="10"/>
        <v>10</v>
      </c>
      <c r="X17" s="65">
        <f>VLOOKUP($A17,'Return Data'!$B$7:$R$2843,14,0)</f>
        <v>6.5850999999999997</v>
      </c>
      <c r="Y17" s="66">
        <f t="shared" si="11"/>
        <v>7</v>
      </c>
      <c r="Z17" s="65">
        <f>VLOOKUP($A17,'Return Data'!$B$7:$R$2843,16,0)</f>
        <v>7.2249999999999996</v>
      </c>
      <c r="AA17" s="67">
        <f t="shared" si="9"/>
        <v>8</v>
      </c>
    </row>
    <row r="18" spans="1:27" x14ac:dyDescent="0.3">
      <c r="A18" s="63" t="s">
        <v>1227</v>
      </c>
      <c r="B18" s="64">
        <f>VLOOKUP($A18,'Return Data'!$B$7:$R$2843,3,0)</f>
        <v>44358</v>
      </c>
      <c r="C18" s="65">
        <f>VLOOKUP($A18,'Return Data'!$B$7:$R$2843,4,0)</f>
        <v>31.3244337783111</v>
      </c>
      <c r="D18" s="65">
        <f>VLOOKUP($A18,'Return Data'!$B$7:$R$2843,5,0)</f>
        <v>3.6705999999999999</v>
      </c>
      <c r="E18" s="66">
        <f t="shared" si="0"/>
        <v>7</v>
      </c>
      <c r="F18" s="65">
        <f>VLOOKUP($A18,'Return Data'!$B$7:$R$2843,6,0)</f>
        <v>3.2050999999999998</v>
      </c>
      <c r="G18" s="66">
        <f t="shared" si="1"/>
        <v>16</v>
      </c>
      <c r="H18" s="65">
        <f>VLOOKUP($A18,'Return Data'!$B$7:$R$2843,7,0)</f>
        <v>3.0228999999999999</v>
      </c>
      <c r="I18" s="66">
        <f t="shared" si="2"/>
        <v>15</v>
      </c>
      <c r="J18" s="65">
        <f>VLOOKUP($A18,'Return Data'!$B$7:$R$2843,8,0)</f>
        <v>2.8620000000000001</v>
      </c>
      <c r="K18" s="66">
        <f t="shared" si="3"/>
        <v>16</v>
      </c>
      <c r="L18" s="65">
        <f>VLOOKUP($A18,'Return Data'!$B$7:$R$2843,9,0)</f>
        <v>2.8087</v>
      </c>
      <c r="M18" s="66">
        <f t="shared" si="4"/>
        <v>14</v>
      </c>
      <c r="N18" s="65">
        <f>VLOOKUP($A18,'Return Data'!$B$7:$R$2843,10,0)</f>
        <v>2.8546</v>
      </c>
      <c r="O18" s="66">
        <f t="shared" si="5"/>
        <v>15</v>
      </c>
      <c r="P18" s="65">
        <f>VLOOKUP($A18,'Return Data'!$B$7:$R$2843,11,0)</f>
        <v>2.6947999999999999</v>
      </c>
      <c r="Q18" s="66">
        <f t="shared" si="6"/>
        <v>15</v>
      </c>
      <c r="R18" s="65">
        <f>VLOOKUP($A18,'Return Data'!$B$7:$R$2843,12,0)</f>
        <v>2.9784999999999999</v>
      </c>
      <c r="S18" s="66">
        <f t="shared" si="7"/>
        <v>14</v>
      </c>
      <c r="T18" s="65">
        <f>VLOOKUP($A18,'Return Data'!$B$7:$R$2843,13,0)</f>
        <v>3.2532000000000001</v>
      </c>
      <c r="U18" s="66">
        <f t="shared" si="8"/>
        <v>15</v>
      </c>
      <c r="V18" s="65">
        <f>VLOOKUP($A18,'Return Data'!$B$7:$R$2843,17,0)</f>
        <v>7.0762999999999998</v>
      </c>
      <c r="W18" s="66">
        <f t="shared" si="10"/>
        <v>1</v>
      </c>
      <c r="X18" s="65">
        <f>VLOOKUP($A18,'Return Data'!$B$7:$R$2843,14,0)</f>
        <v>6.3277999999999999</v>
      </c>
      <c r="Y18" s="66">
        <f t="shared" si="11"/>
        <v>10</v>
      </c>
      <c r="Z18" s="65">
        <f>VLOOKUP($A18,'Return Data'!$B$7:$R$2843,16,0)</f>
        <v>7.4714</v>
      </c>
      <c r="AA18" s="67">
        <f t="shared" si="9"/>
        <v>4</v>
      </c>
    </row>
    <row r="19" spans="1:27" x14ac:dyDescent="0.3">
      <c r="A19" s="63" t="s">
        <v>1228</v>
      </c>
      <c r="B19" s="64">
        <f>VLOOKUP($A19,'Return Data'!$B$7:$R$2843,3,0)</f>
        <v>44358</v>
      </c>
      <c r="C19" s="65">
        <f>VLOOKUP($A19,'Return Data'!$B$7:$R$2843,4,0)</f>
        <v>3219.6017999999999</v>
      </c>
      <c r="D19" s="65">
        <f>VLOOKUP($A19,'Return Data'!$B$7:$R$2843,5,0)</f>
        <v>4.1996000000000002</v>
      </c>
      <c r="E19" s="66">
        <f t="shared" si="0"/>
        <v>6</v>
      </c>
      <c r="F19" s="65">
        <f>VLOOKUP($A19,'Return Data'!$B$7:$R$2843,6,0)</f>
        <v>5.2251000000000003</v>
      </c>
      <c r="G19" s="66">
        <f t="shared" si="1"/>
        <v>4</v>
      </c>
      <c r="H19" s="65">
        <f>VLOOKUP($A19,'Return Data'!$B$7:$R$2843,7,0)</f>
        <v>4.5327999999999999</v>
      </c>
      <c r="I19" s="66">
        <f t="shared" si="2"/>
        <v>3</v>
      </c>
      <c r="J19" s="65">
        <f>VLOOKUP($A19,'Return Data'!$B$7:$R$2843,8,0)</f>
        <v>3.9</v>
      </c>
      <c r="K19" s="66">
        <f t="shared" si="3"/>
        <v>5</v>
      </c>
      <c r="L19" s="65">
        <f>VLOOKUP($A19,'Return Data'!$B$7:$R$2843,9,0)</f>
        <v>3.7650000000000001</v>
      </c>
      <c r="M19" s="66">
        <f t="shared" si="4"/>
        <v>4</v>
      </c>
      <c r="N19" s="65">
        <f>VLOOKUP($A19,'Return Data'!$B$7:$R$2843,10,0)</f>
        <v>4.0753000000000004</v>
      </c>
      <c r="O19" s="66">
        <f t="shared" si="5"/>
        <v>7</v>
      </c>
      <c r="P19" s="65">
        <f>VLOOKUP($A19,'Return Data'!$B$7:$R$2843,11,0)</f>
        <v>3.8140000000000001</v>
      </c>
      <c r="Q19" s="66">
        <f t="shared" si="6"/>
        <v>3</v>
      </c>
      <c r="R19" s="65">
        <f>VLOOKUP($A19,'Return Data'!$B$7:$R$2843,12,0)</f>
        <v>3.9895</v>
      </c>
      <c r="S19" s="66">
        <f t="shared" si="7"/>
        <v>3</v>
      </c>
      <c r="T19" s="65">
        <f>VLOOKUP($A19,'Return Data'!$B$7:$R$2843,13,0)</f>
        <v>4.3353000000000002</v>
      </c>
      <c r="U19" s="66">
        <f t="shared" si="8"/>
        <v>7</v>
      </c>
      <c r="V19" s="65">
        <f>VLOOKUP($A19,'Return Data'!$B$7:$R$2843,17,0)</f>
        <v>5.9356</v>
      </c>
      <c r="W19" s="66">
        <f t="shared" si="10"/>
        <v>7</v>
      </c>
      <c r="X19" s="65">
        <f>VLOOKUP($A19,'Return Data'!$B$7:$R$2843,14,0)</f>
        <v>6.8080999999999996</v>
      </c>
      <c r="Y19" s="66">
        <f t="shared" si="11"/>
        <v>4</v>
      </c>
      <c r="Z19" s="65">
        <f>VLOOKUP($A19,'Return Data'!$B$7:$R$2843,16,0)</f>
        <v>7.5815000000000001</v>
      </c>
      <c r="AA19" s="67">
        <f t="shared" si="9"/>
        <v>3</v>
      </c>
    </row>
    <row r="20" spans="1:27" x14ac:dyDescent="0.3">
      <c r="A20" s="63" t="s">
        <v>1231</v>
      </c>
      <c r="B20" s="64">
        <f>VLOOKUP($A20,'Return Data'!$B$7:$R$2843,3,0)</f>
        <v>44358</v>
      </c>
      <c r="C20" s="65">
        <f>VLOOKUP($A20,'Return Data'!$B$7:$R$2843,4,0)</f>
        <v>1048.8128999999999</v>
      </c>
      <c r="D20" s="65">
        <f>VLOOKUP($A20,'Return Data'!$B$7:$R$2843,5,0)</f>
        <v>1.8306</v>
      </c>
      <c r="E20" s="66">
        <f t="shared" si="0"/>
        <v>15</v>
      </c>
      <c r="F20" s="65">
        <f>VLOOKUP($A20,'Return Data'!$B$7:$R$2843,6,0)</f>
        <v>3.5426000000000002</v>
      </c>
      <c r="G20" s="66">
        <f t="shared" si="1"/>
        <v>13</v>
      </c>
      <c r="H20" s="65">
        <f>VLOOKUP($A20,'Return Data'!$B$7:$R$2843,7,0)</f>
        <v>2.9847000000000001</v>
      </c>
      <c r="I20" s="66">
        <f t="shared" si="2"/>
        <v>16</v>
      </c>
      <c r="J20" s="65">
        <f>VLOOKUP($A20,'Return Data'!$B$7:$R$2843,8,0)</f>
        <v>2.9373</v>
      </c>
      <c r="K20" s="66">
        <f t="shared" si="3"/>
        <v>14</v>
      </c>
      <c r="L20" s="65">
        <f>VLOOKUP($A20,'Return Data'!$B$7:$R$2843,9,0)</f>
        <v>2.6901000000000002</v>
      </c>
      <c r="M20" s="66">
        <f t="shared" si="4"/>
        <v>16</v>
      </c>
      <c r="N20" s="65">
        <f>VLOOKUP($A20,'Return Data'!$B$7:$R$2843,10,0)</f>
        <v>2.8331</v>
      </c>
      <c r="O20" s="66">
        <f t="shared" si="5"/>
        <v>16</v>
      </c>
      <c r="P20" s="65">
        <f>VLOOKUP($A20,'Return Data'!$B$7:$R$2843,11,0)</f>
        <v>2.6869000000000001</v>
      </c>
      <c r="Q20" s="66">
        <f t="shared" si="6"/>
        <v>16</v>
      </c>
      <c r="R20" s="65">
        <f>VLOOKUP($A20,'Return Data'!$B$7:$R$2843,12,0)</f>
        <v>2.9003000000000001</v>
      </c>
      <c r="S20" s="66">
        <f t="shared" si="7"/>
        <v>16</v>
      </c>
      <c r="T20" s="65"/>
      <c r="U20" s="66"/>
      <c r="V20" s="65"/>
      <c r="W20" s="66"/>
      <c r="X20" s="65"/>
      <c r="Y20" s="66"/>
      <c r="Z20" s="65">
        <f>VLOOKUP($A20,'Return Data'!$B$7:$R$2843,16,0)</f>
        <v>3.8370000000000002</v>
      </c>
      <c r="AA20" s="67">
        <f t="shared" si="9"/>
        <v>17</v>
      </c>
    </row>
    <row r="21" spans="1:27" x14ac:dyDescent="0.3">
      <c r="A21" s="63" t="s">
        <v>1235</v>
      </c>
      <c r="B21" s="64">
        <f>VLOOKUP($A21,'Return Data'!$B$7:$R$2843,3,0)</f>
        <v>44358</v>
      </c>
      <c r="C21" s="65">
        <f>VLOOKUP($A21,'Return Data'!$B$7:$R$2843,4,0)</f>
        <v>32.789400000000001</v>
      </c>
      <c r="D21" s="65">
        <f>VLOOKUP($A21,'Return Data'!$B$7:$R$2843,5,0)</f>
        <v>3.4510999999999998</v>
      </c>
      <c r="E21" s="66">
        <f t="shared" si="0"/>
        <v>10</v>
      </c>
      <c r="F21" s="65">
        <f>VLOOKUP($A21,'Return Data'!$B$7:$R$2843,6,0)</f>
        <v>4.0830000000000002</v>
      </c>
      <c r="G21" s="66">
        <f t="shared" si="1"/>
        <v>12</v>
      </c>
      <c r="H21" s="65">
        <f>VLOOKUP($A21,'Return Data'!$B$7:$R$2843,7,0)</f>
        <v>3.6600999999999999</v>
      </c>
      <c r="I21" s="66">
        <f t="shared" si="2"/>
        <v>12</v>
      </c>
      <c r="J21" s="65">
        <f>VLOOKUP($A21,'Return Data'!$B$7:$R$2843,8,0)</f>
        <v>3.4076</v>
      </c>
      <c r="K21" s="66">
        <f t="shared" si="3"/>
        <v>12</v>
      </c>
      <c r="L21" s="65">
        <f>VLOOKUP($A21,'Return Data'!$B$7:$R$2843,9,0)</f>
        <v>3.1757</v>
      </c>
      <c r="M21" s="66">
        <f t="shared" si="4"/>
        <v>13</v>
      </c>
      <c r="N21" s="65">
        <f>VLOOKUP($A21,'Return Data'!$B$7:$R$2843,10,0)</f>
        <v>3.7471999999999999</v>
      </c>
      <c r="O21" s="66">
        <f t="shared" si="5"/>
        <v>12</v>
      </c>
      <c r="P21" s="65">
        <f>VLOOKUP($A21,'Return Data'!$B$7:$R$2843,11,0)</f>
        <v>3.3954</v>
      </c>
      <c r="Q21" s="66">
        <f t="shared" si="6"/>
        <v>12</v>
      </c>
      <c r="R21" s="65">
        <f>VLOOKUP($A21,'Return Data'!$B$7:$R$2843,12,0)</f>
        <v>3.5895000000000001</v>
      </c>
      <c r="S21" s="66">
        <f t="shared" si="7"/>
        <v>12</v>
      </c>
      <c r="T21" s="65">
        <f>VLOOKUP($A21,'Return Data'!$B$7:$R$2843,13,0)</f>
        <v>4.0694999999999997</v>
      </c>
      <c r="U21" s="66">
        <f>RANK(T21,T$8:T$24,0)</f>
        <v>11</v>
      </c>
      <c r="V21" s="65">
        <f>VLOOKUP($A21,'Return Data'!$B$7:$R$2843,17,0)</f>
        <v>5.6692</v>
      </c>
      <c r="W21" s="66">
        <f>RANK(V21,V$8:V$24,0)</f>
        <v>11</v>
      </c>
      <c r="X21" s="65">
        <f>VLOOKUP($A21,'Return Data'!$B$7:$R$2843,14,0)</f>
        <v>6.3681000000000001</v>
      </c>
      <c r="Y21" s="66">
        <f>RANK(X21,X$8:X$24,0)</f>
        <v>9</v>
      </c>
      <c r="Z21" s="65">
        <f>VLOOKUP($A21,'Return Data'!$B$7:$R$2843,16,0)</f>
        <v>7.2704000000000004</v>
      </c>
      <c r="AA21" s="67">
        <f t="shared" si="9"/>
        <v>7</v>
      </c>
    </row>
    <row r="22" spans="1:27" x14ac:dyDescent="0.3">
      <c r="A22" s="63" t="s">
        <v>1237</v>
      </c>
      <c r="B22" s="64">
        <f>VLOOKUP($A22,'Return Data'!$B$7:$R$2843,3,0)</f>
        <v>44358</v>
      </c>
      <c r="C22" s="65">
        <f>VLOOKUP($A22,'Return Data'!$B$7:$R$2843,4,0)</f>
        <v>11.7577</v>
      </c>
      <c r="D22" s="65">
        <f>VLOOKUP($A22,'Return Data'!$B$7:$R$2843,5,0)</f>
        <v>3.1046</v>
      </c>
      <c r="E22" s="66">
        <f t="shared" si="0"/>
        <v>13</v>
      </c>
      <c r="F22" s="65">
        <f>VLOOKUP($A22,'Return Data'!$B$7:$R$2843,6,0)</f>
        <v>3.5192999999999999</v>
      </c>
      <c r="G22" s="66">
        <f t="shared" si="1"/>
        <v>14</v>
      </c>
      <c r="H22" s="65">
        <f>VLOOKUP($A22,'Return Data'!$B$7:$R$2843,7,0)</f>
        <v>3.5947</v>
      </c>
      <c r="I22" s="66">
        <f t="shared" si="2"/>
        <v>13</v>
      </c>
      <c r="J22" s="65">
        <f>VLOOKUP($A22,'Return Data'!$B$7:$R$2843,8,0)</f>
        <v>3.1747000000000001</v>
      </c>
      <c r="K22" s="66">
        <f t="shared" si="3"/>
        <v>13</v>
      </c>
      <c r="L22" s="65">
        <f>VLOOKUP($A22,'Return Data'!$B$7:$R$2843,9,0)</f>
        <v>3.2132000000000001</v>
      </c>
      <c r="M22" s="66">
        <f t="shared" si="4"/>
        <v>12</v>
      </c>
      <c r="N22" s="65">
        <f>VLOOKUP($A22,'Return Data'!$B$7:$R$2843,10,0)</f>
        <v>3.4956999999999998</v>
      </c>
      <c r="O22" s="66">
        <f t="shared" si="5"/>
        <v>13</v>
      </c>
      <c r="P22" s="65">
        <f>VLOOKUP($A22,'Return Data'!$B$7:$R$2843,11,0)</f>
        <v>3.3574999999999999</v>
      </c>
      <c r="Q22" s="66">
        <f t="shared" si="6"/>
        <v>13</v>
      </c>
      <c r="R22" s="65">
        <f>VLOOKUP($A22,'Return Data'!$B$7:$R$2843,12,0)</f>
        <v>3.4121000000000001</v>
      </c>
      <c r="S22" s="66">
        <f t="shared" si="7"/>
        <v>13</v>
      </c>
      <c r="T22" s="65">
        <f>VLOOKUP($A22,'Return Data'!$B$7:$R$2843,13,0)</f>
        <v>3.6825000000000001</v>
      </c>
      <c r="U22" s="66">
        <f>RANK(T22,T$8:T$24,0)</f>
        <v>13</v>
      </c>
      <c r="V22" s="65">
        <f>VLOOKUP($A22,'Return Data'!$B$7:$R$2843,17,0)</f>
        <v>5.3963000000000001</v>
      </c>
      <c r="W22" s="66">
        <f>RANK(V22,V$8:V$24,0)</f>
        <v>13</v>
      </c>
      <c r="X22" s="65"/>
      <c r="Y22" s="66"/>
      <c r="Z22" s="65">
        <f>VLOOKUP($A22,'Return Data'!$B$7:$R$2843,16,0)</f>
        <v>6.1581000000000001</v>
      </c>
      <c r="AA22" s="67">
        <f t="shared" si="9"/>
        <v>14</v>
      </c>
    </row>
    <row r="23" spans="1:27" x14ac:dyDescent="0.3">
      <c r="A23" s="63" t="s">
        <v>1239</v>
      </c>
      <c r="B23" s="64">
        <f>VLOOKUP($A23,'Return Data'!$B$7:$R$2843,3,0)</f>
        <v>44358</v>
      </c>
      <c r="C23" s="65">
        <f>VLOOKUP($A23,'Return Data'!$B$7:$R$2843,4,0)</f>
        <v>3669.8786</v>
      </c>
      <c r="D23" s="65">
        <f>VLOOKUP($A23,'Return Data'!$B$7:$R$2843,5,0)</f>
        <v>4.2184999999999997</v>
      </c>
      <c r="E23" s="66">
        <f t="shared" si="0"/>
        <v>5</v>
      </c>
      <c r="F23" s="65">
        <f>VLOOKUP($A23,'Return Data'!$B$7:$R$2843,6,0)</f>
        <v>5.5439999999999996</v>
      </c>
      <c r="G23" s="66">
        <f t="shared" si="1"/>
        <v>2</v>
      </c>
      <c r="H23" s="65">
        <f>VLOOKUP($A23,'Return Data'!$B$7:$R$2843,7,0)</f>
        <v>4.5027999999999997</v>
      </c>
      <c r="I23" s="66">
        <f t="shared" si="2"/>
        <v>4</v>
      </c>
      <c r="J23" s="65">
        <f>VLOOKUP($A23,'Return Data'!$B$7:$R$2843,8,0)</f>
        <v>4.1154000000000002</v>
      </c>
      <c r="K23" s="66">
        <f t="shared" si="3"/>
        <v>1</v>
      </c>
      <c r="L23" s="65">
        <f>VLOOKUP($A23,'Return Data'!$B$7:$R$2843,9,0)</f>
        <v>3.7804000000000002</v>
      </c>
      <c r="M23" s="66">
        <f t="shared" si="4"/>
        <v>3</v>
      </c>
      <c r="N23" s="65">
        <f>VLOOKUP($A23,'Return Data'!$B$7:$R$2843,10,0)</f>
        <v>4.6917999999999997</v>
      </c>
      <c r="O23" s="66">
        <f t="shared" si="5"/>
        <v>1</v>
      </c>
      <c r="P23" s="65">
        <f>VLOOKUP($A23,'Return Data'!$B$7:$R$2843,11,0)</f>
        <v>4.0380000000000003</v>
      </c>
      <c r="Q23" s="66">
        <f t="shared" si="6"/>
        <v>1</v>
      </c>
      <c r="R23" s="65">
        <f>VLOOKUP($A23,'Return Data'!$B$7:$R$2843,12,0)</f>
        <v>4.1680000000000001</v>
      </c>
      <c r="S23" s="66">
        <f t="shared" si="7"/>
        <v>1</v>
      </c>
      <c r="T23" s="65">
        <f>VLOOKUP($A23,'Return Data'!$B$7:$R$2843,13,0)</f>
        <v>4.6136999999999997</v>
      </c>
      <c r="U23" s="66">
        <f>RANK(T23,T$8:T$24,0)</f>
        <v>1</v>
      </c>
      <c r="V23" s="65">
        <f>VLOOKUP($A23,'Return Data'!$B$7:$R$2843,17,0)</f>
        <v>6.1037999999999997</v>
      </c>
      <c r="W23" s="66">
        <f>RANK(V23,V$8:V$24,0)</f>
        <v>4</v>
      </c>
      <c r="X23" s="65">
        <f>VLOOKUP($A23,'Return Data'!$B$7:$R$2843,14,0)</f>
        <v>4.2624000000000004</v>
      </c>
      <c r="Y23" s="66">
        <f>RANK(X23,X$8:X$24,0)</f>
        <v>13</v>
      </c>
      <c r="Z23" s="65">
        <f>VLOOKUP($A23,'Return Data'!$B$7:$R$2843,16,0)</f>
        <v>6.8357999999999999</v>
      </c>
      <c r="AA23" s="67">
        <f t="shared" si="9"/>
        <v>11</v>
      </c>
    </row>
    <row r="24" spans="1:27" x14ac:dyDescent="0.3">
      <c r="A24" s="63" t="s">
        <v>1241</v>
      </c>
      <c r="B24" s="64">
        <f>VLOOKUP($A24,'Return Data'!$B$7:$R$2843,3,0)</f>
        <v>44358</v>
      </c>
      <c r="C24" s="65">
        <f>VLOOKUP($A24,'Return Data'!$B$7:$R$2843,4,0)</f>
        <v>2392.0988000000002</v>
      </c>
      <c r="D24" s="65">
        <f>VLOOKUP($A24,'Return Data'!$B$7:$R$2843,5,0)</f>
        <v>4.2423999999999999</v>
      </c>
      <c r="E24" s="66">
        <f t="shared" si="0"/>
        <v>4</v>
      </c>
      <c r="F24" s="65">
        <f>VLOOKUP($A24,'Return Data'!$B$7:$R$2843,6,0)</f>
        <v>4.6464999999999996</v>
      </c>
      <c r="G24" s="66">
        <f t="shared" si="1"/>
        <v>9</v>
      </c>
      <c r="H24" s="65">
        <f>VLOOKUP($A24,'Return Data'!$B$7:$R$2843,7,0)</f>
        <v>4.2331000000000003</v>
      </c>
      <c r="I24" s="66">
        <f t="shared" si="2"/>
        <v>6</v>
      </c>
      <c r="J24" s="65">
        <f>VLOOKUP($A24,'Return Data'!$B$7:$R$2843,8,0)</f>
        <v>3.7443</v>
      </c>
      <c r="K24" s="66">
        <f t="shared" si="3"/>
        <v>8</v>
      </c>
      <c r="L24" s="65">
        <f>VLOOKUP($A24,'Return Data'!$B$7:$R$2843,9,0)</f>
        <v>3.6633</v>
      </c>
      <c r="M24" s="66">
        <f t="shared" si="4"/>
        <v>6</v>
      </c>
      <c r="N24" s="65">
        <f>VLOOKUP($A24,'Return Data'!$B$7:$R$2843,10,0)</f>
        <v>4.0652999999999997</v>
      </c>
      <c r="O24" s="66">
        <f t="shared" si="5"/>
        <v>9</v>
      </c>
      <c r="P24" s="65">
        <f>VLOOKUP($A24,'Return Data'!$B$7:$R$2843,11,0)</f>
        <v>3.7330999999999999</v>
      </c>
      <c r="Q24" s="66">
        <f t="shared" si="6"/>
        <v>6</v>
      </c>
      <c r="R24" s="65">
        <f>VLOOKUP($A24,'Return Data'!$B$7:$R$2843,12,0)</f>
        <v>3.9196</v>
      </c>
      <c r="S24" s="66">
        <f t="shared" si="7"/>
        <v>6</v>
      </c>
      <c r="T24" s="65">
        <f>VLOOKUP($A24,'Return Data'!$B$7:$R$2843,13,0)</f>
        <v>4.4288999999999996</v>
      </c>
      <c r="U24" s="66">
        <f>RANK(T24,T$8:T$24,0)</f>
        <v>4</v>
      </c>
      <c r="V24" s="65">
        <f>VLOOKUP($A24,'Return Data'!$B$7:$R$2843,17,0)</f>
        <v>5.9164000000000003</v>
      </c>
      <c r="W24" s="66">
        <f>RANK(V24,V$8:V$24,0)</f>
        <v>8</v>
      </c>
      <c r="X24" s="65">
        <f>VLOOKUP($A24,'Return Data'!$B$7:$R$2843,14,0)</f>
        <v>6.7432999999999996</v>
      </c>
      <c r="Y24" s="66">
        <f>RANK(X24,X$8:X$24,0)</f>
        <v>5</v>
      </c>
      <c r="Z24" s="65">
        <f>VLOOKUP($A24,'Return Data'!$B$7:$R$2843,16,0)</f>
        <v>7.5835999999999997</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3.5551588235294105</v>
      </c>
      <c r="E26" s="74"/>
      <c r="F26" s="75">
        <f>AVERAGE(F8:F24)</f>
        <v>4.4670999999999994</v>
      </c>
      <c r="G26" s="74"/>
      <c r="H26" s="75">
        <f>AVERAGE(H8:H24)</f>
        <v>3.9425882352941186</v>
      </c>
      <c r="I26" s="74"/>
      <c r="J26" s="75">
        <f>AVERAGE(J8:J24)</f>
        <v>3.5386647058823533</v>
      </c>
      <c r="K26" s="74"/>
      <c r="L26" s="75">
        <f>AVERAGE(L8:L24)</f>
        <v>3.3576529411764708</v>
      </c>
      <c r="M26" s="74"/>
      <c r="N26" s="75">
        <f>AVERAGE(N8:N24)</f>
        <v>3.8622470588235291</v>
      </c>
      <c r="O26" s="74"/>
      <c r="P26" s="75">
        <f>AVERAGE(P8:P24)</f>
        <v>3.463341176470589</v>
      </c>
      <c r="Q26" s="74"/>
      <c r="R26" s="75">
        <f>AVERAGE(R8:R24)</f>
        <v>3.6101764705882355</v>
      </c>
      <c r="S26" s="74"/>
      <c r="T26" s="75">
        <f>AVERAGE(T8:T24)</f>
        <v>4.03743125</v>
      </c>
      <c r="U26" s="74"/>
      <c r="V26" s="75">
        <f>AVERAGE(V8:V24)</f>
        <v>5.8837071428571424</v>
      </c>
      <c r="W26" s="74"/>
      <c r="X26" s="75">
        <f>AVERAGE(X8:X24)</f>
        <v>6.38396923076923</v>
      </c>
      <c r="Y26" s="74"/>
      <c r="Z26" s="75">
        <f>AVERAGE(Z8:Z24)</f>
        <v>6.7207882352941182</v>
      </c>
      <c r="AA26" s="76"/>
    </row>
    <row r="27" spans="1:27" x14ac:dyDescent="0.3">
      <c r="A27" s="73" t="s">
        <v>28</v>
      </c>
      <c r="B27" s="74"/>
      <c r="C27" s="74"/>
      <c r="D27" s="75">
        <f>MIN(D8:D24)</f>
        <v>1.2513000000000001</v>
      </c>
      <c r="E27" s="74"/>
      <c r="F27" s="75">
        <f>MIN(F8:F24)</f>
        <v>2.714</v>
      </c>
      <c r="G27" s="74"/>
      <c r="H27" s="75">
        <f>MIN(H8:H24)</f>
        <v>2.5728</v>
      </c>
      <c r="I27" s="74"/>
      <c r="J27" s="75">
        <f>MIN(J8:J24)</f>
        <v>2.5508000000000002</v>
      </c>
      <c r="K27" s="74"/>
      <c r="L27" s="75">
        <f>MIN(L8:L24)</f>
        <v>2.5720999999999998</v>
      </c>
      <c r="M27" s="74"/>
      <c r="N27" s="75">
        <f>MIN(N8:N24)</f>
        <v>2.6408</v>
      </c>
      <c r="O27" s="74"/>
      <c r="P27" s="75">
        <f>MIN(P8:P24)</f>
        <v>2.5958999999999999</v>
      </c>
      <c r="Q27" s="74"/>
      <c r="R27" s="75">
        <f>MIN(R8:R24)</f>
        <v>2.7860999999999998</v>
      </c>
      <c r="S27" s="74"/>
      <c r="T27" s="75">
        <f>MIN(T8:T24)</f>
        <v>2.7927</v>
      </c>
      <c r="U27" s="74"/>
      <c r="V27" s="75">
        <f>MIN(V8:V24)</f>
        <v>4.8449</v>
      </c>
      <c r="W27" s="74"/>
      <c r="X27" s="75">
        <f>MIN(X8:X24)</f>
        <v>4.2624000000000004</v>
      </c>
      <c r="Y27" s="74"/>
      <c r="Z27" s="75">
        <f>MIN(Z8:Z24)</f>
        <v>3.8370000000000002</v>
      </c>
      <c r="AA27" s="76"/>
    </row>
    <row r="28" spans="1:27" ht="15" thickBot="1" x14ac:dyDescent="0.35">
      <c r="A28" s="77" t="s">
        <v>29</v>
      </c>
      <c r="B28" s="78"/>
      <c r="C28" s="78"/>
      <c r="D28" s="79">
        <f>MAX(D8:D24)</f>
        <v>6.4931000000000001</v>
      </c>
      <c r="E28" s="78"/>
      <c r="F28" s="79">
        <f>MAX(F8:F24)</f>
        <v>6.6417999999999999</v>
      </c>
      <c r="G28" s="78"/>
      <c r="H28" s="79">
        <f>MAX(H8:H24)</f>
        <v>5.1685999999999996</v>
      </c>
      <c r="I28" s="78"/>
      <c r="J28" s="79">
        <f>MAX(J8:J24)</f>
        <v>4.1154000000000002</v>
      </c>
      <c r="K28" s="78"/>
      <c r="L28" s="79">
        <f>MAX(L8:L24)</f>
        <v>3.8834</v>
      </c>
      <c r="M28" s="78"/>
      <c r="N28" s="79">
        <f>MAX(N8:N24)</f>
        <v>4.6917999999999997</v>
      </c>
      <c r="O28" s="78"/>
      <c r="P28" s="79">
        <f>MAX(P8:P24)</f>
        <v>4.0380000000000003</v>
      </c>
      <c r="Q28" s="78"/>
      <c r="R28" s="79">
        <f>MAX(R8:R24)</f>
        <v>4.1680000000000001</v>
      </c>
      <c r="S28" s="78"/>
      <c r="T28" s="79">
        <f>MAX(T8:T24)</f>
        <v>4.6136999999999997</v>
      </c>
      <c r="U28" s="78"/>
      <c r="V28" s="79">
        <f>MAX(V8:V24)</f>
        <v>7.0762999999999998</v>
      </c>
      <c r="W28" s="78"/>
      <c r="X28" s="79">
        <f>MAX(X8:X24)</f>
        <v>7.0141999999999998</v>
      </c>
      <c r="Y28" s="78"/>
      <c r="Z28" s="79">
        <f>MAX(Z8:Z24)</f>
        <v>7.7423000000000002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44358</v>
      </c>
      <c r="C8" s="65">
        <f>VLOOKUP($A8,'Return Data'!$B$7:$R$2843,4,0)</f>
        <v>30.490300000000001</v>
      </c>
      <c r="D8" s="65">
        <f>VLOOKUP($A8,'Return Data'!$B$7:$R$2843,10,0)</f>
        <v>6.2527999999999997</v>
      </c>
      <c r="E8" s="66">
        <f t="shared" ref="E8:E16" si="0">RANK(D8,D$8:D$16,0)</f>
        <v>6</v>
      </c>
      <c r="F8" s="65">
        <f>VLOOKUP($A8,'Return Data'!$B$7:$R$2843,11,0)</f>
        <v>13.0661</v>
      </c>
      <c r="G8" s="66">
        <f t="shared" ref="G8:G16" si="1">RANK(F8,F$8:F$16,0)</f>
        <v>5</v>
      </c>
      <c r="H8" s="65">
        <f>VLOOKUP($A8,'Return Data'!$B$7:$R$2843,12,0)</f>
        <v>29.144200000000001</v>
      </c>
      <c r="I8" s="66">
        <f t="shared" ref="I8:I16" si="2">RANK(H8,H$8:H$16,0)</f>
        <v>4</v>
      </c>
      <c r="J8" s="65">
        <f>VLOOKUP($A8,'Return Data'!$B$7:$R$2843,13,0)</f>
        <v>44.9193</v>
      </c>
      <c r="K8" s="66">
        <f t="shared" ref="K8:K16" si="3">RANK(J8,J$8:J$16,0)</f>
        <v>4</v>
      </c>
      <c r="L8" s="65">
        <f>VLOOKUP($A8,'Return Data'!$B$7:$R$2843,17,0)</f>
        <v>19.7073</v>
      </c>
      <c r="M8" s="66">
        <f t="shared" ref="M8:M14" si="4">RANK(L8,L$8:L$16,0)</f>
        <v>2</v>
      </c>
      <c r="N8" s="65">
        <f>VLOOKUP($A8,'Return Data'!$B$7:$R$2843,14,0)</f>
        <v>15.3515</v>
      </c>
      <c r="O8" s="66">
        <f t="shared" ref="O8:O14" si="5">RANK(N8,N$8:N$16,0)</f>
        <v>2</v>
      </c>
      <c r="P8" s="65">
        <f>VLOOKUP($A8,'Return Data'!$B$7:$R$2843,15,0)</f>
        <v>13.1203</v>
      </c>
      <c r="Q8" s="66">
        <f t="shared" ref="Q8:Q14" si="6">RANK(P8,P$8:P$16,0)</f>
        <v>3</v>
      </c>
      <c r="R8" s="65">
        <f>VLOOKUP($A8,'Return Data'!$B$7:$R$2843,16,0)</f>
        <v>10.9383</v>
      </c>
      <c r="S8" s="67">
        <f t="shared" ref="S8:S16" si="7">RANK(R8,R$8:R$16,0)</f>
        <v>6</v>
      </c>
    </row>
    <row r="9" spans="1:20" x14ac:dyDescent="0.3">
      <c r="A9" s="63" t="s">
        <v>1247</v>
      </c>
      <c r="B9" s="64">
        <f>VLOOKUP($A9,'Return Data'!$B$7:$R$2843,3,0)</f>
        <v>44358</v>
      </c>
      <c r="C9" s="65">
        <f>VLOOKUP($A9,'Return Data'!$B$7:$R$2843,4,0)</f>
        <v>46.698999999999998</v>
      </c>
      <c r="D9" s="65">
        <f>VLOOKUP($A9,'Return Data'!$B$7:$R$2843,10,0)</f>
        <v>6.8798000000000004</v>
      </c>
      <c r="E9" s="66">
        <f t="shared" si="0"/>
        <v>5</v>
      </c>
      <c r="F9" s="65">
        <f>VLOOKUP($A9,'Return Data'!$B$7:$R$2843,11,0)</f>
        <v>14.9033</v>
      </c>
      <c r="G9" s="66">
        <f t="shared" si="1"/>
        <v>4</v>
      </c>
      <c r="H9" s="65">
        <f>VLOOKUP($A9,'Return Data'!$B$7:$R$2843,12,0)</f>
        <v>24.361499999999999</v>
      </c>
      <c r="I9" s="66">
        <f t="shared" si="2"/>
        <v>6</v>
      </c>
      <c r="J9" s="65">
        <f>VLOOKUP($A9,'Return Data'!$B$7:$R$2843,13,0)</f>
        <v>43.622900000000001</v>
      </c>
      <c r="K9" s="66">
        <f t="shared" si="3"/>
        <v>5</v>
      </c>
      <c r="L9" s="65">
        <f>VLOOKUP($A9,'Return Data'!$B$7:$R$2843,17,0)</f>
        <v>17.6889</v>
      </c>
      <c r="M9" s="66">
        <f t="shared" si="4"/>
        <v>3</v>
      </c>
      <c r="N9" s="65">
        <f>VLOOKUP($A9,'Return Data'!$B$7:$R$2843,14,0)</f>
        <v>13.1059</v>
      </c>
      <c r="O9" s="66">
        <f t="shared" si="5"/>
        <v>4</v>
      </c>
      <c r="P9" s="65">
        <f>VLOOKUP($A9,'Return Data'!$B$7:$R$2843,15,0)</f>
        <v>11.5197</v>
      </c>
      <c r="Q9" s="66">
        <f t="shared" si="6"/>
        <v>4</v>
      </c>
      <c r="R9" s="65">
        <f>VLOOKUP($A9,'Return Data'!$B$7:$R$2843,16,0)</f>
        <v>11.1312</v>
      </c>
      <c r="S9" s="67">
        <f t="shared" si="7"/>
        <v>5</v>
      </c>
    </row>
    <row r="10" spans="1:20" x14ac:dyDescent="0.3">
      <c r="A10" s="63" t="s">
        <v>1249</v>
      </c>
      <c r="B10" s="64">
        <f>VLOOKUP($A10,'Return Data'!$B$7:$R$2843,3,0)</f>
        <v>44358</v>
      </c>
      <c r="C10" s="65">
        <f>VLOOKUP($A10,'Return Data'!$B$7:$R$2843,4,0)</f>
        <v>392.2115</v>
      </c>
      <c r="D10" s="65">
        <f>VLOOKUP($A10,'Return Data'!$B$7:$R$2843,10,0)</f>
        <v>7.8097000000000003</v>
      </c>
      <c r="E10" s="66">
        <f t="shared" si="0"/>
        <v>4</v>
      </c>
      <c r="F10" s="65">
        <f>VLOOKUP($A10,'Return Data'!$B$7:$R$2843,11,0)</f>
        <v>21.756499999999999</v>
      </c>
      <c r="G10" s="66">
        <f t="shared" si="1"/>
        <v>2</v>
      </c>
      <c r="H10" s="65">
        <f>VLOOKUP($A10,'Return Data'!$B$7:$R$2843,12,0)</f>
        <v>39.714100000000002</v>
      </c>
      <c r="I10" s="66">
        <f t="shared" si="2"/>
        <v>2</v>
      </c>
      <c r="J10" s="65">
        <f>VLOOKUP($A10,'Return Data'!$B$7:$R$2843,13,0)</f>
        <v>49.137599999999999</v>
      </c>
      <c r="K10" s="66">
        <f t="shared" si="3"/>
        <v>2</v>
      </c>
      <c r="L10" s="65">
        <f>VLOOKUP($A10,'Return Data'!$B$7:$R$2843,17,0)</f>
        <v>17.085799999999999</v>
      </c>
      <c r="M10" s="66">
        <f t="shared" si="4"/>
        <v>4</v>
      </c>
      <c r="N10" s="65">
        <f>VLOOKUP($A10,'Return Data'!$B$7:$R$2843,14,0)</f>
        <v>13.629099999999999</v>
      </c>
      <c r="O10" s="66">
        <f t="shared" si="5"/>
        <v>3</v>
      </c>
      <c r="P10" s="65">
        <f>VLOOKUP($A10,'Return Data'!$B$7:$R$2843,15,0)</f>
        <v>15.5267</v>
      </c>
      <c r="Q10" s="66">
        <f t="shared" si="6"/>
        <v>2</v>
      </c>
      <c r="R10" s="65">
        <f>VLOOKUP($A10,'Return Data'!$B$7:$R$2843,16,0)</f>
        <v>15.388199999999999</v>
      </c>
      <c r="S10" s="67">
        <f t="shared" si="7"/>
        <v>2</v>
      </c>
    </row>
    <row r="11" spans="1:20" x14ac:dyDescent="0.3">
      <c r="A11" s="63" t="s">
        <v>2028</v>
      </c>
      <c r="B11" s="64">
        <f>VLOOKUP($A11,'Return Data'!$B$7:$R$2843,3,0)</f>
        <v>44358</v>
      </c>
      <c r="C11" s="65">
        <f>VLOOKUP($A11,'Return Data'!$B$7:$R$2843,4,0)</f>
        <v>25.894100000000002</v>
      </c>
      <c r="D11" s="65">
        <f>VLOOKUP($A11,'Return Data'!$B$7:$R$2843,10,0)</f>
        <v>5.2789999999999999</v>
      </c>
      <c r="E11" s="66">
        <f t="shared" si="0"/>
        <v>8</v>
      </c>
      <c r="F11" s="65">
        <f>VLOOKUP($A11,'Return Data'!$B$7:$R$2843,11,0)</f>
        <v>12.859299999999999</v>
      </c>
      <c r="G11" s="66">
        <f t="shared" si="1"/>
        <v>6</v>
      </c>
      <c r="H11" s="65">
        <f>VLOOKUP($A11,'Return Data'!$B$7:$R$2843,12,0)</f>
        <v>25.940999999999999</v>
      </c>
      <c r="I11" s="66">
        <f t="shared" si="2"/>
        <v>5</v>
      </c>
      <c r="J11" s="65">
        <f>VLOOKUP($A11,'Return Data'!$B$7:$R$2843,13,0)</f>
        <v>39.375900000000001</v>
      </c>
      <c r="K11" s="66">
        <f t="shared" si="3"/>
        <v>6</v>
      </c>
      <c r="L11" s="65">
        <f>VLOOKUP($A11,'Return Data'!$B$7:$R$2843,17,0)</f>
        <v>15.091799999999999</v>
      </c>
      <c r="M11" s="66">
        <f t="shared" si="4"/>
        <v>6</v>
      </c>
      <c r="N11" s="65">
        <f>VLOOKUP($A11,'Return Data'!$B$7:$R$2843,14,0)</f>
        <v>12.176399999999999</v>
      </c>
      <c r="O11" s="66">
        <f t="shared" si="5"/>
        <v>5</v>
      </c>
      <c r="P11" s="65">
        <f>VLOOKUP($A11,'Return Data'!$B$7:$R$2843,15,0)</f>
        <v>10.2806</v>
      </c>
      <c r="Q11" s="66">
        <f t="shared" si="6"/>
        <v>6</v>
      </c>
      <c r="R11" s="65">
        <f>VLOOKUP($A11,'Return Data'!$B$7:$R$2843,16,0)</f>
        <v>9.5292999999999992</v>
      </c>
      <c r="S11" s="67">
        <f t="shared" si="7"/>
        <v>8</v>
      </c>
    </row>
    <row r="12" spans="1:20" x14ac:dyDescent="0.3">
      <c r="A12" s="63" t="s">
        <v>1251</v>
      </c>
      <c r="B12" s="64">
        <f>VLOOKUP($A12,'Return Data'!$B$7:$R$2843,3,0)</f>
        <v>44358</v>
      </c>
      <c r="C12" s="65">
        <f>VLOOKUP($A12,'Return Data'!$B$7:$R$2843,4,0)</f>
        <v>69.135599999999997</v>
      </c>
      <c r="D12" s="65">
        <f>VLOOKUP($A12,'Return Data'!$B$7:$R$2843,10,0)</f>
        <v>30.860600000000002</v>
      </c>
      <c r="E12" s="66">
        <f t="shared" si="0"/>
        <v>1</v>
      </c>
      <c r="F12" s="65">
        <f>VLOOKUP($A12,'Return Data'!$B$7:$R$2843,11,0)</f>
        <v>36.7973</v>
      </c>
      <c r="G12" s="66">
        <f t="shared" si="1"/>
        <v>1</v>
      </c>
      <c r="H12" s="65">
        <f>VLOOKUP($A12,'Return Data'!$B$7:$R$2843,12,0)</f>
        <v>51.684699999999999</v>
      </c>
      <c r="I12" s="66">
        <f t="shared" si="2"/>
        <v>1</v>
      </c>
      <c r="J12" s="65">
        <f>VLOOKUP($A12,'Return Data'!$B$7:$R$2843,13,0)</f>
        <v>102.98779999999999</v>
      </c>
      <c r="K12" s="66">
        <f t="shared" si="3"/>
        <v>1</v>
      </c>
      <c r="L12" s="65">
        <f>VLOOKUP($A12,'Return Data'!$B$7:$R$2843,17,0)</f>
        <v>36.669699999999999</v>
      </c>
      <c r="M12" s="66">
        <f t="shared" si="4"/>
        <v>1</v>
      </c>
      <c r="N12" s="65">
        <f>VLOOKUP($A12,'Return Data'!$B$7:$R$2843,14,0)</f>
        <v>26.427800000000001</v>
      </c>
      <c r="O12" s="66">
        <f t="shared" si="5"/>
        <v>1</v>
      </c>
      <c r="P12" s="65">
        <f>VLOOKUP($A12,'Return Data'!$B$7:$R$2843,15,0)</f>
        <v>17.194299999999998</v>
      </c>
      <c r="Q12" s="66">
        <f t="shared" si="6"/>
        <v>1</v>
      </c>
      <c r="R12" s="65">
        <f>VLOOKUP($A12,'Return Data'!$B$7:$R$2843,16,0)</f>
        <v>13.131500000000001</v>
      </c>
      <c r="S12" s="67">
        <f t="shared" si="7"/>
        <v>3</v>
      </c>
    </row>
    <row r="13" spans="1:20" x14ac:dyDescent="0.3">
      <c r="A13" s="63" t="s">
        <v>761</v>
      </c>
      <c r="B13" s="64">
        <f>VLOOKUP($A13,'Return Data'!$B$7:$R$2843,3,0)</f>
        <v>44358</v>
      </c>
      <c r="C13" s="65">
        <f>VLOOKUP($A13,'Return Data'!$B$7:$R$2843,4,0)</f>
        <v>22.9557</v>
      </c>
      <c r="D13" s="65">
        <f>VLOOKUP($A13,'Return Data'!$B$7:$R$2843,10,0)</f>
        <v>14.3992</v>
      </c>
      <c r="E13" s="66">
        <f t="shared" si="0"/>
        <v>2</v>
      </c>
      <c r="F13" s="65">
        <f>VLOOKUP($A13,'Return Data'!$B$7:$R$2843,11,0)</f>
        <v>12.688000000000001</v>
      </c>
      <c r="G13" s="66">
        <f t="shared" si="1"/>
        <v>7</v>
      </c>
      <c r="H13" s="65">
        <f>VLOOKUP($A13,'Return Data'!$B$7:$R$2843,12,0)</f>
        <v>16.056100000000001</v>
      </c>
      <c r="I13" s="66">
        <f t="shared" si="2"/>
        <v>9</v>
      </c>
      <c r="J13" s="65">
        <f>VLOOKUP($A13,'Return Data'!$B$7:$R$2843,13,0)</f>
        <v>19.1309</v>
      </c>
      <c r="K13" s="66">
        <f t="shared" si="3"/>
        <v>9</v>
      </c>
      <c r="L13" s="65">
        <f>VLOOKUP($A13,'Return Data'!$B$7:$R$2843,17,0)</f>
        <v>11.1737</v>
      </c>
      <c r="M13" s="66">
        <f t="shared" si="4"/>
        <v>8</v>
      </c>
      <c r="N13" s="65">
        <f>VLOOKUP($A13,'Return Data'!$B$7:$R$2843,14,0)</f>
        <v>9.7200000000000006</v>
      </c>
      <c r="O13" s="66">
        <f t="shared" si="5"/>
        <v>7</v>
      </c>
      <c r="P13" s="65">
        <f>VLOOKUP($A13,'Return Data'!$B$7:$R$2843,15,0)</f>
        <v>9.4725999999999999</v>
      </c>
      <c r="Q13" s="66">
        <f t="shared" si="6"/>
        <v>7</v>
      </c>
      <c r="R13" s="65">
        <f>VLOOKUP($A13,'Return Data'!$B$7:$R$2843,16,0)</f>
        <v>9.7599</v>
      </c>
      <c r="S13" s="67">
        <f t="shared" si="7"/>
        <v>7</v>
      </c>
    </row>
    <row r="14" spans="1:20" x14ac:dyDescent="0.3">
      <c r="A14" s="63" t="s">
        <v>1252</v>
      </c>
      <c r="B14" s="64">
        <f>VLOOKUP($A14,'Return Data'!$B$7:$R$2843,3,0)</f>
        <v>44358</v>
      </c>
      <c r="C14" s="65">
        <f>VLOOKUP($A14,'Return Data'!$B$7:$R$2843,4,0)</f>
        <v>38.2316</v>
      </c>
      <c r="D14" s="65">
        <f>VLOOKUP($A14,'Return Data'!$B$7:$R$2843,10,0)</f>
        <v>7.8712</v>
      </c>
      <c r="E14" s="66">
        <f t="shared" si="0"/>
        <v>3</v>
      </c>
      <c r="F14" s="65">
        <f>VLOOKUP($A14,'Return Data'!$B$7:$R$2843,11,0)</f>
        <v>10.593400000000001</v>
      </c>
      <c r="G14" s="66">
        <f t="shared" si="1"/>
        <v>8</v>
      </c>
      <c r="H14" s="65">
        <f>VLOOKUP($A14,'Return Data'!$B$7:$R$2843,12,0)</f>
        <v>17.812999999999999</v>
      </c>
      <c r="I14" s="66">
        <f t="shared" si="2"/>
        <v>7</v>
      </c>
      <c r="J14" s="65">
        <f>VLOOKUP($A14,'Return Data'!$B$7:$R$2843,13,0)</f>
        <v>25.265699999999999</v>
      </c>
      <c r="K14" s="66">
        <f t="shared" si="3"/>
        <v>8</v>
      </c>
      <c r="L14" s="65">
        <f>VLOOKUP($A14,'Return Data'!$B$7:$R$2843,17,0)</f>
        <v>16.042400000000001</v>
      </c>
      <c r="M14" s="66">
        <f t="shared" si="4"/>
        <v>5</v>
      </c>
      <c r="N14" s="65">
        <f>VLOOKUP($A14,'Return Data'!$B$7:$R$2843,14,0)</f>
        <v>12.1107</v>
      </c>
      <c r="O14" s="66">
        <f t="shared" si="5"/>
        <v>6</v>
      </c>
      <c r="P14" s="65">
        <f>VLOOKUP($A14,'Return Data'!$B$7:$R$2843,15,0)</f>
        <v>10.7659</v>
      </c>
      <c r="Q14" s="66">
        <f t="shared" si="6"/>
        <v>5</v>
      </c>
      <c r="R14" s="65">
        <f>VLOOKUP($A14,'Return Data'!$B$7:$R$2843,16,0)</f>
        <v>11.553000000000001</v>
      </c>
      <c r="S14" s="67">
        <f t="shared" si="7"/>
        <v>4</v>
      </c>
    </row>
    <row r="15" spans="1:20" x14ac:dyDescent="0.3">
      <c r="A15" s="63" t="s">
        <v>1254</v>
      </c>
      <c r="B15" s="64">
        <f>VLOOKUP($A15,'Return Data'!$B$7:$R$2843,3,0)</f>
        <v>44358</v>
      </c>
      <c r="C15" s="65">
        <f>VLOOKUP($A15,'Return Data'!$B$7:$R$2843,4,0)</f>
        <v>14.5229</v>
      </c>
      <c r="D15" s="65">
        <f>VLOOKUP($A15,'Return Data'!$B$7:$R$2843,10,0)</f>
        <v>5.9307999999999996</v>
      </c>
      <c r="E15" s="66">
        <f t="shared" si="0"/>
        <v>7</v>
      </c>
      <c r="F15" s="65">
        <f>VLOOKUP($A15,'Return Data'!$B$7:$R$2843,11,0)</f>
        <v>16.8779</v>
      </c>
      <c r="G15" s="66">
        <f t="shared" si="1"/>
        <v>3</v>
      </c>
      <c r="H15" s="65">
        <f>VLOOKUP($A15,'Return Data'!$B$7:$R$2843,12,0)</f>
        <v>31.857299999999999</v>
      </c>
      <c r="I15" s="66">
        <f t="shared" si="2"/>
        <v>3</v>
      </c>
      <c r="J15" s="65">
        <f>VLOOKUP($A15,'Return Data'!$B$7:$R$2843,13,0)</f>
        <v>46.465200000000003</v>
      </c>
      <c r="K15" s="66">
        <f t="shared" si="3"/>
        <v>3</v>
      </c>
      <c r="L15" s="65"/>
      <c r="M15" s="66"/>
      <c r="N15" s="65"/>
      <c r="O15" s="66"/>
      <c r="P15" s="65"/>
      <c r="Q15" s="66"/>
      <c r="R15" s="65">
        <f>VLOOKUP($A15,'Return Data'!$B$7:$R$2843,16,0)</f>
        <v>34.115000000000002</v>
      </c>
      <c r="S15" s="67">
        <f t="shared" si="7"/>
        <v>1</v>
      </c>
    </row>
    <row r="16" spans="1:20" x14ac:dyDescent="0.3">
      <c r="A16" s="63" t="s">
        <v>1256</v>
      </c>
      <c r="B16" s="64">
        <f>VLOOKUP($A16,'Return Data'!$B$7:$R$2843,3,0)</f>
        <v>44358</v>
      </c>
      <c r="C16" s="65">
        <f>VLOOKUP($A16,'Return Data'!$B$7:$R$2843,4,0)</f>
        <v>44.5976</v>
      </c>
      <c r="D16" s="65">
        <f>VLOOKUP($A16,'Return Data'!$B$7:$R$2843,10,0)</f>
        <v>3.3163</v>
      </c>
      <c r="E16" s="66">
        <f t="shared" si="0"/>
        <v>9</v>
      </c>
      <c r="F16" s="65">
        <f>VLOOKUP($A16,'Return Data'!$B$7:$R$2843,11,0)</f>
        <v>8.4076000000000004</v>
      </c>
      <c r="G16" s="66">
        <f t="shared" si="1"/>
        <v>9</v>
      </c>
      <c r="H16" s="65">
        <f>VLOOKUP($A16,'Return Data'!$B$7:$R$2843,12,0)</f>
        <v>16.516100000000002</v>
      </c>
      <c r="I16" s="66">
        <f t="shared" si="2"/>
        <v>8</v>
      </c>
      <c r="J16" s="65">
        <f>VLOOKUP($A16,'Return Data'!$B$7:$R$2843,13,0)</f>
        <v>30.2972</v>
      </c>
      <c r="K16" s="66">
        <f t="shared" si="3"/>
        <v>7</v>
      </c>
      <c r="L16" s="65">
        <f>VLOOKUP($A16,'Return Data'!$B$7:$R$2843,17,0)</f>
        <v>12.045999999999999</v>
      </c>
      <c r="M16" s="66">
        <f>RANK(L16,L$8:L$16,0)</f>
        <v>7</v>
      </c>
      <c r="N16" s="65">
        <f>VLOOKUP($A16,'Return Data'!$B$7:$R$2843,14,0)</f>
        <v>8.4060000000000006</v>
      </c>
      <c r="O16" s="66">
        <f>RANK(N16,N$8:N$16,0)</f>
        <v>8</v>
      </c>
      <c r="P16" s="65">
        <f>VLOOKUP($A16,'Return Data'!$B$7:$R$2843,15,0)</f>
        <v>9.2802000000000007</v>
      </c>
      <c r="Q16" s="66">
        <f>RANK(P16,P$8:P$16,0)</f>
        <v>8</v>
      </c>
      <c r="R16" s="65">
        <f>VLOOKUP($A16,'Return Data'!$B$7:$R$2843,16,0)</f>
        <v>7.8151000000000002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9.8443777777777779</v>
      </c>
      <c r="E18" s="74"/>
      <c r="F18" s="75">
        <f>AVERAGE(F8:F16)</f>
        <v>16.438822222222221</v>
      </c>
      <c r="G18" s="74"/>
      <c r="H18" s="75">
        <f>AVERAGE(H8:H16)</f>
        <v>28.120888888888892</v>
      </c>
      <c r="I18" s="74"/>
      <c r="J18" s="75">
        <f>AVERAGE(J8:J16)</f>
        <v>44.578055555555551</v>
      </c>
      <c r="K18" s="74"/>
      <c r="L18" s="75">
        <f>AVERAGE(L8:L16)</f>
        <v>18.188200000000002</v>
      </c>
      <c r="M18" s="74"/>
      <c r="N18" s="75">
        <f>AVERAGE(N8:N16)</f>
        <v>13.865925000000001</v>
      </c>
      <c r="O18" s="74"/>
      <c r="P18" s="75">
        <f>AVERAGE(P8:P16)</f>
        <v>12.145037500000001</v>
      </c>
      <c r="Q18" s="74"/>
      <c r="R18" s="75">
        <f>AVERAGE(R8:R16)</f>
        <v>13.706833333333334</v>
      </c>
      <c r="S18" s="76"/>
    </row>
    <row r="19" spans="1:19" x14ac:dyDescent="0.3">
      <c r="A19" s="73" t="s">
        <v>28</v>
      </c>
      <c r="B19" s="74"/>
      <c r="C19" s="74"/>
      <c r="D19" s="75">
        <f>MIN(D8:D16)</f>
        <v>3.3163</v>
      </c>
      <c r="E19" s="74"/>
      <c r="F19" s="75">
        <f>MIN(F8:F16)</f>
        <v>8.4076000000000004</v>
      </c>
      <c r="G19" s="74"/>
      <c r="H19" s="75">
        <f>MIN(H8:H16)</f>
        <v>16.056100000000001</v>
      </c>
      <c r="I19" s="74"/>
      <c r="J19" s="75">
        <f>MIN(J8:J16)</f>
        <v>19.1309</v>
      </c>
      <c r="K19" s="74"/>
      <c r="L19" s="75">
        <f>MIN(L8:L16)</f>
        <v>11.1737</v>
      </c>
      <c r="M19" s="74"/>
      <c r="N19" s="75">
        <f>MIN(N8:N16)</f>
        <v>8.4060000000000006</v>
      </c>
      <c r="O19" s="74"/>
      <c r="P19" s="75">
        <f>MIN(P8:P16)</f>
        <v>9.2802000000000007</v>
      </c>
      <c r="Q19" s="74"/>
      <c r="R19" s="75">
        <f>MIN(R8:R16)</f>
        <v>7.8151000000000002</v>
      </c>
      <c r="S19" s="76"/>
    </row>
    <row r="20" spans="1:19" ht="15" thickBot="1" x14ac:dyDescent="0.35">
      <c r="A20" s="77" t="s">
        <v>29</v>
      </c>
      <c r="B20" s="78"/>
      <c r="C20" s="78"/>
      <c r="D20" s="79">
        <f>MAX(D8:D16)</f>
        <v>30.860600000000002</v>
      </c>
      <c r="E20" s="78"/>
      <c r="F20" s="79">
        <f>MAX(F8:F16)</f>
        <v>36.7973</v>
      </c>
      <c r="G20" s="78"/>
      <c r="H20" s="79">
        <f>MAX(H8:H16)</f>
        <v>51.684699999999999</v>
      </c>
      <c r="I20" s="78"/>
      <c r="J20" s="79">
        <f>MAX(J8:J16)</f>
        <v>102.98779999999999</v>
      </c>
      <c r="K20" s="78"/>
      <c r="L20" s="79">
        <f>MAX(L8:L16)</f>
        <v>36.669699999999999</v>
      </c>
      <c r="M20" s="78"/>
      <c r="N20" s="79">
        <f>MAX(N8:N16)</f>
        <v>26.427800000000001</v>
      </c>
      <c r="O20" s="78"/>
      <c r="P20" s="79">
        <f>MAX(P8:P16)</f>
        <v>17.194299999999998</v>
      </c>
      <c r="Q20" s="78"/>
      <c r="R20" s="79">
        <f>MAX(R8:R16)</f>
        <v>34.115000000000002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44358</v>
      </c>
      <c r="C8" s="65">
        <f>VLOOKUP($A8,'Return Data'!$B$7:$R$2843,4,0)</f>
        <v>274.5376</v>
      </c>
      <c r="D8" s="65">
        <f>VLOOKUP($A8,'Return Data'!$B$7:$R$2843,5,0)</f>
        <v>9.5749999999999993</v>
      </c>
      <c r="E8" s="66">
        <f>RANK(D8,D$8:D$14,0)</f>
        <v>6</v>
      </c>
      <c r="F8" s="65">
        <f>VLOOKUP($A8,'Return Data'!$B$7:$R$2843,6,0)</f>
        <v>16.343900000000001</v>
      </c>
      <c r="G8" s="66">
        <f>RANK(F8,F$8:F$14,0)</f>
        <v>3</v>
      </c>
      <c r="H8" s="65">
        <f>VLOOKUP($A8,'Return Data'!$B$7:$R$2843,7,0)</f>
        <v>11.5161</v>
      </c>
      <c r="I8" s="66">
        <f>RANK(H8,H$8:H$14,0)</f>
        <v>4</v>
      </c>
      <c r="J8" s="65">
        <f>VLOOKUP($A8,'Return Data'!$B$7:$R$2843,8,0)</f>
        <v>7.6165000000000003</v>
      </c>
      <c r="K8" s="66">
        <f>RANK(J8,J$8:J$14,0)</f>
        <v>6</v>
      </c>
      <c r="L8" s="65">
        <f>VLOOKUP($A8,'Return Data'!$B$7:$R$2843,9,0)</f>
        <v>6.4134000000000002</v>
      </c>
      <c r="M8" s="66">
        <f>RANK(L8,L$8:L$14,0)</f>
        <v>5</v>
      </c>
      <c r="N8" s="65">
        <f>VLOOKUP($A8,'Return Data'!$B$7:$R$2843,10,0)</f>
        <v>7.6070000000000002</v>
      </c>
      <c r="O8" s="66">
        <f>RANK(N8,N$8:N$14,0)</f>
        <v>3</v>
      </c>
      <c r="P8" s="65">
        <f>VLOOKUP($A8,'Return Data'!$B$7:$R$2843,11,0)</f>
        <v>4.1407999999999996</v>
      </c>
      <c r="Q8" s="66">
        <f>RANK(P8,P$8:P$14,0)</f>
        <v>7</v>
      </c>
      <c r="R8" s="65">
        <f>VLOOKUP($A8,'Return Data'!$B$7:$R$2843,12,0)</f>
        <v>5.3822000000000001</v>
      </c>
      <c r="S8" s="66">
        <f>RANK(R8,R$8:R$14,0)</f>
        <v>5</v>
      </c>
      <c r="T8" s="65">
        <f>VLOOKUP($A8,'Return Data'!$B$7:$R$2843,13,0)</f>
        <v>6.4512999999999998</v>
      </c>
      <c r="U8" s="66">
        <f>RANK(T8,T$8:T$14,0)</f>
        <v>5</v>
      </c>
      <c r="V8" s="65">
        <f>VLOOKUP($A8,'Return Data'!$B$7:$R$2843,17,0)</f>
        <v>7.6811999999999996</v>
      </c>
      <c r="W8" s="66">
        <f>RANK(V8,V$8:V$14,0)</f>
        <v>4</v>
      </c>
      <c r="X8" s="65">
        <f>VLOOKUP($A8,'Return Data'!$B$7:$R$2843,14,0)</f>
        <v>8.1046999999999993</v>
      </c>
      <c r="Y8" s="66">
        <f>RANK(X8,X$8:X$14,0)</f>
        <v>4</v>
      </c>
      <c r="Z8" s="65">
        <f>VLOOKUP($A8,'Return Data'!$B$7:$R$2843,16,0)</f>
        <v>8.6219000000000001</v>
      </c>
      <c r="AA8" s="67">
        <f>RANK(Z8,Z$8:Z$14,0)</f>
        <v>3</v>
      </c>
    </row>
    <row r="9" spans="1:27" x14ac:dyDescent="0.3">
      <c r="A9" s="63" t="s">
        <v>806</v>
      </c>
      <c r="B9" s="64">
        <f>VLOOKUP($A9,'Return Data'!$B$7:$R$2843,3,0)</f>
        <v>44358</v>
      </c>
      <c r="C9" s="65">
        <f>VLOOKUP($A9,'Return Data'!$B$7:$R$2843,4,0)</f>
        <v>33.577800000000003</v>
      </c>
      <c r="D9" s="65">
        <f>VLOOKUP($A9,'Return Data'!$B$7:$R$2843,5,0)</f>
        <v>5.8708999999999998</v>
      </c>
      <c r="E9" s="66">
        <f t="shared" ref="E9:E14" si="0">RANK(D9,D$8:D$14,0)</f>
        <v>7</v>
      </c>
      <c r="F9" s="65">
        <f>VLOOKUP($A9,'Return Data'!$B$7:$R$2843,6,0)</f>
        <v>3.9146000000000001</v>
      </c>
      <c r="G9" s="66">
        <f t="shared" ref="G9:G14" si="1">RANK(F9,F$8:F$14,0)</f>
        <v>7</v>
      </c>
      <c r="H9" s="65">
        <f>VLOOKUP($A9,'Return Data'!$B$7:$R$2843,7,0)</f>
        <v>5.8921000000000001</v>
      </c>
      <c r="I9" s="66">
        <f t="shared" ref="I9:I14" si="2">RANK(H9,H$8:H$14,0)</f>
        <v>7</v>
      </c>
      <c r="J9" s="65">
        <f>VLOOKUP($A9,'Return Data'!$B$7:$R$2843,8,0)</f>
        <v>2.5726</v>
      </c>
      <c r="K9" s="66">
        <f t="shared" ref="K9:K14" si="3">RANK(J9,J$8:J$14,0)</f>
        <v>7</v>
      </c>
      <c r="L9" s="65">
        <f>VLOOKUP($A9,'Return Data'!$B$7:$R$2843,9,0)</f>
        <v>5.0251999999999999</v>
      </c>
      <c r="M9" s="66">
        <f t="shared" ref="M9:M14" si="4">RANK(L9,L$8:L$14,0)</f>
        <v>7</v>
      </c>
      <c r="N9" s="65">
        <f>VLOOKUP($A9,'Return Data'!$B$7:$R$2843,10,0)</f>
        <v>5.2363999999999997</v>
      </c>
      <c r="O9" s="66">
        <f t="shared" ref="O9:O14" si="5">RANK(N9,N$8:N$14,0)</f>
        <v>7</v>
      </c>
      <c r="P9" s="65">
        <f>VLOOKUP($A9,'Return Data'!$B$7:$R$2843,11,0)</f>
        <v>4.5175000000000001</v>
      </c>
      <c r="Q9" s="66">
        <f t="shared" ref="Q9:Q14" si="6">RANK(P9,P$8:P$14,0)</f>
        <v>5</v>
      </c>
      <c r="R9" s="65">
        <f>VLOOKUP($A9,'Return Data'!$B$7:$R$2843,12,0)</f>
        <v>5.1886000000000001</v>
      </c>
      <c r="S9" s="66">
        <f t="shared" ref="S9:S14" si="7">RANK(R9,R$8:R$14,0)</f>
        <v>6</v>
      </c>
      <c r="T9" s="65">
        <f>VLOOKUP($A9,'Return Data'!$B$7:$R$2843,13,0)</f>
        <v>5.9233000000000002</v>
      </c>
      <c r="U9" s="66">
        <f t="shared" ref="U9:U14" si="8">RANK(T9,T$8:T$14,0)</f>
        <v>6</v>
      </c>
      <c r="V9" s="65">
        <f>VLOOKUP($A9,'Return Data'!$B$7:$R$2843,17,0)</f>
        <v>6.5487000000000002</v>
      </c>
      <c r="W9" s="66">
        <f t="shared" ref="W9:W13" si="9">RANK(V9,V$8:V$14,0)</f>
        <v>6</v>
      </c>
      <c r="X9" s="65">
        <f>VLOOKUP($A9,'Return Data'!$B$7:$R$2843,14,0)</f>
        <v>6.9055999999999997</v>
      </c>
      <c r="Y9" s="66">
        <f t="shared" ref="Y9:Y13" si="10">RANK(X9,X$8:X$14,0)</f>
        <v>5</v>
      </c>
      <c r="Z9" s="65">
        <f>VLOOKUP($A9,'Return Data'!$B$7:$R$2843,16,0)</f>
        <v>7.1200999999999999</v>
      </c>
      <c r="AA9" s="67">
        <f t="shared" ref="AA9:AA14" si="11">RANK(Z9,Z$8:Z$14,0)</f>
        <v>7</v>
      </c>
    </row>
    <row r="10" spans="1:27" x14ac:dyDescent="0.3">
      <c r="A10" s="63" t="s">
        <v>808</v>
      </c>
      <c r="B10" s="64">
        <f>VLOOKUP($A10,'Return Data'!$B$7:$R$2843,3,0)</f>
        <v>44358</v>
      </c>
      <c r="C10" s="65">
        <f>VLOOKUP($A10,'Return Data'!$B$7:$R$2843,4,0)</f>
        <v>38.835700000000003</v>
      </c>
      <c r="D10" s="65">
        <f>VLOOKUP($A10,'Return Data'!$B$7:$R$2843,5,0)</f>
        <v>12.880599999999999</v>
      </c>
      <c r="E10" s="66">
        <f t="shared" si="0"/>
        <v>5</v>
      </c>
      <c r="F10" s="65">
        <f>VLOOKUP($A10,'Return Data'!$B$7:$R$2843,6,0)</f>
        <v>15.1191</v>
      </c>
      <c r="G10" s="66">
        <f t="shared" si="1"/>
        <v>5</v>
      </c>
      <c r="H10" s="65">
        <f>VLOOKUP($A10,'Return Data'!$B$7:$R$2843,7,0)</f>
        <v>11.424099999999999</v>
      </c>
      <c r="I10" s="66">
        <f t="shared" si="2"/>
        <v>5</v>
      </c>
      <c r="J10" s="65">
        <f>VLOOKUP($A10,'Return Data'!$B$7:$R$2843,8,0)</f>
        <v>8.9593000000000007</v>
      </c>
      <c r="K10" s="66">
        <f t="shared" si="3"/>
        <v>4</v>
      </c>
      <c r="L10" s="65">
        <f>VLOOKUP($A10,'Return Data'!$B$7:$R$2843,9,0)</f>
        <v>7.2602000000000002</v>
      </c>
      <c r="M10" s="66">
        <f t="shared" si="4"/>
        <v>4</v>
      </c>
      <c r="N10" s="65">
        <f>VLOOKUP($A10,'Return Data'!$B$7:$R$2843,10,0)</f>
        <v>6.9306999999999999</v>
      </c>
      <c r="O10" s="66">
        <f t="shared" si="5"/>
        <v>4</v>
      </c>
      <c r="P10" s="65">
        <f>VLOOKUP($A10,'Return Data'!$B$7:$R$2843,11,0)</f>
        <v>4.8657000000000004</v>
      </c>
      <c r="Q10" s="66">
        <f t="shared" si="6"/>
        <v>3</v>
      </c>
      <c r="R10" s="65">
        <f>VLOOKUP($A10,'Return Data'!$B$7:$R$2843,12,0)</f>
        <v>6.5350999999999999</v>
      </c>
      <c r="S10" s="66">
        <f t="shared" si="7"/>
        <v>4</v>
      </c>
      <c r="T10" s="65">
        <f>VLOOKUP($A10,'Return Data'!$B$7:$R$2843,13,0)</f>
        <v>7.6951000000000001</v>
      </c>
      <c r="U10" s="66">
        <f t="shared" si="8"/>
        <v>4</v>
      </c>
      <c r="V10" s="65">
        <f>VLOOKUP($A10,'Return Data'!$B$7:$R$2843,17,0)</f>
        <v>8.0862999999999996</v>
      </c>
      <c r="W10" s="66">
        <f t="shared" si="9"/>
        <v>3</v>
      </c>
      <c r="X10" s="65">
        <f>VLOOKUP($A10,'Return Data'!$B$7:$R$2843,14,0)</f>
        <v>8.2428000000000008</v>
      </c>
      <c r="Y10" s="66">
        <f t="shared" si="10"/>
        <v>3</v>
      </c>
      <c r="Z10" s="65">
        <f>VLOOKUP($A10,'Return Data'!$B$7:$R$2843,16,0)</f>
        <v>8.4126999999999992</v>
      </c>
      <c r="AA10" s="67">
        <f t="shared" si="11"/>
        <v>5</v>
      </c>
    </row>
    <row r="11" spans="1:27" x14ac:dyDescent="0.3">
      <c r="A11" s="63" t="s">
        <v>810</v>
      </c>
      <c r="B11" s="64">
        <f>VLOOKUP($A11,'Return Data'!$B$7:$R$2843,3,0)</f>
        <v>44358</v>
      </c>
      <c r="C11" s="65">
        <f>VLOOKUP($A11,'Return Data'!$B$7:$R$2843,4,0)</f>
        <v>349.56380000000001</v>
      </c>
      <c r="D11" s="65">
        <f>VLOOKUP($A11,'Return Data'!$B$7:$R$2843,5,0)</f>
        <v>18.6478</v>
      </c>
      <c r="E11" s="66">
        <f t="shared" si="0"/>
        <v>2</v>
      </c>
      <c r="F11" s="65">
        <f>VLOOKUP($A11,'Return Data'!$B$7:$R$2843,6,0)</f>
        <v>16.293299999999999</v>
      </c>
      <c r="G11" s="66">
        <f t="shared" si="1"/>
        <v>4</v>
      </c>
      <c r="H11" s="65">
        <f>VLOOKUP($A11,'Return Data'!$B$7:$R$2843,7,0)</f>
        <v>13.4176</v>
      </c>
      <c r="I11" s="66">
        <f t="shared" si="2"/>
        <v>3</v>
      </c>
      <c r="J11" s="65">
        <f>VLOOKUP($A11,'Return Data'!$B$7:$R$2843,8,0)</f>
        <v>11.4922</v>
      </c>
      <c r="K11" s="66">
        <f t="shared" si="3"/>
        <v>1</v>
      </c>
      <c r="L11" s="65">
        <f>VLOOKUP($A11,'Return Data'!$B$7:$R$2843,9,0)</f>
        <v>10.476000000000001</v>
      </c>
      <c r="M11" s="66">
        <f t="shared" si="4"/>
        <v>2</v>
      </c>
      <c r="N11" s="65">
        <f>VLOOKUP($A11,'Return Data'!$B$7:$R$2843,10,0)</f>
        <v>5.9638</v>
      </c>
      <c r="O11" s="66">
        <f t="shared" si="5"/>
        <v>6</v>
      </c>
      <c r="P11" s="65">
        <f>VLOOKUP($A11,'Return Data'!$B$7:$R$2843,11,0)</f>
        <v>5.0007000000000001</v>
      </c>
      <c r="Q11" s="66">
        <f t="shared" si="6"/>
        <v>1</v>
      </c>
      <c r="R11" s="65">
        <f>VLOOKUP($A11,'Return Data'!$B$7:$R$2843,12,0)</f>
        <v>6.9177</v>
      </c>
      <c r="S11" s="66">
        <f t="shared" si="7"/>
        <v>3</v>
      </c>
      <c r="T11" s="65">
        <f>VLOOKUP($A11,'Return Data'!$B$7:$R$2843,13,0)</f>
        <v>8.6257999999999999</v>
      </c>
      <c r="U11" s="66">
        <f t="shared" si="8"/>
        <v>2</v>
      </c>
      <c r="V11" s="65">
        <f>VLOOKUP($A11,'Return Data'!$B$7:$R$2843,17,0)</f>
        <v>8.7575000000000003</v>
      </c>
      <c r="W11" s="66">
        <f t="shared" si="9"/>
        <v>2</v>
      </c>
      <c r="X11" s="65">
        <f>VLOOKUP($A11,'Return Data'!$B$7:$R$2843,14,0)</f>
        <v>8.7083999999999993</v>
      </c>
      <c r="Y11" s="66">
        <f t="shared" si="10"/>
        <v>2</v>
      </c>
      <c r="Z11" s="65">
        <f>VLOOKUP($A11,'Return Data'!$B$7:$R$2843,16,0)</f>
        <v>8.8646999999999991</v>
      </c>
      <c r="AA11" s="67">
        <f t="shared" si="11"/>
        <v>1</v>
      </c>
    </row>
    <row r="12" spans="1:27" x14ac:dyDescent="0.3">
      <c r="A12" s="63" t="s">
        <v>811</v>
      </c>
      <c r="B12" s="64">
        <f>VLOOKUP($A12,'Return Data'!$B$7:$R$2843,3,0)</f>
        <v>44358</v>
      </c>
      <c r="C12" s="65">
        <f>VLOOKUP($A12,'Return Data'!$B$7:$R$2843,4,0)</f>
        <v>1186.4333999999999</v>
      </c>
      <c r="D12" s="65">
        <f>VLOOKUP($A12,'Return Data'!$B$7:$R$2843,5,0)</f>
        <v>27.921600000000002</v>
      </c>
      <c r="E12" s="66">
        <f t="shared" si="0"/>
        <v>1</v>
      </c>
      <c r="F12" s="65">
        <f>VLOOKUP($A12,'Return Data'!$B$7:$R$2843,6,0)</f>
        <v>25.754000000000001</v>
      </c>
      <c r="G12" s="66">
        <f t="shared" si="1"/>
        <v>1</v>
      </c>
      <c r="H12" s="65">
        <f>VLOOKUP($A12,'Return Data'!$B$7:$R$2843,7,0)</f>
        <v>14.9468</v>
      </c>
      <c r="I12" s="66">
        <f t="shared" si="2"/>
        <v>1</v>
      </c>
      <c r="J12" s="65">
        <f>VLOOKUP($A12,'Return Data'!$B$7:$R$2843,8,0)</f>
        <v>11.4259</v>
      </c>
      <c r="K12" s="66">
        <f t="shared" si="3"/>
        <v>2</v>
      </c>
      <c r="L12" s="65">
        <f>VLOOKUP($A12,'Return Data'!$B$7:$R$2843,9,0)</f>
        <v>11.076599999999999</v>
      </c>
      <c r="M12" s="66">
        <f t="shared" si="4"/>
        <v>1</v>
      </c>
      <c r="N12" s="65">
        <f>VLOOKUP($A12,'Return Data'!$B$7:$R$2843,10,0)</f>
        <v>11.7713</v>
      </c>
      <c r="O12" s="66">
        <f t="shared" si="5"/>
        <v>1</v>
      </c>
      <c r="P12" s="65">
        <f>VLOOKUP($A12,'Return Data'!$B$7:$R$2843,11,0)</f>
        <v>4.8989000000000003</v>
      </c>
      <c r="Q12" s="66">
        <f t="shared" si="6"/>
        <v>2</v>
      </c>
      <c r="R12" s="65">
        <f>VLOOKUP($A12,'Return Data'!$B$7:$R$2843,12,0)</f>
        <v>7.3547000000000002</v>
      </c>
      <c r="S12" s="66">
        <f t="shared" si="7"/>
        <v>1</v>
      </c>
      <c r="T12" s="65">
        <f>VLOOKUP($A12,'Return Data'!$B$7:$R$2843,13,0)</f>
        <v>9.3434000000000008</v>
      </c>
      <c r="U12" s="66">
        <f t="shared" si="8"/>
        <v>1</v>
      </c>
      <c r="V12" s="65"/>
      <c r="W12" s="66"/>
      <c r="X12" s="65"/>
      <c r="Y12" s="66"/>
      <c r="Z12" s="65">
        <f>VLOOKUP($A12,'Return Data'!$B$7:$R$2843,16,0)</f>
        <v>8.5684000000000005</v>
      </c>
      <c r="AA12" s="67">
        <f t="shared" si="11"/>
        <v>4</v>
      </c>
    </row>
    <row r="13" spans="1:27" x14ac:dyDescent="0.3">
      <c r="A13" s="63" t="s">
        <v>814</v>
      </c>
      <c r="B13" s="64">
        <f>VLOOKUP($A13,'Return Data'!$B$7:$R$2843,3,0)</f>
        <v>44358</v>
      </c>
      <c r="C13" s="65">
        <f>VLOOKUP($A13,'Return Data'!$B$7:$R$2843,4,0)</f>
        <v>36.591099999999997</v>
      </c>
      <c r="D13" s="65">
        <f>VLOOKUP($A13,'Return Data'!$B$7:$R$2843,5,0)</f>
        <v>15.8673</v>
      </c>
      <c r="E13" s="66">
        <f t="shared" si="0"/>
        <v>4</v>
      </c>
      <c r="F13" s="65">
        <f>VLOOKUP($A13,'Return Data'!$B$7:$R$2843,6,0)</f>
        <v>18.081800000000001</v>
      </c>
      <c r="G13" s="66">
        <f t="shared" si="1"/>
        <v>2</v>
      </c>
      <c r="H13" s="65">
        <f>VLOOKUP($A13,'Return Data'!$B$7:$R$2843,7,0)</f>
        <v>13.4726</v>
      </c>
      <c r="I13" s="66">
        <f t="shared" si="2"/>
        <v>2</v>
      </c>
      <c r="J13" s="65">
        <f>VLOOKUP($A13,'Return Data'!$B$7:$R$2843,8,0)</f>
        <v>9.9488000000000003</v>
      </c>
      <c r="K13" s="66">
        <f t="shared" si="3"/>
        <v>3</v>
      </c>
      <c r="L13" s="65">
        <f>VLOOKUP($A13,'Return Data'!$B$7:$R$2843,9,0)</f>
        <v>7.7704000000000004</v>
      </c>
      <c r="M13" s="66">
        <f t="shared" si="4"/>
        <v>3</v>
      </c>
      <c r="N13" s="65">
        <f>VLOOKUP($A13,'Return Data'!$B$7:$R$2843,10,0)</f>
        <v>9.0440000000000005</v>
      </c>
      <c r="O13" s="66">
        <f t="shared" si="5"/>
        <v>2</v>
      </c>
      <c r="P13" s="65">
        <f>VLOOKUP($A13,'Return Data'!$B$7:$R$2843,11,0)</f>
        <v>4.6501000000000001</v>
      </c>
      <c r="Q13" s="66">
        <f t="shared" si="6"/>
        <v>4</v>
      </c>
      <c r="R13" s="65">
        <f>VLOOKUP($A13,'Return Data'!$B$7:$R$2843,12,0)</f>
        <v>6.9953000000000003</v>
      </c>
      <c r="S13" s="66">
        <f t="shared" si="7"/>
        <v>2</v>
      </c>
      <c r="T13" s="65">
        <f>VLOOKUP($A13,'Return Data'!$B$7:$R$2843,13,0)</f>
        <v>8.0939999999999994</v>
      </c>
      <c r="U13" s="66">
        <f t="shared" si="8"/>
        <v>3</v>
      </c>
      <c r="V13" s="65">
        <f>VLOOKUP($A13,'Return Data'!$B$7:$R$2843,17,0)</f>
        <v>9.3375000000000004</v>
      </c>
      <c r="W13" s="66">
        <f t="shared" si="9"/>
        <v>1</v>
      </c>
      <c r="X13" s="65">
        <f>VLOOKUP($A13,'Return Data'!$B$7:$R$2843,14,0)</f>
        <v>9.3367000000000004</v>
      </c>
      <c r="Y13" s="66">
        <f t="shared" si="10"/>
        <v>1</v>
      </c>
      <c r="Z13" s="65">
        <f>VLOOKUP($A13,'Return Data'!$B$7:$R$2843,16,0)</f>
        <v>8.6689000000000007</v>
      </c>
      <c r="AA13" s="67">
        <f t="shared" si="11"/>
        <v>2</v>
      </c>
    </row>
    <row r="14" spans="1:27" x14ac:dyDescent="0.3">
      <c r="A14" s="63" t="s">
        <v>815</v>
      </c>
      <c r="B14" s="64">
        <f>VLOOKUP($A14,'Return Data'!$B$7:$R$2843,3,0)</f>
        <v>44358</v>
      </c>
      <c r="C14" s="65">
        <f>VLOOKUP($A14,'Return Data'!$B$7:$R$2843,4,0)</f>
        <v>1223.0899999999999</v>
      </c>
      <c r="D14" s="65">
        <f>VLOOKUP($A14,'Return Data'!$B$7:$R$2843,5,0)</f>
        <v>17.173500000000001</v>
      </c>
      <c r="E14" s="66">
        <f t="shared" si="0"/>
        <v>3</v>
      </c>
      <c r="F14" s="65">
        <f>VLOOKUP($A14,'Return Data'!$B$7:$R$2843,6,0)</f>
        <v>14.3522</v>
      </c>
      <c r="G14" s="66">
        <f t="shared" si="1"/>
        <v>6</v>
      </c>
      <c r="H14" s="65">
        <f>VLOOKUP($A14,'Return Data'!$B$7:$R$2843,7,0)</f>
        <v>10.909700000000001</v>
      </c>
      <c r="I14" s="66">
        <f t="shared" si="2"/>
        <v>6</v>
      </c>
      <c r="J14" s="65">
        <f>VLOOKUP($A14,'Return Data'!$B$7:$R$2843,8,0)</f>
        <v>7.8651999999999997</v>
      </c>
      <c r="K14" s="66">
        <f t="shared" si="3"/>
        <v>5</v>
      </c>
      <c r="L14" s="65">
        <f>VLOOKUP($A14,'Return Data'!$B$7:$R$2843,9,0)</f>
        <v>5.4340999999999999</v>
      </c>
      <c r="M14" s="66">
        <f t="shared" si="4"/>
        <v>6</v>
      </c>
      <c r="N14" s="65">
        <f>VLOOKUP($A14,'Return Data'!$B$7:$R$2843,10,0)</f>
        <v>6.2169999999999996</v>
      </c>
      <c r="O14" s="66">
        <f t="shared" si="5"/>
        <v>5</v>
      </c>
      <c r="P14" s="65">
        <f>VLOOKUP($A14,'Return Data'!$B$7:$R$2843,11,0)</f>
        <v>4.2102000000000004</v>
      </c>
      <c r="Q14" s="66">
        <f t="shared" si="6"/>
        <v>6</v>
      </c>
      <c r="R14" s="65">
        <f>VLOOKUP($A14,'Return Data'!$B$7:$R$2843,12,0)</f>
        <v>5.0521000000000003</v>
      </c>
      <c r="S14" s="66">
        <f t="shared" si="7"/>
        <v>7</v>
      </c>
      <c r="T14" s="65">
        <f>VLOOKUP($A14,'Return Data'!$B$7:$R$2843,13,0)</f>
        <v>5.8611000000000004</v>
      </c>
      <c r="U14" s="66">
        <f t="shared" si="8"/>
        <v>7</v>
      </c>
      <c r="V14" s="65">
        <f>VLOOKUP($A14,'Return Data'!$B$7:$R$2843,17,0)</f>
        <v>7.6345999999999998</v>
      </c>
      <c r="W14" s="66">
        <f t="shared" ref="W14" si="12">RANK(V14,V$8:V$14,0)</f>
        <v>5</v>
      </c>
      <c r="X14" s="65"/>
      <c r="Y14" s="66"/>
      <c r="Z14" s="65">
        <f>VLOOKUP($A14,'Return Data'!$B$7:$R$2843,16,0)</f>
        <v>8.0007000000000001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15.419528571428572</v>
      </c>
      <c r="E16" s="74"/>
      <c r="F16" s="75">
        <f>AVERAGE(F8:F14)</f>
        <v>15.694128571428573</v>
      </c>
      <c r="G16" s="74"/>
      <c r="H16" s="75">
        <f>AVERAGE(H8:H14)</f>
        <v>11.654142857142856</v>
      </c>
      <c r="I16" s="74"/>
      <c r="J16" s="75">
        <f>AVERAGE(J8:J14)</f>
        <v>8.5543571428571443</v>
      </c>
      <c r="K16" s="74"/>
      <c r="L16" s="75">
        <f>AVERAGE(L8:L14)</f>
        <v>7.6365571428571437</v>
      </c>
      <c r="M16" s="74"/>
      <c r="N16" s="75">
        <f>AVERAGE(N8:N14)</f>
        <v>7.538599999999998</v>
      </c>
      <c r="O16" s="74"/>
      <c r="P16" s="75">
        <f>AVERAGE(P8:P14)</f>
        <v>4.6119857142857148</v>
      </c>
      <c r="Q16" s="74"/>
      <c r="R16" s="75">
        <f>AVERAGE(R8:R14)</f>
        <v>6.2036714285714281</v>
      </c>
      <c r="S16" s="74"/>
      <c r="T16" s="75">
        <f>AVERAGE(T8:T14)</f>
        <v>7.4277142857142868</v>
      </c>
      <c r="U16" s="74"/>
      <c r="V16" s="75">
        <f>AVERAGE(V8:V14)</f>
        <v>8.0076333333333327</v>
      </c>
      <c r="W16" s="74"/>
      <c r="X16" s="75">
        <f>AVERAGE(X8:X14)</f>
        <v>8.259640000000001</v>
      </c>
      <c r="Y16" s="74"/>
      <c r="Z16" s="75">
        <f>AVERAGE(Z8:Z14)</f>
        <v>8.3224857142857154</v>
      </c>
      <c r="AA16" s="76"/>
    </row>
    <row r="17" spans="1:27" x14ac:dyDescent="0.3">
      <c r="A17" s="73" t="s">
        <v>28</v>
      </c>
      <c r="B17" s="74"/>
      <c r="C17" s="74"/>
      <c r="D17" s="75">
        <f>MIN(D8:D14)</f>
        <v>5.8708999999999998</v>
      </c>
      <c r="E17" s="74"/>
      <c r="F17" s="75">
        <f>MIN(F8:F14)</f>
        <v>3.9146000000000001</v>
      </c>
      <c r="G17" s="74"/>
      <c r="H17" s="75">
        <f>MIN(H8:H14)</f>
        <v>5.8921000000000001</v>
      </c>
      <c r="I17" s="74"/>
      <c r="J17" s="75">
        <f>MIN(J8:J14)</f>
        <v>2.5726</v>
      </c>
      <c r="K17" s="74"/>
      <c r="L17" s="75">
        <f>MIN(L8:L14)</f>
        <v>5.0251999999999999</v>
      </c>
      <c r="M17" s="74"/>
      <c r="N17" s="75">
        <f>MIN(N8:N14)</f>
        <v>5.2363999999999997</v>
      </c>
      <c r="O17" s="74"/>
      <c r="P17" s="75">
        <f>MIN(P8:P14)</f>
        <v>4.1407999999999996</v>
      </c>
      <c r="Q17" s="74"/>
      <c r="R17" s="75">
        <f>MIN(R8:R14)</f>
        <v>5.0521000000000003</v>
      </c>
      <c r="S17" s="74"/>
      <c r="T17" s="75">
        <f>MIN(T8:T14)</f>
        <v>5.8611000000000004</v>
      </c>
      <c r="U17" s="74"/>
      <c r="V17" s="75">
        <f>MIN(V8:V14)</f>
        <v>6.5487000000000002</v>
      </c>
      <c r="W17" s="74"/>
      <c r="X17" s="75">
        <f>MIN(X8:X14)</f>
        <v>6.9055999999999997</v>
      </c>
      <c r="Y17" s="74"/>
      <c r="Z17" s="75">
        <f>MIN(Z8:Z14)</f>
        <v>7.1200999999999999</v>
      </c>
      <c r="AA17" s="76"/>
    </row>
    <row r="18" spans="1:27" ht="15" thickBot="1" x14ac:dyDescent="0.35">
      <c r="A18" s="77" t="s">
        <v>29</v>
      </c>
      <c r="B18" s="78"/>
      <c r="C18" s="78"/>
      <c r="D18" s="79">
        <f>MAX(D8:D14)</f>
        <v>27.921600000000002</v>
      </c>
      <c r="E18" s="78"/>
      <c r="F18" s="79">
        <f>MAX(F8:F14)</f>
        <v>25.754000000000001</v>
      </c>
      <c r="G18" s="78"/>
      <c r="H18" s="79">
        <f>MAX(H8:H14)</f>
        <v>14.9468</v>
      </c>
      <c r="I18" s="78"/>
      <c r="J18" s="79">
        <f>MAX(J8:J14)</f>
        <v>11.4922</v>
      </c>
      <c r="K18" s="78"/>
      <c r="L18" s="79">
        <f>MAX(L8:L14)</f>
        <v>11.076599999999999</v>
      </c>
      <c r="M18" s="78"/>
      <c r="N18" s="79">
        <f>MAX(N8:N14)</f>
        <v>11.7713</v>
      </c>
      <c r="O18" s="78"/>
      <c r="P18" s="79">
        <f>MAX(P8:P14)</f>
        <v>5.0007000000000001</v>
      </c>
      <c r="Q18" s="78"/>
      <c r="R18" s="79">
        <f>MAX(R8:R14)</f>
        <v>7.3547000000000002</v>
      </c>
      <c r="S18" s="78"/>
      <c r="T18" s="79">
        <f>MAX(T8:T14)</f>
        <v>9.3434000000000008</v>
      </c>
      <c r="U18" s="78"/>
      <c r="V18" s="79">
        <f>MAX(V8:V14)</f>
        <v>9.3375000000000004</v>
      </c>
      <c r="W18" s="78"/>
      <c r="X18" s="79">
        <f>MAX(X8:X14)</f>
        <v>9.3367000000000004</v>
      </c>
      <c r="Y18" s="78"/>
      <c r="Z18" s="79">
        <f>MAX(Z8:Z14)</f>
        <v>8.8646999999999991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44358</v>
      </c>
      <c r="C8" s="65">
        <f>VLOOKUP($A8,'Return Data'!$B$7:$R$2843,4,0)</f>
        <v>269.52050000000003</v>
      </c>
      <c r="D8" s="65">
        <f>VLOOKUP($A8,'Return Data'!$B$7:$R$2843,5,0)</f>
        <v>9.4281000000000006</v>
      </c>
      <c r="E8" s="66">
        <f>RANK(D8,D$8:D$14,0)</f>
        <v>6</v>
      </c>
      <c r="F8" s="65">
        <f>VLOOKUP($A8,'Return Data'!$B$7:$R$2843,6,0)</f>
        <v>16.195900000000002</v>
      </c>
      <c r="G8" s="66">
        <f>RANK(F8,F$8:F$14,0)</f>
        <v>3</v>
      </c>
      <c r="H8" s="65">
        <f>VLOOKUP($A8,'Return Data'!$B$7:$R$2843,7,0)</f>
        <v>11.3657</v>
      </c>
      <c r="I8" s="66">
        <f>RANK(H8,H$8:H$14,0)</f>
        <v>4</v>
      </c>
      <c r="J8" s="65">
        <f>VLOOKUP($A8,'Return Data'!$B$7:$R$2843,8,0)</f>
        <v>7.4659000000000004</v>
      </c>
      <c r="K8" s="66">
        <f>RANK(J8,J$8:J$14,0)</f>
        <v>5</v>
      </c>
      <c r="L8" s="65">
        <f>VLOOKUP($A8,'Return Data'!$B$7:$R$2843,9,0)</f>
        <v>6.2605000000000004</v>
      </c>
      <c r="M8" s="66">
        <f>RANK(L8,L$8:L$14,0)</f>
        <v>5</v>
      </c>
      <c r="N8" s="65">
        <f>VLOOKUP($A8,'Return Data'!$B$7:$R$2843,10,0)</f>
        <v>7.4535</v>
      </c>
      <c r="O8" s="66">
        <f>RANK(N8,N$8:N$14,0)</f>
        <v>3</v>
      </c>
      <c r="P8" s="65">
        <f>VLOOKUP($A8,'Return Data'!$B$7:$R$2843,11,0)</f>
        <v>3.984</v>
      </c>
      <c r="Q8" s="66">
        <f>RANK(P8,P$8:P$14,0)</f>
        <v>5</v>
      </c>
      <c r="R8" s="65">
        <f>VLOOKUP($A8,'Return Data'!$B$7:$R$2843,12,0)</f>
        <v>5.2164999999999999</v>
      </c>
      <c r="S8" s="66">
        <f>RANK(R8,R$8:R$14,0)</f>
        <v>5</v>
      </c>
      <c r="T8" s="65">
        <f>VLOOKUP($A8,'Return Data'!$B$7:$R$2843,13,0)</f>
        <v>6.2778999999999998</v>
      </c>
      <c r="U8" s="66">
        <f>RANK(T8,T$8:T$14,0)</f>
        <v>5</v>
      </c>
      <c r="V8" s="65">
        <f>VLOOKUP($A8,'Return Data'!$B$7:$R$2843,17,0)</f>
        <v>7.4786999999999999</v>
      </c>
      <c r="W8" s="66">
        <f>RANK(V8,V$8:V$14,0)</f>
        <v>4</v>
      </c>
      <c r="X8" s="65">
        <f>VLOOKUP($A8,'Return Data'!$B$7:$R$2843,14,0)</f>
        <v>7.8882000000000003</v>
      </c>
      <c r="Y8" s="66">
        <f>RANK(X8,X$8:X$14,0)</f>
        <v>4</v>
      </c>
      <c r="Z8" s="65">
        <f>VLOOKUP($A8,'Return Data'!$B$7:$R$2843,16,0)</f>
        <v>8.4484999999999992</v>
      </c>
      <c r="AA8" s="67">
        <f>RANK(Z8,Z$8:Z$14,0)</f>
        <v>1</v>
      </c>
    </row>
    <row r="9" spans="1:27" x14ac:dyDescent="0.3">
      <c r="A9" s="63" t="s">
        <v>805</v>
      </c>
      <c r="B9" s="64">
        <f>VLOOKUP($A9,'Return Data'!$B$7:$R$2843,3,0)</f>
        <v>44358</v>
      </c>
      <c r="C9" s="65">
        <f>VLOOKUP($A9,'Return Data'!$B$7:$R$2843,4,0)</f>
        <v>31.657299999999999</v>
      </c>
      <c r="D9" s="65">
        <f>VLOOKUP($A9,'Return Data'!$B$7:$R$2843,5,0)</f>
        <v>5.3044000000000002</v>
      </c>
      <c r="E9" s="66">
        <f t="shared" ref="E9:E14" si="0">RANK(D9,D$8:D$14,0)</f>
        <v>7</v>
      </c>
      <c r="F9" s="65">
        <f>VLOOKUP($A9,'Return Data'!$B$7:$R$2843,6,0)</f>
        <v>3.2675999999999998</v>
      </c>
      <c r="G9" s="66">
        <f t="shared" ref="G9:G14" si="1">RANK(F9,F$8:F$14,0)</f>
        <v>7</v>
      </c>
      <c r="H9" s="65">
        <f>VLOOKUP($A9,'Return Data'!$B$7:$R$2843,7,0)</f>
        <v>5.2266000000000004</v>
      </c>
      <c r="I9" s="66">
        <f t="shared" ref="I9:I14" si="2">RANK(H9,H$8:H$14,0)</f>
        <v>7</v>
      </c>
      <c r="J9" s="65">
        <f>VLOOKUP($A9,'Return Data'!$B$7:$R$2843,8,0)</f>
        <v>1.9119999999999999</v>
      </c>
      <c r="K9" s="66">
        <f t="shared" ref="K9:K14" si="3">RANK(J9,J$8:J$14,0)</f>
        <v>7</v>
      </c>
      <c r="L9" s="65">
        <f>VLOOKUP($A9,'Return Data'!$B$7:$R$2843,9,0)</f>
        <v>4.3563999999999998</v>
      </c>
      <c r="M9" s="66">
        <f t="shared" ref="M9:M14" si="4">RANK(L9,L$8:L$14,0)</f>
        <v>7</v>
      </c>
      <c r="N9" s="65">
        <f>VLOOKUP($A9,'Return Data'!$B$7:$R$2843,10,0)</f>
        <v>4.5854999999999997</v>
      </c>
      <c r="O9" s="66">
        <f t="shared" ref="O9:O14" si="5">RANK(N9,N$8:N$14,0)</f>
        <v>7</v>
      </c>
      <c r="P9" s="65">
        <f>VLOOKUP($A9,'Return Data'!$B$7:$R$2843,11,0)</f>
        <v>3.883</v>
      </c>
      <c r="Q9" s="66">
        <f t="shared" ref="Q9:Q14" si="6">RANK(P9,P$8:P$14,0)</f>
        <v>6</v>
      </c>
      <c r="R9" s="65">
        <f>VLOOKUP($A9,'Return Data'!$B$7:$R$2843,12,0)</f>
        <v>4.5198</v>
      </c>
      <c r="S9" s="66">
        <f t="shared" ref="S9:S14" si="7">RANK(R9,R$8:R$14,0)</f>
        <v>6</v>
      </c>
      <c r="T9" s="65">
        <f>VLOOKUP($A9,'Return Data'!$B$7:$R$2843,13,0)</f>
        <v>5.2020999999999997</v>
      </c>
      <c r="U9" s="66">
        <f t="shared" ref="U9:U14" si="8">RANK(T9,T$8:T$14,0)</f>
        <v>6</v>
      </c>
      <c r="V9" s="65">
        <f>VLOOKUP($A9,'Return Data'!$B$7:$R$2843,17,0)</f>
        <v>5.87</v>
      </c>
      <c r="W9" s="66">
        <f t="shared" ref="W9:W11" si="9">RANK(V9,V$8:V$14,0)</f>
        <v>6</v>
      </c>
      <c r="X9" s="65">
        <f>VLOOKUP($A9,'Return Data'!$B$7:$R$2843,14,0)</f>
        <v>6.2679999999999998</v>
      </c>
      <c r="Y9" s="66">
        <f t="shared" ref="Y9:Y11" si="10">RANK(X9,X$8:X$14,0)</f>
        <v>5</v>
      </c>
      <c r="Z9" s="65">
        <f>VLOOKUP($A9,'Return Data'!$B$7:$R$2843,16,0)</f>
        <v>5.8863000000000003</v>
      </c>
      <c r="AA9" s="67">
        <f t="shared" ref="AA9:AA14" si="11">RANK(Z9,Z$8:Z$14,0)</f>
        <v>7</v>
      </c>
    </row>
    <row r="10" spans="1:27" x14ac:dyDescent="0.3">
      <c r="A10" s="63" t="s">
        <v>807</v>
      </c>
      <c r="B10" s="64">
        <f>VLOOKUP($A10,'Return Data'!$B$7:$R$2843,3,0)</f>
        <v>44358</v>
      </c>
      <c r="C10" s="65">
        <f>VLOOKUP($A10,'Return Data'!$B$7:$R$2843,4,0)</f>
        <v>38.432299999999998</v>
      </c>
      <c r="D10" s="65">
        <f>VLOOKUP($A10,'Return Data'!$B$7:$R$2843,5,0)</f>
        <v>12.5406</v>
      </c>
      <c r="E10" s="66">
        <f t="shared" si="0"/>
        <v>5</v>
      </c>
      <c r="F10" s="65">
        <f>VLOOKUP($A10,'Return Data'!$B$7:$R$2843,6,0)</f>
        <v>14.8337</v>
      </c>
      <c r="G10" s="66">
        <f t="shared" si="1"/>
        <v>5</v>
      </c>
      <c r="H10" s="65">
        <f>VLOOKUP($A10,'Return Data'!$B$7:$R$2843,7,0)</f>
        <v>11.162699999999999</v>
      </c>
      <c r="I10" s="66">
        <f t="shared" si="2"/>
        <v>5</v>
      </c>
      <c r="J10" s="65">
        <f>VLOOKUP($A10,'Return Data'!$B$7:$R$2843,8,0)</f>
        <v>8.7053999999999991</v>
      </c>
      <c r="K10" s="66">
        <f t="shared" si="3"/>
        <v>4</v>
      </c>
      <c r="L10" s="65">
        <f>VLOOKUP($A10,'Return Data'!$B$7:$R$2843,9,0)</f>
        <v>7.0049999999999999</v>
      </c>
      <c r="M10" s="66">
        <f t="shared" si="4"/>
        <v>4</v>
      </c>
      <c r="N10" s="65">
        <f>VLOOKUP($A10,'Return Data'!$B$7:$R$2843,10,0)</f>
        <v>6.6760000000000002</v>
      </c>
      <c r="O10" s="66">
        <f t="shared" si="5"/>
        <v>4</v>
      </c>
      <c r="P10" s="65">
        <f>VLOOKUP($A10,'Return Data'!$B$7:$R$2843,11,0)</f>
        <v>4.6094999999999997</v>
      </c>
      <c r="Q10" s="66">
        <f t="shared" si="6"/>
        <v>1</v>
      </c>
      <c r="R10" s="65">
        <f>VLOOKUP($A10,'Return Data'!$B$7:$R$2843,12,0)</f>
        <v>6.2727000000000004</v>
      </c>
      <c r="S10" s="66">
        <f t="shared" si="7"/>
        <v>3</v>
      </c>
      <c r="T10" s="65">
        <f>VLOOKUP($A10,'Return Data'!$B$7:$R$2843,13,0)</f>
        <v>7.4272</v>
      </c>
      <c r="U10" s="66">
        <f t="shared" si="8"/>
        <v>4</v>
      </c>
      <c r="V10" s="65">
        <f>VLOOKUP($A10,'Return Data'!$B$7:$R$2843,17,0)</f>
        <v>7.8712</v>
      </c>
      <c r="W10" s="66">
        <f t="shared" si="9"/>
        <v>3</v>
      </c>
      <c r="X10" s="65">
        <f>VLOOKUP($A10,'Return Data'!$B$7:$R$2843,14,0)</f>
        <v>8.0449000000000002</v>
      </c>
      <c r="Y10" s="66">
        <f t="shared" si="10"/>
        <v>2</v>
      </c>
      <c r="Z10" s="65">
        <f>VLOOKUP($A10,'Return Data'!$B$7:$R$2843,16,0)</f>
        <v>8.1584000000000003</v>
      </c>
      <c r="AA10" s="67">
        <f t="shared" si="11"/>
        <v>3</v>
      </c>
    </row>
    <row r="11" spans="1:27" x14ac:dyDescent="0.3">
      <c r="A11" s="63" t="s">
        <v>809</v>
      </c>
      <c r="B11" s="64">
        <f>VLOOKUP($A11,'Return Data'!$B$7:$R$2843,3,0)</f>
        <v>44358</v>
      </c>
      <c r="C11" s="65">
        <f>VLOOKUP($A11,'Return Data'!$B$7:$R$2843,4,0)</f>
        <v>328.85039999999998</v>
      </c>
      <c r="D11" s="65">
        <f>VLOOKUP($A11,'Return Data'!$B$7:$R$2843,5,0)</f>
        <v>17.922999999999998</v>
      </c>
      <c r="E11" s="66">
        <f t="shared" si="0"/>
        <v>2</v>
      </c>
      <c r="F11" s="65">
        <f>VLOOKUP($A11,'Return Data'!$B$7:$R$2843,6,0)</f>
        <v>15.57</v>
      </c>
      <c r="G11" s="66">
        <f t="shared" si="1"/>
        <v>4</v>
      </c>
      <c r="H11" s="65">
        <f>VLOOKUP($A11,'Return Data'!$B$7:$R$2843,7,0)</f>
        <v>12.6951</v>
      </c>
      <c r="I11" s="66">
        <f t="shared" si="2"/>
        <v>3</v>
      </c>
      <c r="J11" s="65">
        <f>VLOOKUP($A11,'Return Data'!$B$7:$R$2843,8,0)</f>
        <v>10.768599999999999</v>
      </c>
      <c r="K11" s="66">
        <f t="shared" si="3"/>
        <v>2</v>
      </c>
      <c r="L11" s="65">
        <f>VLOOKUP($A11,'Return Data'!$B$7:$R$2843,9,0)</f>
        <v>9.7492999999999999</v>
      </c>
      <c r="M11" s="66">
        <f t="shared" si="4"/>
        <v>2</v>
      </c>
      <c r="N11" s="65">
        <f>VLOOKUP($A11,'Return Data'!$B$7:$R$2843,10,0)</f>
        <v>5.2333999999999996</v>
      </c>
      <c r="O11" s="66">
        <f t="shared" si="5"/>
        <v>6</v>
      </c>
      <c r="P11" s="65">
        <f>VLOOKUP($A11,'Return Data'!$B$7:$R$2843,11,0)</f>
        <v>4.2641</v>
      </c>
      <c r="Q11" s="66">
        <f t="shared" si="6"/>
        <v>4</v>
      </c>
      <c r="R11" s="65">
        <f>VLOOKUP($A11,'Return Data'!$B$7:$R$2843,12,0)</f>
        <v>6.1624999999999996</v>
      </c>
      <c r="S11" s="66">
        <f t="shared" si="7"/>
        <v>4</v>
      </c>
      <c r="T11" s="65">
        <f>VLOOKUP($A11,'Return Data'!$B$7:$R$2843,13,0)</f>
        <v>7.8465999999999996</v>
      </c>
      <c r="U11" s="66">
        <f t="shared" si="8"/>
        <v>2</v>
      </c>
      <c r="V11" s="65">
        <f>VLOOKUP($A11,'Return Data'!$B$7:$R$2843,17,0)</f>
        <v>7.9679000000000002</v>
      </c>
      <c r="W11" s="66">
        <f t="shared" si="9"/>
        <v>2</v>
      </c>
      <c r="X11" s="65">
        <f>VLOOKUP($A11,'Return Data'!$B$7:$R$2843,14,0)</f>
        <v>7.9051999999999998</v>
      </c>
      <c r="Y11" s="66">
        <f t="shared" si="10"/>
        <v>3</v>
      </c>
      <c r="Z11" s="65">
        <f>VLOOKUP($A11,'Return Data'!$B$7:$R$2843,16,0)</f>
        <v>7.9427000000000003</v>
      </c>
      <c r="AA11" s="67">
        <f t="shared" si="11"/>
        <v>4</v>
      </c>
    </row>
    <row r="12" spans="1:27" x14ac:dyDescent="0.3">
      <c r="A12" s="63" t="s">
        <v>812</v>
      </c>
      <c r="B12" s="64">
        <f>VLOOKUP($A12,'Return Data'!$B$7:$R$2843,3,0)</f>
        <v>44358</v>
      </c>
      <c r="C12" s="65">
        <f>VLOOKUP($A12,'Return Data'!$B$7:$R$2843,4,0)</f>
        <v>1178.1123</v>
      </c>
      <c r="D12" s="65">
        <f>VLOOKUP($A12,'Return Data'!$B$7:$R$2843,5,0)</f>
        <v>27.523299999999999</v>
      </c>
      <c r="E12" s="66">
        <f t="shared" si="0"/>
        <v>1</v>
      </c>
      <c r="F12" s="65">
        <f>VLOOKUP($A12,'Return Data'!$B$7:$R$2843,6,0)</f>
        <v>25.3535</v>
      </c>
      <c r="G12" s="66">
        <f t="shared" si="1"/>
        <v>1</v>
      </c>
      <c r="H12" s="65">
        <f>VLOOKUP($A12,'Return Data'!$B$7:$R$2843,7,0)</f>
        <v>14.5457</v>
      </c>
      <c r="I12" s="66">
        <f t="shared" si="2"/>
        <v>1</v>
      </c>
      <c r="J12" s="65">
        <f>VLOOKUP($A12,'Return Data'!$B$7:$R$2843,8,0)</f>
        <v>11.0244</v>
      </c>
      <c r="K12" s="66">
        <f t="shared" si="3"/>
        <v>1</v>
      </c>
      <c r="L12" s="65">
        <f>VLOOKUP($A12,'Return Data'!$B$7:$R$2843,9,0)</f>
        <v>10.673</v>
      </c>
      <c r="M12" s="66">
        <f t="shared" si="4"/>
        <v>1</v>
      </c>
      <c r="N12" s="65">
        <f>VLOOKUP($A12,'Return Data'!$B$7:$R$2843,10,0)</f>
        <v>11.3589</v>
      </c>
      <c r="O12" s="66">
        <f t="shared" si="5"/>
        <v>1</v>
      </c>
      <c r="P12" s="65">
        <f>VLOOKUP($A12,'Return Data'!$B$7:$R$2843,11,0)</f>
        <v>4.4892000000000003</v>
      </c>
      <c r="Q12" s="66">
        <f t="shared" si="6"/>
        <v>2</v>
      </c>
      <c r="R12" s="65">
        <f>VLOOKUP($A12,'Return Data'!$B$7:$R$2843,12,0)</f>
        <v>6.9332000000000003</v>
      </c>
      <c r="S12" s="66">
        <f t="shared" si="7"/>
        <v>1</v>
      </c>
      <c r="T12" s="65">
        <f>VLOOKUP($A12,'Return Data'!$B$7:$R$2843,13,0)</f>
        <v>8.9063999999999997</v>
      </c>
      <c r="U12" s="66">
        <f t="shared" si="8"/>
        <v>1</v>
      </c>
      <c r="V12" s="65"/>
      <c r="W12" s="66"/>
      <c r="X12" s="65"/>
      <c r="Y12" s="66"/>
      <c r="Z12" s="65">
        <f>VLOOKUP($A12,'Return Data'!$B$7:$R$2843,16,0)</f>
        <v>8.2014999999999993</v>
      </c>
      <c r="AA12" s="67">
        <f t="shared" si="11"/>
        <v>2</v>
      </c>
    </row>
    <row r="13" spans="1:27" x14ac:dyDescent="0.3">
      <c r="A13" s="63" t="s">
        <v>813</v>
      </c>
      <c r="B13" s="64">
        <f>VLOOKUP($A13,'Return Data'!$B$7:$R$2843,3,0)</f>
        <v>44358</v>
      </c>
      <c r="C13" s="65">
        <f>VLOOKUP($A13,'Return Data'!$B$7:$R$2843,4,0)</f>
        <v>35.216000000000001</v>
      </c>
      <c r="D13" s="65">
        <f>VLOOKUP($A13,'Return Data'!$B$7:$R$2843,5,0)</f>
        <v>15.657299999999999</v>
      </c>
      <c r="E13" s="66">
        <f t="shared" si="0"/>
        <v>4</v>
      </c>
      <c r="F13" s="65">
        <f>VLOOKUP($A13,'Return Data'!$B$7:$R$2843,6,0)</f>
        <v>17.783999999999999</v>
      </c>
      <c r="G13" s="66">
        <f t="shared" si="1"/>
        <v>2</v>
      </c>
      <c r="H13" s="65">
        <f>VLOOKUP($A13,'Return Data'!$B$7:$R$2843,7,0)</f>
        <v>13.1517</v>
      </c>
      <c r="I13" s="66">
        <f t="shared" si="2"/>
        <v>2</v>
      </c>
      <c r="J13" s="65">
        <f>VLOOKUP($A13,'Return Data'!$B$7:$R$2843,8,0)</f>
        <v>9.6226000000000003</v>
      </c>
      <c r="K13" s="66">
        <f t="shared" si="3"/>
        <v>3</v>
      </c>
      <c r="L13" s="65">
        <f>VLOOKUP($A13,'Return Data'!$B$7:$R$2843,9,0)</f>
        <v>7.4424000000000001</v>
      </c>
      <c r="M13" s="66">
        <f t="shared" si="4"/>
        <v>3</v>
      </c>
      <c r="N13" s="65">
        <f>VLOOKUP($A13,'Return Data'!$B$7:$R$2843,10,0)</f>
        <v>8.7068999999999992</v>
      </c>
      <c r="O13" s="66">
        <f t="shared" si="5"/>
        <v>2</v>
      </c>
      <c r="P13" s="65">
        <f>VLOOKUP($A13,'Return Data'!$B$7:$R$2843,11,0)</f>
        <v>4.3033999999999999</v>
      </c>
      <c r="Q13" s="66">
        <f t="shared" si="6"/>
        <v>3</v>
      </c>
      <c r="R13" s="65">
        <f>VLOOKUP($A13,'Return Data'!$B$7:$R$2843,12,0)</f>
        <v>6.6349999999999998</v>
      </c>
      <c r="S13" s="66">
        <f t="shared" si="7"/>
        <v>2</v>
      </c>
      <c r="T13" s="65">
        <f>VLOOKUP($A13,'Return Data'!$B$7:$R$2843,13,0)</f>
        <v>7.7241999999999997</v>
      </c>
      <c r="U13" s="66">
        <f t="shared" si="8"/>
        <v>3</v>
      </c>
      <c r="V13" s="65">
        <f>VLOOKUP($A13,'Return Data'!$B$7:$R$2843,17,0)</f>
        <v>8.9216999999999995</v>
      </c>
      <c r="W13" s="66">
        <f t="shared" ref="W13:W14" si="12">RANK(V13,V$8:V$14,0)</f>
        <v>1</v>
      </c>
      <c r="X13" s="65">
        <f>VLOOKUP($A13,'Return Data'!$B$7:$R$2843,14,0)</f>
        <v>8.8960000000000008</v>
      </c>
      <c r="Y13" s="66">
        <f t="shared" ref="Y13" si="13">RANK(X13,X$8:X$14,0)</f>
        <v>1</v>
      </c>
      <c r="Z13" s="65">
        <f>VLOOKUP($A13,'Return Data'!$B$7:$R$2843,16,0)</f>
        <v>7.7893999999999997</v>
      </c>
      <c r="AA13" s="67">
        <f t="shared" si="11"/>
        <v>5</v>
      </c>
    </row>
    <row r="14" spans="1:27" x14ac:dyDescent="0.3">
      <c r="A14" s="63" t="s">
        <v>816</v>
      </c>
      <c r="B14" s="64">
        <f>VLOOKUP($A14,'Return Data'!$B$7:$R$2843,3,0)</f>
        <v>44358</v>
      </c>
      <c r="C14" s="65">
        <f>VLOOKUP($A14,'Return Data'!$B$7:$R$2843,4,0)</f>
        <v>1192.7095999999999</v>
      </c>
      <c r="D14" s="65">
        <f>VLOOKUP($A14,'Return Data'!$B$7:$R$2843,5,0)</f>
        <v>16.3001</v>
      </c>
      <c r="E14" s="66">
        <f t="shared" si="0"/>
        <v>3</v>
      </c>
      <c r="F14" s="65">
        <f>VLOOKUP($A14,'Return Data'!$B$7:$R$2843,6,0)</f>
        <v>13.4801</v>
      </c>
      <c r="G14" s="66">
        <f t="shared" si="1"/>
        <v>6</v>
      </c>
      <c r="H14" s="65">
        <f>VLOOKUP($A14,'Return Data'!$B$7:$R$2843,7,0)</f>
        <v>10.037699999999999</v>
      </c>
      <c r="I14" s="66">
        <f t="shared" si="2"/>
        <v>6</v>
      </c>
      <c r="J14" s="65">
        <f>VLOOKUP($A14,'Return Data'!$B$7:$R$2843,8,0)</f>
        <v>6.9926000000000004</v>
      </c>
      <c r="K14" s="66">
        <f t="shared" si="3"/>
        <v>6</v>
      </c>
      <c r="L14" s="65">
        <f>VLOOKUP($A14,'Return Data'!$B$7:$R$2843,9,0)</f>
        <v>4.5603999999999996</v>
      </c>
      <c r="M14" s="66">
        <f t="shared" si="4"/>
        <v>6</v>
      </c>
      <c r="N14" s="65">
        <f>VLOOKUP($A14,'Return Data'!$B$7:$R$2843,10,0)</f>
        <v>5.3304999999999998</v>
      </c>
      <c r="O14" s="66">
        <f t="shared" si="5"/>
        <v>5</v>
      </c>
      <c r="P14" s="65">
        <f>VLOOKUP($A14,'Return Data'!$B$7:$R$2843,11,0)</f>
        <v>3.3125</v>
      </c>
      <c r="Q14" s="66">
        <f t="shared" si="6"/>
        <v>7</v>
      </c>
      <c r="R14" s="65">
        <f>VLOOKUP($A14,'Return Data'!$B$7:$R$2843,12,0)</f>
        <v>4.1284000000000001</v>
      </c>
      <c r="S14" s="66">
        <f t="shared" si="7"/>
        <v>7</v>
      </c>
      <c r="T14" s="65">
        <f>VLOOKUP($A14,'Return Data'!$B$7:$R$2843,13,0)</f>
        <v>4.9080000000000004</v>
      </c>
      <c r="U14" s="66">
        <f t="shared" si="8"/>
        <v>7</v>
      </c>
      <c r="V14" s="65">
        <f>VLOOKUP($A14,'Return Data'!$B$7:$R$2843,17,0)</f>
        <v>6.6387</v>
      </c>
      <c r="W14" s="66">
        <f t="shared" si="12"/>
        <v>5</v>
      </c>
      <c r="X14" s="65"/>
      <c r="Y14" s="66"/>
      <c r="Z14" s="65">
        <f>VLOOKUP($A14,'Return Data'!$B$7:$R$2843,16,0)</f>
        <v>6.9673999999999996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14.953828571428572</v>
      </c>
      <c r="E16" s="74"/>
      <c r="F16" s="75">
        <f>AVERAGE(F8:F14)</f>
        <v>15.212114285714287</v>
      </c>
      <c r="G16" s="74"/>
      <c r="H16" s="75">
        <f>AVERAGE(H8:H14)</f>
        <v>11.169314285714288</v>
      </c>
      <c r="I16" s="74"/>
      <c r="J16" s="75">
        <f>AVERAGE(J8:J14)</f>
        <v>8.070214285714286</v>
      </c>
      <c r="K16" s="74"/>
      <c r="L16" s="75">
        <f>AVERAGE(L8:L14)</f>
        <v>7.1495714285714289</v>
      </c>
      <c r="M16" s="74"/>
      <c r="N16" s="75">
        <f>AVERAGE(N8:N14)</f>
        <v>7.0492428571428567</v>
      </c>
      <c r="O16" s="74"/>
      <c r="P16" s="75">
        <f>AVERAGE(P8:P14)</f>
        <v>4.1208142857142862</v>
      </c>
      <c r="Q16" s="74"/>
      <c r="R16" s="75">
        <f>AVERAGE(R8:R14)</f>
        <v>5.695442857142857</v>
      </c>
      <c r="S16" s="74"/>
      <c r="T16" s="75">
        <f>AVERAGE(T8:T14)</f>
        <v>6.8989142857142856</v>
      </c>
      <c r="U16" s="74"/>
      <c r="V16" s="75">
        <f>AVERAGE(V8:V14)</f>
        <v>7.4580333333333337</v>
      </c>
      <c r="W16" s="74"/>
      <c r="X16" s="75">
        <f>AVERAGE(X8:X14)</f>
        <v>7.8004600000000011</v>
      </c>
      <c r="Y16" s="74"/>
      <c r="Z16" s="75">
        <f>AVERAGE(Z8:Z14)</f>
        <v>7.6277428571428567</v>
      </c>
      <c r="AA16" s="76"/>
    </row>
    <row r="17" spans="1:27" x14ac:dyDescent="0.3">
      <c r="A17" s="73" t="s">
        <v>28</v>
      </c>
      <c r="B17" s="74"/>
      <c r="C17" s="74"/>
      <c r="D17" s="75">
        <f>MIN(D8:D14)</f>
        <v>5.3044000000000002</v>
      </c>
      <c r="E17" s="74"/>
      <c r="F17" s="75">
        <f>MIN(F8:F14)</f>
        <v>3.2675999999999998</v>
      </c>
      <c r="G17" s="74"/>
      <c r="H17" s="75">
        <f>MIN(H8:H14)</f>
        <v>5.2266000000000004</v>
      </c>
      <c r="I17" s="74"/>
      <c r="J17" s="75">
        <f>MIN(J8:J14)</f>
        <v>1.9119999999999999</v>
      </c>
      <c r="K17" s="74"/>
      <c r="L17" s="75">
        <f>MIN(L8:L14)</f>
        <v>4.3563999999999998</v>
      </c>
      <c r="M17" s="74"/>
      <c r="N17" s="75">
        <f>MIN(N8:N14)</f>
        <v>4.5854999999999997</v>
      </c>
      <c r="O17" s="74"/>
      <c r="P17" s="75">
        <f>MIN(P8:P14)</f>
        <v>3.3125</v>
      </c>
      <c r="Q17" s="74"/>
      <c r="R17" s="75">
        <f>MIN(R8:R14)</f>
        <v>4.1284000000000001</v>
      </c>
      <c r="S17" s="74"/>
      <c r="T17" s="75">
        <f>MIN(T8:T14)</f>
        <v>4.9080000000000004</v>
      </c>
      <c r="U17" s="74"/>
      <c r="V17" s="75">
        <f>MIN(V8:V14)</f>
        <v>5.87</v>
      </c>
      <c r="W17" s="74"/>
      <c r="X17" s="75">
        <f>MIN(X8:X14)</f>
        <v>6.2679999999999998</v>
      </c>
      <c r="Y17" s="74"/>
      <c r="Z17" s="75">
        <f>MIN(Z8:Z14)</f>
        <v>5.8863000000000003</v>
      </c>
      <c r="AA17" s="76"/>
    </row>
    <row r="18" spans="1:27" ht="15" thickBot="1" x14ac:dyDescent="0.35">
      <c r="A18" s="77" t="s">
        <v>29</v>
      </c>
      <c r="B18" s="78"/>
      <c r="C18" s="78"/>
      <c r="D18" s="79">
        <f>MAX(D8:D14)</f>
        <v>27.523299999999999</v>
      </c>
      <c r="E18" s="78"/>
      <c r="F18" s="79">
        <f>MAX(F8:F14)</f>
        <v>25.3535</v>
      </c>
      <c r="G18" s="78"/>
      <c r="H18" s="79">
        <f>MAX(H8:H14)</f>
        <v>14.5457</v>
      </c>
      <c r="I18" s="78"/>
      <c r="J18" s="79">
        <f>MAX(J8:J14)</f>
        <v>11.0244</v>
      </c>
      <c r="K18" s="78"/>
      <c r="L18" s="79">
        <f>MAX(L8:L14)</f>
        <v>10.673</v>
      </c>
      <c r="M18" s="78"/>
      <c r="N18" s="79">
        <f>MAX(N8:N14)</f>
        <v>11.3589</v>
      </c>
      <c r="O18" s="78"/>
      <c r="P18" s="79">
        <f>MAX(P8:P14)</f>
        <v>4.6094999999999997</v>
      </c>
      <c r="Q18" s="78"/>
      <c r="R18" s="79">
        <f>MAX(R8:R14)</f>
        <v>6.9332000000000003</v>
      </c>
      <c r="S18" s="78"/>
      <c r="T18" s="79">
        <f>MAX(T8:T14)</f>
        <v>8.9063999999999997</v>
      </c>
      <c r="U18" s="78"/>
      <c r="V18" s="79">
        <f>MAX(V8:V14)</f>
        <v>8.9216999999999995</v>
      </c>
      <c r="W18" s="78"/>
      <c r="X18" s="79">
        <f>MAX(X8:X14)</f>
        <v>8.8960000000000008</v>
      </c>
      <c r="Y18" s="78"/>
      <c r="Z18" s="79">
        <f>MAX(Z8:Z14)</f>
        <v>8.4484999999999992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44360</v>
      </c>
      <c r="C8" s="65">
        <f>VLOOKUP($A8,'Return Data'!$B$7:$R$2843,4,0)</f>
        <v>333.73419999999999</v>
      </c>
      <c r="D8" s="65">
        <f>VLOOKUP($A8,'Return Data'!$B$7:$R$2843,5,0)</f>
        <v>3.2923</v>
      </c>
      <c r="E8" s="66">
        <f t="shared" ref="E8:E50" si="0">RANK(D8,D$8:D$50,0)</f>
        <v>13</v>
      </c>
      <c r="F8" s="65">
        <f>VLOOKUP($A8,'Return Data'!$B$7:$R$2843,6,0)</f>
        <v>3.2892000000000001</v>
      </c>
      <c r="G8" s="66">
        <f t="shared" ref="G8:G50" si="1">RANK(F8,F$8:F$50,0)</f>
        <v>11</v>
      </c>
      <c r="H8" s="65">
        <f>VLOOKUP($A8,'Return Data'!$B$7:$R$2843,7,0)</f>
        <v>3.4020000000000001</v>
      </c>
      <c r="I8" s="66">
        <f t="shared" ref="I8:I50" si="2">RANK(H8,H$8:H$50,0)</f>
        <v>8</v>
      </c>
      <c r="J8" s="65">
        <f>VLOOKUP($A8,'Return Data'!$B$7:$R$2843,8,0)</f>
        <v>3.3948</v>
      </c>
      <c r="K8" s="66">
        <f t="shared" ref="K8:K50" si="3">RANK(J8,J$8:J$50,0)</f>
        <v>8</v>
      </c>
      <c r="L8" s="65">
        <f>VLOOKUP($A8,'Return Data'!$B$7:$R$2843,9,0)</f>
        <v>3.3788999999999998</v>
      </c>
      <c r="M8" s="66">
        <f t="shared" ref="M8:M50" si="4">RANK(L8,L$8:L$50,0)</f>
        <v>7</v>
      </c>
      <c r="N8" s="65">
        <f>VLOOKUP($A8,'Return Data'!$B$7:$R$2843,10,0)</f>
        <v>3.3721999999999999</v>
      </c>
      <c r="O8" s="66">
        <f t="shared" ref="O8:O50" si="5">RANK(N8,N$8:N$50,0)</f>
        <v>11</v>
      </c>
      <c r="P8" s="65">
        <f>VLOOKUP($A8,'Return Data'!$B$7:$R$2843,11,0)</f>
        <v>3.2503000000000002</v>
      </c>
      <c r="Q8" s="66">
        <f t="shared" ref="Q8:Q50" si="6">RANK(P8,P$8:P$50,0)</f>
        <v>18</v>
      </c>
      <c r="R8" s="65">
        <f>VLOOKUP($A8,'Return Data'!$B$7:$R$2843,12,0)</f>
        <v>3.2563</v>
      </c>
      <c r="S8" s="66">
        <f t="shared" ref="S8:S50" si="7">RANK(R8,R$8:R$50,0)</f>
        <v>15</v>
      </c>
      <c r="T8" s="65">
        <f>VLOOKUP($A8,'Return Data'!$B$7:$R$2843,13,0)</f>
        <v>3.3673000000000002</v>
      </c>
      <c r="U8" s="66">
        <f t="shared" ref="U8:U23" si="8">RANK(T8,T$8:T$50,0)</f>
        <v>7</v>
      </c>
      <c r="V8" s="65">
        <f>VLOOKUP($A8,'Return Data'!$B$7:$R$2843,17,0)</f>
        <v>4.6185999999999998</v>
      </c>
      <c r="W8" s="66">
        <f t="shared" ref="W8:W23" si="9">RANK(V8,V$8:V$50,0)</f>
        <v>6</v>
      </c>
      <c r="X8" s="65">
        <f>VLOOKUP($A8,'Return Data'!$B$7:$R$2843,14,0)</f>
        <v>5.61</v>
      </c>
      <c r="Y8" s="66">
        <f t="shared" ref="Y8:Y23" si="10">RANK(X8,X$8:X$50,0)</f>
        <v>7</v>
      </c>
      <c r="Z8" s="65">
        <f>VLOOKUP($A8,'Return Data'!$B$7:$R$2843,16,0)</f>
        <v>7.2981999999999996</v>
      </c>
      <c r="AA8" s="67">
        <f t="shared" ref="AA8:AA50" si="11">RANK(Z8,Z$8:Z$50,0)</f>
        <v>3</v>
      </c>
    </row>
    <row r="9" spans="1:27" x14ac:dyDescent="0.3">
      <c r="A9" s="63" t="s">
        <v>119</v>
      </c>
      <c r="B9" s="64">
        <f>VLOOKUP($A9,'Return Data'!$B$7:$R$2843,3,0)</f>
        <v>44360</v>
      </c>
      <c r="C9" s="65">
        <f>VLOOKUP($A9,'Return Data'!$B$7:$R$2843,4,0)</f>
        <v>2299.7222000000002</v>
      </c>
      <c r="D9" s="65">
        <f>VLOOKUP($A9,'Return Data'!$B$7:$R$2843,5,0)</f>
        <v>3.2603</v>
      </c>
      <c r="E9" s="66">
        <f t="shared" si="0"/>
        <v>20</v>
      </c>
      <c r="F9" s="65">
        <f>VLOOKUP($A9,'Return Data'!$B$7:$R$2843,6,0)</f>
        <v>3.2423000000000002</v>
      </c>
      <c r="G9" s="66">
        <f t="shared" si="1"/>
        <v>20</v>
      </c>
      <c r="H9" s="65">
        <f>VLOOKUP($A9,'Return Data'!$B$7:$R$2843,7,0)</f>
        <v>3.3780999999999999</v>
      </c>
      <c r="I9" s="66">
        <f t="shared" si="2"/>
        <v>12</v>
      </c>
      <c r="J9" s="65">
        <f>VLOOKUP($A9,'Return Data'!$B$7:$R$2843,8,0)</f>
        <v>3.3616999999999999</v>
      </c>
      <c r="K9" s="66">
        <f t="shared" si="3"/>
        <v>11</v>
      </c>
      <c r="L9" s="65">
        <f>VLOOKUP($A9,'Return Data'!$B$7:$R$2843,9,0)</f>
        <v>3.2989000000000002</v>
      </c>
      <c r="M9" s="66">
        <f t="shared" si="4"/>
        <v>22</v>
      </c>
      <c r="N9" s="65">
        <f>VLOOKUP($A9,'Return Data'!$B$7:$R$2843,10,0)</f>
        <v>3.3262999999999998</v>
      </c>
      <c r="O9" s="66">
        <f t="shared" si="5"/>
        <v>18</v>
      </c>
      <c r="P9" s="65">
        <f>VLOOKUP($A9,'Return Data'!$B$7:$R$2843,11,0)</f>
        <v>3.2193000000000001</v>
      </c>
      <c r="Q9" s="66">
        <f t="shared" si="6"/>
        <v>23</v>
      </c>
      <c r="R9" s="65">
        <f>VLOOKUP($A9,'Return Data'!$B$7:$R$2843,12,0)</f>
        <v>3.2444000000000002</v>
      </c>
      <c r="S9" s="66">
        <f t="shared" si="7"/>
        <v>17</v>
      </c>
      <c r="T9" s="65">
        <f>VLOOKUP($A9,'Return Data'!$B$7:$R$2843,13,0)</f>
        <v>3.3008000000000002</v>
      </c>
      <c r="U9" s="66">
        <f t="shared" si="8"/>
        <v>18</v>
      </c>
      <c r="V9" s="65">
        <f>VLOOKUP($A9,'Return Data'!$B$7:$R$2843,17,0)</f>
        <v>4.5471000000000004</v>
      </c>
      <c r="W9" s="66">
        <f t="shared" si="9"/>
        <v>14</v>
      </c>
      <c r="X9" s="65">
        <f>VLOOKUP($A9,'Return Data'!$B$7:$R$2843,14,0)</f>
        <v>5.5587999999999997</v>
      </c>
      <c r="Y9" s="66">
        <f t="shared" si="10"/>
        <v>12</v>
      </c>
      <c r="Z9" s="65">
        <f>VLOOKUP($A9,'Return Data'!$B$7:$R$2843,16,0)</f>
        <v>7.2458</v>
      </c>
      <c r="AA9" s="67">
        <f t="shared" si="11"/>
        <v>10</v>
      </c>
    </row>
    <row r="10" spans="1:27" x14ac:dyDescent="0.3">
      <c r="A10" s="63" t="s">
        <v>120</v>
      </c>
      <c r="B10" s="64">
        <f>VLOOKUP($A10,'Return Data'!$B$7:$R$2843,3,0)</f>
        <v>44360</v>
      </c>
      <c r="C10" s="65">
        <f>VLOOKUP($A10,'Return Data'!$B$7:$R$2843,4,0)</f>
        <v>2385.2791999999999</v>
      </c>
      <c r="D10" s="65">
        <f>VLOOKUP($A10,'Return Data'!$B$7:$R$2843,5,0)</f>
        <v>3.3117000000000001</v>
      </c>
      <c r="E10" s="66">
        <f t="shared" si="0"/>
        <v>9</v>
      </c>
      <c r="F10" s="65">
        <f>VLOOKUP($A10,'Return Data'!$B$7:$R$2843,6,0)</f>
        <v>3.3016000000000001</v>
      </c>
      <c r="G10" s="66">
        <f t="shared" si="1"/>
        <v>9</v>
      </c>
      <c r="H10" s="65">
        <f>VLOOKUP($A10,'Return Data'!$B$7:$R$2843,7,0)</f>
        <v>3.3555000000000001</v>
      </c>
      <c r="I10" s="66">
        <f t="shared" si="2"/>
        <v>14</v>
      </c>
      <c r="J10" s="65">
        <f>VLOOKUP($A10,'Return Data'!$B$7:$R$2843,8,0)</f>
        <v>3.3740000000000001</v>
      </c>
      <c r="K10" s="66">
        <f t="shared" si="3"/>
        <v>9</v>
      </c>
      <c r="L10" s="65">
        <f>VLOOKUP($A10,'Return Data'!$B$7:$R$2843,9,0)</f>
        <v>3.3472</v>
      </c>
      <c r="M10" s="66">
        <f t="shared" si="4"/>
        <v>10</v>
      </c>
      <c r="N10" s="65">
        <f>VLOOKUP($A10,'Return Data'!$B$7:$R$2843,10,0)</f>
        <v>3.4171999999999998</v>
      </c>
      <c r="O10" s="66">
        <f t="shared" si="5"/>
        <v>5</v>
      </c>
      <c r="P10" s="65">
        <f>VLOOKUP($A10,'Return Data'!$B$7:$R$2843,11,0)</f>
        <v>3.3109000000000002</v>
      </c>
      <c r="Q10" s="66">
        <f t="shared" si="6"/>
        <v>7</v>
      </c>
      <c r="R10" s="65">
        <f>VLOOKUP($A10,'Return Data'!$B$7:$R$2843,12,0)</f>
        <v>3.3079999999999998</v>
      </c>
      <c r="S10" s="66">
        <f t="shared" si="7"/>
        <v>8</v>
      </c>
      <c r="T10" s="65">
        <f>VLOOKUP($A10,'Return Data'!$B$7:$R$2843,13,0)</f>
        <v>3.3109999999999999</v>
      </c>
      <c r="U10" s="66">
        <f t="shared" si="8"/>
        <v>15</v>
      </c>
      <c r="V10" s="65">
        <f>VLOOKUP($A10,'Return Data'!$B$7:$R$2843,17,0)</f>
        <v>4.5284000000000004</v>
      </c>
      <c r="W10" s="66">
        <f t="shared" si="9"/>
        <v>16</v>
      </c>
      <c r="X10" s="65">
        <f>VLOOKUP($A10,'Return Data'!$B$7:$R$2843,14,0)</f>
        <v>5.5560999999999998</v>
      </c>
      <c r="Y10" s="66">
        <f t="shared" si="10"/>
        <v>14</v>
      </c>
      <c r="Z10" s="65">
        <f>VLOOKUP($A10,'Return Data'!$B$7:$R$2843,16,0)</f>
        <v>7.2857000000000003</v>
      </c>
      <c r="AA10" s="67">
        <f t="shared" si="11"/>
        <v>4</v>
      </c>
    </row>
    <row r="11" spans="1:27" x14ac:dyDescent="0.3">
      <c r="A11" s="63" t="s">
        <v>121</v>
      </c>
      <c r="B11" s="64">
        <f>VLOOKUP($A11,'Return Data'!$B$7:$R$2843,3,0)</f>
        <v>44360</v>
      </c>
      <c r="C11" s="65">
        <f>VLOOKUP($A11,'Return Data'!$B$7:$R$2843,4,0)</f>
        <v>3188.1671000000001</v>
      </c>
      <c r="D11" s="65">
        <f>VLOOKUP($A11,'Return Data'!$B$7:$R$2843,5,0)</f>
        <v>3.3551000000000002</v>
      </c>
      <c r="E11" s="66">
        <f t="shared" si="0"/>
        <v>5</v>
      </c>
      <c r="F11" s="65">
        <f>VLOOKUP($A11,'Return Data'!$B$7:$R$2843,6,0)</f>
        <v>3.3592</v>
      </c>
      <c r="G11" s="66">
        <f t="shared" si="1"/>
        <v>3</v>
      </c>
      <c r="H11" s="65">
        <f>VLOOKUP($A11,'Return Data'!$B$7:$R$2843,7,0)</f>
        <v>3.4860000000000002</v>
      </c>
      <c r="I11" s="66">
        <f t="shared" si="2"/>
        <v>2</v>
      </c>
      <c r="J11" s="65">
        <f>VLOOKUP($A11,'Return Data'!$B$7:$R$2843,8,0)</f>
        <v>3.4213</v>
      </c>
      <c r="K11" s="66">
        <f t="shared" si="3"/>
        <v>6</v>
      </c>
      <c r="L11" s="65">
        <f>VLOOKUP($A11,'Return Data'!$B$7:$R$2843,9,0)</f>
        <v>3.3976999999999999</v>
      </c>
      <c r="M11" s="66">
        <f t="shared" si="4"/>
        <v>5</v>
      </c>
      <c r="N11" s="65">
        <f>VLOOKUP($A11,'Return Data'!$B$7:$R$2843,10,0)</f>
        <v>3.4129</v>
      </c>
      <c r="O11" s="66">
        <f t="shared" si="5"/>
        <v>7</v>
      </c>
      <c r="P11" s="65">
        <f>VLOOKUP($A11,'Return Data'!$B$7:$R$2843,11,0)</f>
        <v>3.3481000000000001</v>
      </c>
      <c r="Q11" s="66">
        <f t="shared" si="6"/>
        <v>4</v>
      </c>
      <c r="R11" s="65">
        <f>VLOOKUP($A11,'Return Data'!$B$7:$R$2843,12,0)</f>
        <v>3.3452000000000002</v>
      </c>
      <c r="S11" s="66">
        <f t="shared" si="7"/>
        <v>6</v>
      </c>
      <c r="T11" s="65">
        <f>VLOOKUP($A11,'Return Data'!$B$7:$R$2843,13,0)</f>
        <v>3.3391000000000002</v>
      </c>
      <c r="U11" s="66">
        <f t="shared" si="8"/>
        <v>11</v>
      </c>
      <c r="V11" s="65">
        <f>VLOOKUP($A11,'Return Data'!$B$7:$R$2843,17,0)</f>
        <v>4.5648</v>
      </c>
      <c r="W11" s="66">
        <f t="shared" si="9"/>
        <v>12</v>
      </c>
      <c r="X11" s="65">
        <f>VLOOKUP($A11,'Return Data'!$B$7:$R$2843,14,0)</f>
        <v>5.5933999999999999</v>
      </c>
      <c r="Y11" s="66">
        <f t="shared" si="10"/>
        <v>9</v>
      </c>
      <c r="Z11" s="65">
        <f>VLOOKUP($A11,'Return Data'!$B$7:$R$2843,16,0)</f>
        <v>7.2274000000000003</v>
      </c>
      <c r="AA11" s="67">
        <f t="shared" si="11"/>
        <v>14</v>
      </c>
    </row>
    <row r="12" spans="1:27" x14ac:dyDescent="0.3">
      <c r="A12" s="63" t="s">
        <v>122</v>
      </c>
      <c r="B12" s="64">
        <f>VLOOKUP($A12,'Return Data'!$B$7:$R$2843,3,0)</f>
        <v>44360</v>
      </c>
      <c r="C12" s="65">
        <f>VLOOKUP($A12,'Return Data'!$B$7:$R$2843,4,0)</f>
        <v>2382.4751999999999</v>
      </c>
      <c r="D12" s="65">
        <f>VLOOKUP($A12,'Return Data'!$B$7:$R$2843,5,0)</f>
        <v>3.2067999999999999</v>
      </c>
      <c r="E12" s="66">
        <f t="shared" si="0"/>
        <v>34</v>
      </c>
      <c r="F12" s="65">
        <f>VLOOKUP($A12,'Return Data'!$B$7:$R$2843,6,0)</f>
        <v>3.2079</v>
      </c>
      <c r="G12" s="66">
        <f t="shared" si="1"/>
        <v>31</v>
      </c>
      <c r="H12" s="65">
        <f>VLOOKUP($A12,'Return Data'!$B$7:$R$2843,7,0)</f>
        <v>3.2403</v>
      </c>
      <c r="I12" s="66">
        <f t="shared" si="2"/>
        <v>31</v>
      </c>
      <c r="J12" s="65">
        <f>VLOOKUP($A12,'Return Data'!$B$7:$R$2843,8,0)</f>
        <v>3.2504</v>
      </c>
      <c r="K12" s="66">
        <f t="shared" si="3"/>
        <v>28</v>
      </c>
      <c r="L12" s="65">
        <f>VLOOKUP($A12,'Return Data'!$B$7:$R$2843,9,0)</f>
        <v>3.2311999999999999</v>
      </c>
      <c r="M12" s="66">
        <f t="shared" si="4"/>
        <v>29</v>
      </c>
      <c r="N12" s="65">
        <f>VLOOKUP($A12,'Return Data'!$B$7:$R$2843,10,0)</f>
        <v>3.2945000000000002</v>
      </c>
      <c r="O12" s="66">
        <f t="shared" si="5"/>
        <v>24</v>
      </c>
      <c r="P12" s="65">
        <f>VLOOKUP($A12,'Return Data'!$B$7:$R$2843,11,0)</f>
        <v>3.2069999999999999</v>
      </c>
      <c r="Q12" s="66">
        <f t="shared" si="6"/>
        <v>27</v>
      </c>
      <c r="R12" s="65">
        <f>VLOOKUP($A12,'Return Data'!$B$7:$R$2843,12,0)</f>
        <v>3.2172000000000001</v>
      </c>
      <c r="S12" s="66">
        <f t="shared" si="7"/>
        <v>29</v>
      </c>
      <c r="T12" s="65">
        <f>VLOOKUP($A12,'Return Data'!$B$7:$R$2843,13,0)</f>
        <v>3.2479</v>
      </c>
      <c r="U12" s="66">
        <f t="shared" si="8"/>
        <v>26</v>
      </c>
      <c r="V12" s="65">
        <f>VLOOKUP($A12,'Return Data'!$B$7:$R$2843,17,0)</f>
        <v>4.4039999999999999</v>
      </c>
      <c r="W12" s="66">
        <f t="shared" si="9"/>
        <v>25</v>
      </c>
      <c r="X12" s="65">
        <f>VLOOKUP($A12,'Return Data'!$B$7:$R$2843,14,0)</f>
        <v>5.4410999999999996</v>
      </c>
      <c r="Y12" s="66">
        <f t="shared" si="10"/>
        <v>24</v>
      </c>
      <c r="Z12" s="65">
        <f>VLOOKUP($A12,'Return Data'!$B$7:$R$2843,16,0)</f>
        <v>7.2138999999999998</v>
      </c>
      <c r="AA12" s="67">
        <f t="shared" si="11"/>
        <v>16</v>
      </c>
    </row>
    <row r="13" spans="1:27" x14ac:dyDescent="0.3">
      <c r="A13" s="63" t="s">
        <v>123</v>
      </c>
      <c r="B13" s="64">
        <f>VLOOKUP($A13,'Return Data'!$B$7:$R$2843,3,0)</f>
        <v>44360</v>
      </c>
      <c r="C13" s="65">
        <f>VLOOKUP($A13,'Return Data'!$B$7:$R$2843,4,0)</f>
        <v>2482.7761999999998</v>
      </c>
      <c r="D13" s="65">
        <f>VLOOKUP($A13,'Return Data'!$B$7:$R$2843,5,0)</f>
        <v>3.1978</v>
      </c>
      <c r="E13" s="66">
        <f t="shared" si="0"/>
        <v>35</v>
      </c>
      <c r="F13" s="65">
        <f>VLOOKUP($A13,'Return Data'!$B$7:$R$2843,6,0)</f>
        <v>3.2057000000000002</v>
      </c>
      <c r="G13" s="66">
        <f t="shared" si="1"/>
        <v>32</v>
      </c>
      <c r="H13" s="65">
        <f>VLOOKUP($A13,'Return Data'!$B$7:$R$2843,7,0)</f>
        <v>3.1972</v>
      </c>
      <c r="I13" s="66">
        <f t="shared" si="2"/>
        <v>33</v>
      </c>
      <c r="J13" s="65">
        <f>VLOOKUP($A13,'Return Data'!$B$7:$R$2843,8,0)</f>
        <v>3.2040999999999999</v>
      </c>
      <c r="K13" s="66">
        <f t="shared" si="3"/>
        <v>32</v>
      </c>
      <c r="L13" s="65">
        <f>VLOOKUP($A13,'Return Data'!$B$7:$R$2843,9,0)</f>
        <v>3.2227000000000001</v>
      </c>
      <c r="M13" s="66">
        <f t="shared" si="4"/>
        <v>30</v>
      </c>
      <c r="N13" s="65">
        <f>VLOOKUP($A13,'Return Data'!$B$7:$R$2843,10,0)</f>
        <v>3.2519999999999998</v>
      </c>
      <c r="O13" s="66">
        <f t="shared" si="5"/>
        <v>29</v>
      </c>
      <c r="P13" s="65">
        <f>VLOOKUP($A13,'Return Data'!$B$7:$R$2843,11,0)</f>
        <v>3.1526999999999998</v>
      </c>
      <c r="Q13" s="66">
        <f t="shared" si="6"/>
        <v>33</v>
      </c>
      <c r="R13" s="65">
        <f>VLOOKUP($A13,'Return Data'!$B$7:$R$2843,12,0)</f>
        <v>3.1558999999999999</v>
      </c>
      <c r="S13" s="66">
        <f t="shared" si="7"/>
        <v>34</v>
      </c>
      <c r="T13" s="65">
        <f>VLOOKUP($A13,'Return Data'!$B$7:$R$2843,13,0)</f>
        <v>3.1570999999999998</v>
      </c>
      <c r="U13" s="66">
        <f t="shared" si="8"/>
        <v>31</v>
      </c>
      <c r="V13" s="65">
        <f>VLOOKUP($A13,'Return Data'!$B$7:$R$2843,17,0)</f>
        <v>4.1089000000000002</v>
      </c>
      <c r="W13" s="66">
        <f t="shared" si="9"/>
        <v>31</v>
      </c>
      <c r="X13" s="65">
        <f>VLOOKUP($A13,'Return Data'!$B$7:$R$2843,14,0)</f>
        <v>5.2087000000000003</v>
      </c>
      <c r="Y13" s="66">
        <f t="shared" si="10"/>
        <v>30</v>
      </c>
      <c r="Z13" s="65">
        <f>VLOOKUP($A13,'Return Data'!$B$7:$R$2843,16,0)</f>
        <v>7.0396000000000001</v>
      </c>
      <c r="AA13" s="67">
        <f t="shared" si="11"/>
        <v>28</v>
      </c>
    </row>
    <row r="14" spans="1:27" x14ac:dyDescent="0.3">
      <c r="A14" s="63" t="s">
        <v>124</v>
      </c>
      <c r="B14" s="64">
        <f>VLOOKUP($A14,'Return Data'!$B$7:$R$2843,3,0)</f>
        <v>44360</v>
      </c>
      <c r="C14" s="65">
        <f>VLOOKUP($A14,'Return Data'!$B$7:$R$2843,4,0)</f>
        <v>2960.5841999999998</v>
      </c>
      <c r="D14" s="65">
        <f>VLOOKUP($A14,'Return Data'!$B$7:$R$2843,5,0)</f>
        <v>3.2574999999999998</v>
      </c>
      <c r="E14" s="66">
        <f t="shared" si="0"/>
        <v>22</v>
      </c>
      <c r="F14" s="65">
        <f>VLOOKUP($A14,'Return Data'!$B$7:$R$2843,6,0)</f>
        <v>3.2120000000000002</v>
      </c>
      <c r="G14" s="66">
        <f t="shared" si="1"/>
        <v>30</v>
      </c>
      <c r="H14" s="65">
        <f>VLOOKUP($A14,'Return Data'!$B$7:$R$2843,7,0)</f>
        <v>3.3388</v>
      </c>
      <c r="I14" s="66">
        <f t="shared" si="2"/>
        <v>18</v>
      </c>
      <c r="J14" s="65">
        <f>VLOOKUP($A14,'Return Data'!$B$7:$R$2843,8,0)</f>
        <v>3.3605999999999998</v>
      </c>
      <c r="K14" s="66">
        <f t="shared" si="3"/>
        <v>12</v>
      </c>
      <c r="L14" s="65">
        <f>VLOOKUP($A14,'Return Data'!$B$7:$R$2843,9,0)</f>
        <v>3.2967</v>
      </c>
      <c r="M14" s="66">
        <f t="shared" si="4"/>
        <v>23</v>
      </c>
      <c r="N14" s="65">
        <f>VLOOKUP($A14,'Return Data'!$B$7:$R$2843,10,0)</f>
        <v>3.3473000000000002</v>
      </c>
      <c r="O14" s="66">
        <f t="shared" si="5"/>
        <v>16</v>
      </c>
      <c r="P14" s="65">
        <f>VLOOKUP($A14,'Return Data'!$B$7:$R$2843,11,0)</f>
        <v>3.2408000000000001</v>
      </c>
      <c r="Q14" s="66">
        <f t="shared" si="6"/>
        <v>19</v>
      </c>
      <c r="R14" s="65">
        <f>VLOOKUP($A14,'Return Data'!$B$7:$R$2843,12,0)</f>
        <v>3.2433000000000001</v>
      </c>
      <c r="S14" s="66">
        <f t="shared" si="7"/>
        <v>21</v>
      </c>
      <c r="T14" s="65">
        <f>VLOOKUP($A14,'Return Data'!$B$7:$R$2843,13,0)</f>
        <v>3.2761999999999998</v>
      </c>
      <c r="U14" s="66">
        <f t="shared" si="8"/>
        <v>22</v>
      </c>
      <c r="V14" s="65">
        <f>VLOOKUP($A14,'Return Data'!$B$7:$R$2843,17,0)</f>
        <v>4.4787999999999997</v>
      </c>
      <c r="W14" s="66">
        <f t="shared" si="9"/>
        <v>19</v>
      </c>
      <c r="X14" s="65">
        <f>VLOOKUP($A14,'Return Data'!$B$7:$R$2843,14,0)</f>
        <v>5.5039999999999996</v>
      </c>
      <c r="Y14" s="66">
        <f t="shared" si="10"/>
        <v>18</v>
      </c>
      <c r="Z14" s="65">
        <f>VLOOKUP($A14,'Return Data'!$B$7:$R$2843,16,0)</f>
        <v>7.2081</v>
      </c>
      <c r="AA14" s="67">
        <f t="shared" si="11"/>
        <v>19</v>
      </c>
    </row>
    <row r="15" spans="1:27" x14ac:dyDescent="0.3">
      <c r="A15" s="63" t="s">
        <v>125</v>
      </c>
      <c r="B15" s="64">
        <f>VLOOKUP($A15,'Return Data'!$B$7:$R$2843,3,0)</f>
        <v>44360</v>
      </c>
      <c r="C15" s="65">
        <f>VLOOKUP($A15,'Return Data'!$B$7:$R$2843,4,0)</f>
        <v>2672.1430999999998</v>
      </c>
      <c r="D15" s="65">
        <f>VLOOKUP($A15,'Return Data'!$B$7:$R$2843,5,0)</f>
        <v>3.4138000000000002</v>
      </c>
      <c r="E15" s="66">
        <f t="shared" si="0"/>
        <v>2</v>
      </c>
      <c r="F15" s="65">
        <f>VLOOKUP($A15,'Return Data'!$B$7:$R$2843,6,0)</f>
        <v>3.3994</v>
      </c>
      <c r="G15" s="66">
        <f t="shared" si="1"/>
        <v>2</v>
      </c>
      <c r="H15" s="65">
        <f>VLOOKUP($A15,'Return Data'!$B$7:$R$2843,7,0)</f>
        <v>3.4070999999999998</v>
      </c>
      <c r="I15" s="66">
        <f t="shared" si="2"/>
        <v>6</v>
      </c>
      <c r="J15" s="65">
        <f>VLOOKUP($A15,'Return Data'!$B$7:$R$2843,8,0)</f>
        <v>3.4161999999999999</v>
      </c>
      <c r="K15" s="66">
        <f t="shared" si="3"/>
        <v>7</v>
      </c>
      <c r="L15" s="65">
        <f>VLOOKUP($A15,'Return Data'!$B$7:$R$2843,9,0)</f>
        <v>3.4912999999999998</v>
      </c>
      <c r="M15" s="66">
        <f t="shared" si="4"/>
        <v>2</v>
      </c>
      <c r="N15" s="65">
        <f>VLOOKUP($A15,'Return Data'!$B$7:$R$2843,10,0)</f>
        <v>3.5297000000000001</v>
      </c>
      <c r="O15" s="66">
        <f t="shared" si="5"/>
        <v>2</v>
      </c>
      <c r="P15" s="65">
        <f>VLOOKUP($A15,'Return Data'!$B$7:$R$2843,11,0)</f>
        <v>3.4127999999999998</v>
      </c>
      <c r="Q15" s="66">
        <f t="shared" si="6"/>
        <v>2</v>
      </c>
      <c r="R15" s="65">
        <f>VLOOKUP($A15,'Return Data'!$B$7:$R$2843,12,0)</f>
        <v>3.4121000000000001</v>
      </c>
      <c r="S15" s="66">
        <f t="shared" si="7"/>
        <v>2</v>
      </c>
      <c r="T15" s="65">
        <f>VLOOKUP($A15,'Return Data'!$B$7:$R$2843,13,0)</f>
        <v>3.3895</v>
      </c>
      <c r="U15" s="66">
        <f t="shared" si="8"/>
        <v>4</v>
      </c>
      <c r="V15" s="65">
        <f>VLOOKUP($A15,'Return Data'!$B$7:$R$2843,17,0)</f>
        <v>4.6681999999999997</v>
      </c>
      <c r="W15" s="66">
        <f t="shared" si="9"/>
        <v>4</v>
      </c>
      <c r="X15" s="65">
        <f>VLOOKUP($A15,'Return Data'!$B$7:$R$2843,14,0)</f>
        <v>5.6468999999999996</v>
      </c>
      <c r="Y15" s="66">
        <f t="shared" si="10"/>
        <v>5</v>
      </c>
      <c r="Z15" s="65">
        <f>VLOOKUP($A15,'Return Data'!$B$7:$R$2843,16,0)</f>
        <v>7.1609999999999996</v>
      </c>
      <c r="AA15" s="67">
        <f t="shared" si="11"/>
        <v>26</v>
      </c>
    </row>
    <row r="16" spans="1:27" x14ac:dyDescent="0.3">
      <c r="A16" s="63" t="s">
        <v>127</v>
      </c>
      <c r="B16" s="64">
        <f>VLOOKUP($A16,'Return Data'!$B$7:$R$2843,3,0)</f>
        <v>44360</v>
      </c>
      <c r="C16" s="65">
        <f>VLOOKUP($A16,'Return Data'!$B$7:$R$2843,4,0)</f>
        <v>3111.9962</v>
      </c>
      <c r="D16" s="65">
        <f>VLOOKUP($A16,'Return Data'!$B$7:$R$2843,5,0)</f>
        <v>3.2879</v>
      </c>
      <c r="E16" s="66">
        <f t="shared" si="0"/>
        <v>15</v>
      </c>
      <c r="F16" s="65">
        <f>VLOOKUP($A16,'Return Data'!$B$7:$R$2843,6,0)</f>
        <v>3.3389000000000002</v>
      </c>
      <c r="G16" s="66">
        <f t="shared" si="1"/>
        <v>6</v>
      </c>
      <c r="H16" s="65">
        <f>VLOOKUP($A16,'Return Data'!$B$7:$R$2843,7,0)</f>
        <v>3.4030999999999998</v>
      </c>
      <c r="I16" s="66">
        <f t="shared" si="2"/>
        <v>7</v>
      </c>
      <c r="J16" s="65">
        <f>VLOOKUP($A16,'Return Data'!$B$7:$R$2843,8,0)</f>
        <v>3.3378999999999999</v>
      </c>
      <c r="K16" s="66">
        <f t="shared" si="3"/>
        <v>18</v>
      </c>
      <c r="L16" s="65">
        <f>VLOOKUP($A16,'Return Data'!$B$7:$R$2843,9,0)</f>
        <v>3.2938999999999998</v>
      </c>
      <c r="M16" s="66">
        <f t="shared" si="4"/>
        <v>24</v>
      </c>
      <c r="N16" s="65">
        <f>VLOOKUP($A16,'Return Data'!$B$7:$R$2843,10,0)</f>
        <v>3.3207</v>
      </c>
      <c r="O16" s="66">
        <f t="shared" si="5"/>
        <v>22</v>
      </c>
      <c r="P16" s="65">
        <f>VLOOKUP($A16,'Return Data'!$B$7:$R$2843,11,0)</f>
        <v>3.2115999999999998</v>
      </c>
      <c r="Q16" s="66">
        <f t="shared" si="6"/>
        <v>24</v>
      </c>
      <c r="R16" s="65">
        <f>VLOOKUP($A16,'Return Data'!$B$7:$R$2843,12,0)</f>
        <v>3.2248000000000001</v>
      </c>
      <c r="S16" s="66">
        <f t="shared" si="7"/>
        <v>25</v>
      </c>
      <c r="T16" s="65">
        <f>VLOOKUP($A16,'Return Data'!$B$7:$R$2843,13,0)</f>
        <v>3.2519999999999998</v>
      </c>
      <c r="U16" s="66">
        <f t="shared" si="8"/>
        <v>25</v>
      </c>
      <c r="V16" s="65">
        <f>VLOOKUP($A16,'Return Data'!$B$7:$R$2843,17,0)</f>
        <v>4.6700999999999997</v>
      </c>
      <c r="W16" s="66">
        <f t="shared" si="9"/>
        <v>3</v>
      </c>
      <c r="X16" s="65">
        <f>VLOOKUP($A16,'Return Data'!$B$7:$R$2843,14,0)</f>
        <v>5.6845999999999997</v>
      </c>
      <c r="Y16" s="66">
        <f t="shared" si="10"/>
        <v>3</v>
      </c>
      <c r="Z16" s="65">
        <f>VLOOKUP($A16,'Return Data'!$B$7:$R$2843,16,0)</f>
        <v>7.3423999999999996</v>
      </c>
      <c r="AA16" s="67">
        <f t="shared" si="11"/>
        <v>2</v>
      </c>
    </row>
    <row r="17" spans="1:27" x14ac:dyDescent="0.3">
      <c r="A17" s="63" t="s">
        <v>128</v>
      </c>
      <c r="B17" s="64">
        <f>VLOOKUP($A17,'Return Data'!$B$7:$R$2843,3,0)</f>
        <v>44360</v>
      </c>
      <c r="C17" s="65">
        <f>VLOOKUP($A17,'Return Data'!$B$7:$R$2843,4,0)</f>
        <v>4071.5533999999998</v>
      </c>
      <c r="D17" s="65">
        <f>VLOOKUP($A17,'Return Data'!$B$7:$R$2843,5,0)</f>
        <v>3.2355999999999998</v>
      </c>
      <c r="E17" s="66">
        <f t="shared" si="0"/>
        <v>26</v>
      </c>
      <c r="F17" s="65">
        <f>VLOOKUP($A17,'Return Data'!$B$7:$R$2843,6,0)</f>
        <v>3.2242000000000002</v>
      </c>
      <c r="G17" s="66">
        <f t="shared" si="1"/>
        <v>26</v>
      </c>
      <c r="H17" s="65">
        <f>VLOOKUP($A17,'Return Data'!$B$7:$R$2843,7,0)</f>
        <v>3.3452000000000002</v>
      </c>
      <c r="I17" s="66">
        <f t="shared" si="2"/>
        <v>16</v>
      </c>
      <c r="J17" s="65">
        <f>VLOOKUP($A17,'Return Data'!$B$7:$R$2843,8,0)</f>
        <v>3.3161999999999998</v>
      </c>
      <c r="K17" s="66">
        <f t="shared" si="3"/>
        <v>23</v>
      </c>
      <c r="L17" s="65">
        <f>VLOOKUP($A17,'Return Data'!$B$7:$R$2843,9,0)</f>
        <v>3.3037999999999998</v>
      </c>
      <c r="M17" s="66">
        <f t="shared" si="4"/>
        <v>20</v>
      </c>
      <c r="N17" s="65">
        <f>VLOOKUP($A17,'Return Data'!$B$7:$R$2843,10,0)</f>
        <v>3.2734000000000001</v>
      </c>
      <c r="O17" s="66">
        <f t="shared" si="5"/>
        <v>28</v>
      </c>
      <c r="P17" s="65">
        <f>VLOOKUP($A17,'Return Data'!$B$7:$R$2843,11,0)</f>
        <v>3.1518999999999999</v>
      </c>
      <c r="Q17" s="66">
        <f t="shared" si="6"/>
        <v>34</v>
      </c>
      <c r="R17" s="65">
        <f>VLOOKUP($A17,'Return Data'!$B$7:$R$2843,12,0)</f>
        <v>3.1739999999999999</v>
      </c>
      <c r="S17" s="66">
        <f t="shared" si="7"/>
        <v>32</v>
      </c>
      <c r="T17" s="65">
        <f>VLOOKUP($A17,'Return Data'!$B$7:$R$2843,13,0)</f>
        <v>3.2307999999999999</v>
      </c>
      <c r="U17" s="66">
        <f t="shared" si="8"/>
        <v>27</v>
      </c>
      <c r="V17" s="65">
        <f>VLOOKUP($A17,'Return Data'!$B$7:$R$2843,17,0)</f>
        <v>4.4401000000000002</v>
      </c>
      <c r="W17" s="66">
        <f t="shared" si="9"/>
        <v>23</v>
      </c>
      <c r="X17" s="65">
        <f>VLOOKUP($A17,'Return Data'!$B$7:$R$2843,14,0)</f>
        <v>5.4519000000000002</v>
      </c>
      <c r="Y17" s="66">
        <f t="shared" si="10"/>
        <v>23</v>
      </c>
      <c r="Z17" s="65">
        <f>VLOOKUP($A17,'Return Data'!$B$7:$R$2843,16,0)</f>
        <v>7.1813000000000002</v>
      </c>
      <c r="AA17" s="67">
        <f t="shared" si="11"/>
        <v>23</v>
      </c>
    </row>
    <row r="18" spans="1:27" x14ac:dyDescent="0.3">
      <c r="A18" s="63" t="s">
        <v>129</v>
      </c>
      <c r="B18" s="64">
        <f>VLOOKUP($A18,'Return Data'!$B$7:$R$2843,3,0)</f>
        <v>44360</v>
      </c>
      <c r="C18" s="65">
        <f>VLOOKUP($A18,'Return Data'!$B$7:$R$2843,4,0)</f>
        <v>2062.2145</v>
      </c>
      <c r="D18" s="65">
        <f>VLOOKUP($A18,'Return Data'!$B$7:$R$2843,5,0)</f>
        <v>3.2945000000000002</v>
      </c>
      <c r="E18" s="66">
        <f t="shared" si="0"/>
        <v>12</v>
      </c>
      <c r="F18" s="65">
        <f>VLOOKUP($A18,'Return Data'!$B$7:$R$2843,6,0)</f>
        <v>3.3491</v>
      </c>
      <c r="G18" s="66">
        <f t="shared" si="1"/>
        <v>4</v>
      </c>
      <c r="H18" s="65">
        <f>VLOOKUP($A18,'Return Data'!$B$7:$R$2843,7,0)</f>
        <v>3.3428</v>
      </c>
      <c r="I18" s="66">
        <f t="shared" si="2"/>
        <v>17</v>
      </c>
      <c r="J18" s="65">
        <f>VLOOKUP($A18,'Return Data'!$B$7:$R$2843,8,0)</f>
        <v>3.3471000000000002</v>
      </c>
      <c r="K18" s="66">
        <f t="shared" si="3"/>
        <v>14</v>
      </c>
      <c r="L18" s="65">
        <f>VLOOKUP($A18,'Return Data'!$B$7:$R$2843,9,0)</f>
        <v>3.3094000000000001</v>
      </c>
      <c r="M18" s="66">
        <f t="shared" si="4"/>
        <v>18</v>
      </c>
      <c r="N18" s="65">
        <f>VLOOKUP($A18,'Return Data'!$B$7:$R$2843,10,0)</f>
        <v>3.3121999999999998</v>
      </c>
      <c r="O18" s="66">
        <f t="shared" si="5"/>
        <v>23</v>
      </c>
      <c r="P18" s="65">
        <f>VLOOKUP($A18,'Return Data'!$B$7:$R$2843,11,0)</f>
        <v>3.2269000000000001</v>
      </c>
      <c r="Q18" s="66">
        <f t="shared" si="6"/>
        <v>22</v>
      </c>
      <c r="R18" s="65">
        <f>VLOOKUP($A18,'Return Data'!$B$7:$R$2843,12,0)</f>
        <v>3.2279</v>
      </c>
      <c r="S18" s="66">
        <f t="shared" si="7"/>
        <v>24</v>
      </c>
      <c r="T18" s="65">
        <f>VLOOKUP($A18,'Return Data'!$B$7:$R$2843,13,0)</f>
        <v>3.2816999999999998</v>
      </c>
      <c r="U18" s="66">
        <f t="shared" si="8"/>
        <v>20</v>
      </c>
      <c r="V18" s="65">
        <f>VLOOKUP($A18,'Return Data'!$B$7:$R$2843,17,0)</f>
        <v>4.4583000000000004</v>
      </c>
      <c r="W18" s="66">
        <f t="shared" si="9"/>
        <v>22</v>
      </c>
      <c r="X18" s="65">
        <f>VLOOKUP($A18,'Return Data'!$B$7:$R$2843,14,0)</f>
        <v>5.5011000000000001</v>
      </c>
      <c r="Y18" s="66">
        <f t="shared" si="10"/>
        <v>19</v>
      </c>
      <c r="Z18" s="65">
        <f>VLOOKUP($A18,'Return Data'!$B$7:$R$2843,16,0)</f>
        <v>7.2016</v>
      </c>
      <c r="AA18" s="67">
        <f t="shared" si="11"/>
        <v>22</v>
      </c>
    </row>
    <row r="19" spans="1:27" x14ac:dyDescent="0.3">
      <c r="A19" s="63" t="s">
        <v>130</v>
      </c>
      <c r="B19" s="64">
        <f>VLOOKUP($A19,'Return Data'!$B$7:$R$2843,3,0)</f>
        <v>44360</v>
      </c>
      <c r="C19" s="65">
        <f>VLOOKUP($A19,'Return Data'!$B$7:$R$2843,4,0)</f>
        <v>306.72430000000003</v>
      </c>
      <c r="D19" s="65">
        <f>VLOOKUP($A19,'Return Data'!$B$7:$R$2843,5,0)</f>
        <v>3.2370999999999999</v>
      </c>
      <c r="E19" s="66">
        <f t="shared" si="0"/>
        <v>25</v>
      </c>
      <c r="F19" s="65">
        <f>VLOOKUP($A19,'Return Data'!$B$7:$R$2843,6,0)</f>
        <v>3.2256999999999998</v>
      </c>
      <c r="G19" s="66">
        <f t="shared" si="1"/>
        <v>25</v>
      </c>
      <c r="H19" s="65">
        <f>VLOOKUP($A19,'Return Data'!$B$7:$R$2843,7,0)</f>
        <v>3.3544999999999998</v>
      </c>
      <c r="I19" s="66">
        <f t="shared" si="2"/>
        <v>15</v>
      </c>
      <c r="J19" s="65">
        <f>VLOOKUP($A19,'Return Data'!$B$7:$R$2843,8,0)</f>
        <v>3.3397000000000001</v>
      </c>
      <c r="K19" s="66">
        <f t="shared" si="3"/>
        <v>16</v>
      </c>
      <c r="L19" s="65">
        <f>VLOOKUP($A19,'Return Data'!$B$7:$R$2843,9,0)</f>
        <v>3.3125</v>
      </c>
      <c r="M19" s="66">
        <f t="shared" si="4"/>
        <v>17</v>
      </c>
      <c r="N19" s="65">
        <f>VLOOKUP($A19,'Return Data'!$B$7:$R$2843,10,0)</f>
        <v>3.3210000000000002</v>
      </c>
      <c r="O19" s="66">
        <f t="shared" si="5"/>
        <v>21</v>
      </c>
      <c r="P19" s="65">
        <f>VLOOKUP($A19,'Return Data'!$B$7:$R$2843,11,0)</f>
        <v>3.2280000000000002</v>
      </c>
      <c r="Q19" s="66">
        <f t="shared" si="6"/>
        <v>21</v>
      </c>
      <c r="R19" s="65">
        <f>VLOOKUP($A19,'Return Data'!$B$7:$R$2843,12,0)</f>
        <v>3.2581000000000002</v>
      </c>
      <c r="S19" s="66">
        <f t="shared" si="7"/>
        <v>12</v>
      </c>
      <c r="T19" s="65">
        <f>VLOOKUP($A19,'Return Data'!$B$7:$R$2843,13,0)</f>
        <v>3.3418000000000001</v>
      </c>
      <c r="U19" s="66">
        <f t="shared" si="8"/>
        <v>10</v>
      </c>
      <c r="V19" s="65">
        <f>VLOOKUP($A19,'Return Data'!$B$7:$R$2843,17,0)</f>
        <v>4.5689000000000002</v>
      </c>
      <c r="W19" s="66">
        <f t="shared" si="9"/>
        <v>11</v>
      </c>
      <c r="X19" s="65">
        <f>VLOOKUP($A19,'Return Data'!$B$7:$R$2843,14,0)</f>
        <v>5.5571000000000002</v>
      </c>
      <c r="Y19" s="66">
        <f t="shared" si="10"/>
        <v>13</v>
      </c>
      <c r="Z19" s="65">
        <f>VLOOKUP($A19,'Return Data'!$B$7:$R$2843,16,0)</f>
        <v>7.2394999999999996</v>
      </c>
      <c r="AA19" s="67">
        <f t="shared" si="11"/>
        <v>12</v>
      </c>
    </row>
    <row r="20" spans="1:27" x14ac:dyDescent="0.3">
      <c r="A20" s="63" t="s">
        <v>131</v>
      </c>
      <c r="B20" s="64">
        <f>VLOOKUP($A20,'Return Data'!$B$7:$R$2843,3,0)</f>
        <v>44360</v>
      </c>
      <c r="C20" s="65">
        <f>VLOOKUP($A20,'Return Data'!$B$7:$R$2843,4,0)</f>
        <v>2228.3215</v>
      </c>
      <c r="D20" s="65">
        <f>VLOOKUP($A20,'Return Data'!$B$7:$R$2843,5,0)</f>
        <v>3.3761999999999999</v>
      </c>
      <c r="E20" s="66">
        <f t="shared" si="0"/>
        <v>3</v>
      </c>
      <c r="F20" s="65">
        <f>VLOOKUP($A20,'Return Data'!$B$7:$R$2843,6,0)</f>
        <v>3.3408000000000002</v>
      </c>
      <c r="G20" s="66">
        <f t="shared" si="1"/>
        <v>5</v>
      </c>
      <c r="H20" s="65">
        <f>VLOOKUP($A20,'Return Data'!$B$7:$R$2843,7,0)</f>
        <v>3.4119000000000002</v>
      </c>
      <c r="I20" s="66">
        <f t="shared" si="2"/>
        <v>5</v>
      </c>
      <c r="J20" s="65">
        <f>VLOOKUP($A20,'Return Data'!$B$7:$R$2843,8,0)</f>
        <v>3.4668000000000001</v>
      </c>
      <c r="K20" s="66">
        <f t="shared" si="3"/>
        <v>2</v>
      </c>
      <c r="L20" s="65">
        <f>VLOOKUP($A20,'Return Data'!$B$7:$R$2843,9,0)</f>
        <v>3.4443999999999999</v>
      </c>
      <c r="M20" s="66">
        <f t="shared" si="4"/>
        <v>3</v>
      </c>
      <c r="N20" s="65">
        <f>VLOOKUP($A20,'Return Data'!$B$7:$R$2843,10,0)</f>
        <v>3.4237000000000002</v>
      </c>
      <c r="O20" s="66">
        <f t="shared" si="5"/>
        <v>4</v>
      </c>
      <c r="P20" s="65">
        <f>VLOOKUP($A20,'Return Data'!$B$7:$R$2843,11,0)</f>
        <v>3.35</v>
      </c>
      <c r="Q20" s="66">
        <f t="shared" si="6"/>
        <v>3</v>
      </c>
      <c r="R20" s="65">
        <f>VLOOKUP($A20,'Return Data'!$B$7:$R$2843,12,0)</f>
        <v>3.3805999999999998</v>
      </c>
      <c r="S20" s="66">
        <f t="shared" si="7"/>
        <v>3</v>
      </c>
      <c r="T20" s="65">
        <f>VLOOKUP($A20,'Return Data'!$B$7:$R$2843,13,0)</f>
        <v>3.4904000000000002</v>
      </c>
      <c r="U20" s="66">
        <f t="shared" si="8"/>
        <v>2</v>
      </c>
      <c r="V20" s="65">
        <f>VLOOKUP($A20,'Return Data'!$B$7:$R$2843,17,0)</f>
        <v>4.7217000000000002</v>
      </c>
      <c r="W20" s="66">
        <f t="shared" si="9"/>
        <v>2</v>
      </c>
      <c r="X20" s="65">
        <f>VLOOKUP($A20,'Return Data'!$B$7:$R$2843,14,0)</f>
        <v>5.6891999999999996</v>
      </c>
      <c r="Y20" s="66">
        <f t="shared" si="10"/>
        <v>2</v>
      </c>
      <c r="Z20" s="65">
        <f>VLOOKUP($A20,'Return Data'!$B$7:$R$2843,16,0)</f>
        <v>7.2534999999999998</v>
      </c>
      <c r="AA20" s="67">
        <f t="shared" si="11"/>
        <v>9</v>
      </c>
    </row>
    <row r="21" spans="1:27" x14ac:dyDescent="0.3">
      <c r="A21" s="63" t="s">
        <v>132</v>
      </c>
      <c r="B21" s="64">
        <f>VLOOKUP($A21,'Return Data'!$B$7:$R$2843,3,0)</f>
        <v>44360</v>
      </c>
      <c r="C21" s="65">
        <f>VLOOKUP($A21,'Return Data'!$B$7:$R$2843,4,0)</f>
        <v>2502.0864000000001</v>
      </c>
      <c r="D21" s="65">
        <f>VLOOKUP($A21,'Return Data'!$B$7:$R$2843,5,0)</f>
        <v>3.2183999999999999</v>
      </c>
      <c r="E21" s="66">
        <f t="shared" si="0"/>
        <v>33</v>
      </c>
      <c r="F21" s="65">
        <f>VLOOKUP($A21,'Return Data'!$B$7:$R$2843,6,0)</f>
        <v>3.1930999999999998</v>
      </c>
      <c r="G21" s="66">
        <f t="shared" si="1"/>
        <v>33</v>
      </c>
      <c r="H21" s="65">
        <f>VLOOKUP($A21,'Return Data'!$B$7:$R$2843,7,0)</f>
        <v>3.2562000000000002</v>
      </c>
      <c r="I21" s="66">
        <f t="shared" si="2"/>
        <v>30</v>
      </c>
      <c r="J21" s="65">
        <f>VLOOKUP($A21,'Return Data'!$B$7:$R$2843,8,0)</f>
        <v>3.2707999999999999</v>
      </c>
      <c r="K21" s="66">
        <f t="shared" si="3"/>
        <v>27</v>
      </c>
      <c r="L21" s="65">
        <f>VLOOKUP($A21,'Return Data'!$B$7:$R$2843,9,0)</f>
        <v>3.2605</v>
      </c>
      <c r="M21" s="66">
        <f t="shared" si="4"/>
        <v>27</v>
      </c>
      <c r="N21" s="65">
        <f>VLOOKUP($A21,'Return Data'!$B$7:$R$2843,10,0)</f>
        <v>3.2768999999999999</v>
      </c>
      <c r="O21" s="66">
        <f t="shared" si="5"/>
        <v>26</v>
      </c>
      <c r="P21" s="65">
        <f>VLOOKUP($A21,'Return Data'!$B$7:$R$2843,11,0)</f>
        <v>3.1636000000000002</v>
      </c>
      <c r="Q21" s="66">
        <f t="shared" si="6"/>
        <v>32</v>
      </c>
      <c r="R21" s="65">
        <f>VLOOKUP($A21,'Return Data'!$B$7:$R$2843,12,0)</f>
        <v>3.1804000000000001</v>
      </c>
      <c r="S21" s="66">
        <f t="shared" si="7"/>
        <v>31</v>
      </c>
      <c r="T21" s="65">
        <f>VLOOKUP($A21,'Return Data'!$B$7:$R$2843,13,0)</f>
        <v>3.2099000000000002</v>
      </c>
      <c r="U21" s="66">
        <f t="shared" si="8"/>
        <v>29</v>
      </c>
      <c r="V21" s="65">
        <f>VLOOKUP($A21,'Return Data'!$B$7:$R$2843,17,0)</f>
        <v>4.3269000000000002</v>
      </c>
      <c r="W21" s="66">
        <f t="shared" si="9"/>
        <v>29</v>
      </c>
      <c r="X21" s="65">
        <f>VLOOKUP($A21,'Return Data'!$B$7:$R$2843,14,0)</f>
        <v>5.3437000000000001</v>
      </c>
      <c r="Y21" s="66">
        <f t="shared" si="10"/>
        <v>28</v>
      </c>
      <c r="Z21" s="65">
        <f>VLOOKUP($A21,'Return Data'!$B$7:$R$2843,16,0)</f>
        <v>7.1406999999999998</v>
      </c>
      <c r="AA21" s="67">
        <f t="shared" si="11"/>
        <v>27</v>
      </c>
    </row>
    <row r="22" spans="1:27" x14ac:dyDescent="0.3">
      <c r="A22" s="63" t="s">
        <v>133</v>
      </c>
      <c r="B22" s="64">
        <f>VLOOKUP($A22,'Return Data'!$B$7:$R$2843,3,0)</f>
        <v>44360</v>
      </c>
      <c r="C22" s="65">
        <f>VLOOKUP($A22,'Return Data'!$B$7:$R$2843,4,0)</f>
        <v>1599.4538</v>
      </c>
      <c r="D22" s="65">
        <f>VLOOKUP($A22,'Return Data'!$B$7:$R$2843,5,0)</f>
        <v>3.0287999999999999</v>
      </c>
      <c r="E22" s="66">
        <f t="shared" si="0"/>
        <v>39</v>
      </c>
      <c r="F22" s="65">
        <f>VLOOKUP($A22,'Return Data'!$B$7:$R$2843,6,0)</f>
        <v>3.0358999999999998</v>
      </c>
      <c r="G22" s="66">
        <f t="shared" si="1"/>
        <v>36</v>
      </c>
      <c r="H22" s="65">
        <f>VLOOKUP($A22,'Return Data'!$B$7:$R$2843,7,0)</f>
        <v>3.0548000000000002</v>
      </c>
      <c r="I22" s="66">
        <f t="shared" si="2"/>
        <v>35</v>
      </c>
      <c r="J22" s="65">
        <f>VLOOKUP($A22,'Return Data'!$B$7:$R$2843,8,0)</f>
        <v>2.9937</v>
      </c>
      <c r="K22" s="66">
        <f t="shared" si="3"/>
        <v>36</v>
      </c>
      <c r="L22" s="65">
        <f>VLOOKUP($A22,'Return Data'!$B$7:$R$2843,9,0)</f>
        <v>3.0169000000000001</v>
      </c>
      <c r="M22" s="66">
        <f t="shared" si="4"/>
        <v>36</v>
      </c>
      <c r="N22" s="65">
        <f>VLOOKUP($A22,'Return Data'!$B$7:$R$2843,10,0)</f>
        <v>2.9626999999999999</v>
      </c>
      <c r="O22" s="66">
        <f t="shared" si="5"/>
        <v>37</v>
      </c>
      <c r="P22" s="65">
        <f>VLOOKUP($A22,'Return Data'!$B$7:$R$2843,11,0)</f>
        <v>2.8698999999999999</v>
      </c>
      <c r="Q22" s="66">
        <f t="shared" si="6"/>
        <v>41</v>
      </c>
      <c r="R22" s="65">
        <f>VLOOKUP($A22,'Return Data'!$B$7:$R$2843,12,0)</f>
        <v>2.8475999999999999</v>
      </c>
      <c r="S22" s="66">
        <f t="shared" si="7"/>
        <v>41</v>
      </c>
      <c r="T22" s="65">
        <f>VLOOKUP($A22,'Return Data'!$B$7:$R$2843,13,0)</f>
        <v>2.8997000000000002</v>
      </c>
      <c r="U22" s="66">
        <f t="shared" si="8"/>
        <v>38</v>
      </c>
      <c r="V22" s="65">
        <f>VLOOKUP($A22,'Return Data'!$B$7:$R$2843,17,0)</f>
        <v>3.8715999999999999</v>
      </c>
      <c r="W22" s="66">
        <f t="shared" si="9"/>
        <v>35</v>
      </c>
      <c r="X22" s="65">
        <f>VLOOKUP($A22,'Return Data'!$B$7:$R$2843,14,0)</f>
        <v>4.8521999999999998</v>
      </c>
      <c r="Y22" s="66">
        <f t="shared" si="10"/>
        <v>32</v>
      </c>
      <c r="Z22" s="65">
        <f>VLOOKUP($A22,'Return Data'!$B$7:$R$2843,16,0)</f>
        <v>6.3833000000000002</v>
      </c>
      <c r="AA22" s="67">
        <f t="shared" si="11"/>
        <v>32</v>
      </c>
    </row>
    <row r="23" spans="1:27" x14ac:dyDescent="0.3">
      <c r="A23" s="63" t="s">
        <v>134</v>
      </c>
      <c r="B23" s="64">
        <f>VLOOKUP($A23,'Return Data'!$B$7:$R$2843,3,0)</f>
        <v>44360</v>
      </c>
      <c r="C23" s="65">
        <f>VLOOKUP($A23,'Return Data'!$B$7:$R$2843,4,0)</f>
        <v>2018.0250000000001</v>
      </c>
      <c r="D23" s="65">
        <f>VLOOKUP($A23,'Return Data'!$B$7:$R$2843,5,0)</f>
        <v>3.2414999999999998</v>
      </c>
      <c r="E23" s="66">
        <f t="shared" si="0"/>
        <v>24</v>
      </c>
      <c r="F23" s="65">
        <f>VLOOKUP($A23,'Return Data'!$B$7:$R$2843,6,0)</f>
        <v>2.9180999999999999</v>
      </c>
      <c r="G23" s="66">
        <f t="shared" si="1"/>
        <v>40</v>
      </c>
      <c r="H23" s="65">
        <f>VLOOKUP($A23,'Return Data'!$B$7:$R$2843,7,0)</f>
        <v>2.8896000000000002</v>
      </c>
      <c r="I23" s="66">
        <f t="shared" si="2"/>
        <v>40</v>
      </c>
      <c r="J23" s="65">
        <f>VLOOKUP($A23,'Return Data'!$B$7:$R$2843,8,0)</f>
        <v>2.9155000000000002</v>
      </c>
      <c r="K23" s="66">
        <f t="shared" si="3"/>
        <v>39</v>
      </c>
      <c r="L23" s="65">
        <f>VLOOKUP($A23,'Return Data'!$B$7:$R$2843,9,0)</f>
        <v>2.9388000000000001</v>
      </c>
      <c r="M23" s="66">
        <f t="shared" si="4"/>
        <v>39</v>
      </c>
      <c r="N23" s="65">
        <f>VLOOKUP($A23,'Return Data'!$B$7:$R$2843,10,0)</f>
        <v>2.9483000000000001</v>
      </c>
      <c r="O23" s="66">
        <f t="shared" si="5"/>
        <v>39</v>
      </c>
      <c r="P23" s="65">
        <f>VLOOKUP($A23,'Return Data'!$B$7:$R$2843,11,0)</f>
        <v>3.3065000000000002</v>
      </c>
      <c r="Q23" s="66">
        <f t="shared" si="6"/>
        <v>10</v>
      </c>
      <c r="R23" s="65">
        <f>VLOOKUP($A23,'Return Data'!$B$7:$R$2843,12,0)</f>
        <v>3.2433999999999998</v>
      </c>
      <c r="S23" s="66">
        <f t="shared" si="7"/>
        <v>20</v>
      </c>
      <c r="T23" s="65">
        <f>VLOOKUP($A23,'Return Data'!$B$7:$R$2843,13,0)</f>
        <v>3.2174999999999998</v>
      </c>
      <c r="U23" s="66">
        <f t="shared" si="8"/>
        <v>28</v>
      </c>
      <c r="V23" s="65">
        <f>VLOOKUP($A23,'Return Data'!$B$7:$R$2843,17,0)</f>
        <v>4.3733000000000004</v>
      </c>
      <c r="W23" s="66">
        <f t="shared" si="9"/>
        <v>28</v>
      </c>
      <c r="X23" s="65">
        <f>VLOOKUP($A23,'Return Data'!$B$7:$R$2843,14,0)</f>
        <v>5.4109999999999996</v>
      </c>
      <c r="Y23" s="66">
        <f t="shared" si="10"/>
        <v>27</v>
      </c>
      <c r="Z23" s="65">
        <f>VLOOKUP($A23,'Return Data'!$B$7:$R$2843,16,0)</f>
        <v>7.2447999999999997</v>
      </c>
      <c r="AA23" s="67">
        <f t="shared" si="11"/>
        <v>11</v>
      </c>
    </row>
    <row r="24" spans="1:27" x14ac:dyDescent="0.3">
      <c r="A24" s="63" t="s">
        <v>135</v>
      </c>
      <c r="B24" s="64">
        <f>VLOOKUP($A24,'Return Data'!$B$7:$R$2843,3,0)</f>
        <v>44360</v>
      </c>
      <c r="C24" s="65">
        <f>VLOOKUP($A24,'Return Data'!$B$7:$R$2843,4,0)</f>
        <v>2006.3158000000001</v>
      </c>
      <c r="D24" s="65">
        <f>VLOOKUP($A24,'Return Data'!$B$7:$R$2843,5,0)</f>
        <v>1.3681000000000001</v>
      </c>
      <c r="E24" s="66">
        <f t="shared" si="0"/>
        <v>42</v>
      </c>
      <c r="F24" s="65">
        <f>VLOOKUP($A24,'Return Data'!$B$7:$R$2843,6,0)</f>
        <v>1.3682000000000001</v>
      </c>
      <c r="G24" s="66">
        <f t="shared" si="1"/>
        <v>42</v>
      </c>
      <c r="H24" s="65">
        <f>VLOOKUP($A24,'Return Data'!$B$7:$R$2843,7,0)</f>
        <v>1.3682000000000001</v>
      </c>
      <c r="I24" s="66">
        <f t="shared" si="2"/>
        <v>42</v>
      </c>
      <c r="J24" s="65">
        <f>VLOOKUP($A24,'Return Data'!$B$7:$R$2843,8,0)</f>
        <v>1.3685</v>
      </c>
      <c r="K24" s="66">
        <f t="shared" si="3"/>
        <v>42</v>
      </c>
      <c r="L24" s="65">
        <f>VLOOKUP($A24,'Return Data'!$B$7:$R$2843,9,0)</f>
        <v>1.8119000000000001</v>
      </c>
      <c r="M24" s="66">
        <f t="shared" si="4"/>
        <v>42</v>
      </c>
      <c r="N24" s="65">
        <f>VLOOKUP($A24,'Return Data'!$B$7:$R$2843,10,0)</f>
        <v>2.4232999999999998</v>
      </c>
      <c r="O24" s="66">
        <f t="shared" si="5"/>
        <v>42</v>
      </c>
      <c r="P24" s="65">
        <f>VLOOKUP($A24,'Return Data'!$B$7:$R$2843,11,0)</f>
        <v>2.7812999999999999</v>
      </c>
      <c r="Q24" s="66">
        <f t="shared" si="6"/>
        <v>42</v>
      </c>
      <c r="R24" s="65">
        <f>VLOOKUP($A24,'Return Data'!$B$7:$R$2843,12,0)</f>
        <v>2.6989000000000001</v>
      </c>
      <c r="S24" s="66">
        <f t="shared" si="7"/>
        <v>42</v>
      </c>
      <c r="T24" s="65"/>
      <c r="U24" s="66"/>
      <c r="V24" s="65"/>
      <c r="W24" s="66"/>
      <c r="X24" s="65"/>
      <c r="Y24" s="66"/>
      <c r="Z24" s="65">
        <f>VLOOKUP($A24,'Return Data'!$B$7:$R$2843,16,0)</f>
        <v>3.2746</v>
      </c>
      <c r="AA24" s="67">
        <f t="shared" si="11"/>
        <v>42</v>
      </c>
    </row>
    <row r="25" spans="1:27" x14ac:dyDescent="0.3">
      <c r="A25" s="63" t="s">
        <v>136</v>
      </c>
      <c r="B25" s="64">
        <f>VLOOKUP($A25,'Return Data'!$B$7:$R$2843,3,0)</f>
        <v>44360</v>
      </c>
      <c r="C25" s="65">
        <f>VLOOKUP($A25,'Return Data'!$B$7:$R$2843,4,0)</f>
        <v>2018.2773</v>
      </c>
      <c r="D25" s="65">
        <f>VLOOKUP($A25,'Return Data'!$B$7:$R$2843,5,0)</f>
        <v>3.1650999999999998</v>
      </c>
      <c r="E25" s="66">
        <f t="shared" si="0"/>
        <v>37</v>
      </c>
      <c r="F25" s="65">
        <f>VLOOKUP($A25,'Return Data'!$B$7:$R$2843,6,0)</f>
        <v>2.8809999999999998</v>
      </c>
      <c r="G25" s="66">
        <f t="shared" si="1"/>
        <v>41</v>
      </c>
      <c r="H25" s="65">
        <f>VLOOKUP($A25,'Return Data'!$B$7:$R$2843,7,0)</f>
        <v>2.8180999999999998</v>
      </c>
      <c r="I25" s="66">
        <f t="shared" si="2"/>
        <v>41</v>
      </c>
      <c r="J25" s="65">
        <f>VLOOKUP($A25,'Return Data'!$B$7:$R$2843,8,0)</f>
        <v>2.8109000000000002</v>
      </c>
      <c r="K25" s="66">
        <f t="shared" si="3"/>
        <v>41</v>
      </c>
      <c r="L25" s="65">
        <f>VLOOKUP($A25,'Return Data'!$B$7:$R$2843,9,0)</f>
        <v>2.8650000000000002</v>
      </c>
      <c r="M25" s="66">
        <f t="shared" si="4"/>
        <v>41</v>
      </c>
      <c r="N25" s="65">
        <f>VLOOKUP($A25,'Return Data'!$B$7:$R$2843,10,0)</f>
        <v>2.9344000000000001</v>
      </c>
      <c r="O25" s="66">
        <f t="shared" si="5"/>
        <v>41</v>
      </c>
      <c r="P25" s="65">
        <f>VLOOKUP($A25,'Return Data'!$B$7:$R$2843,11,0)</f>
        <v>3.2923</v>
      </c>
      <c r="Q25" s="66">
        <f t="shared" si="6"/>
        <v>13</v>
      </c>
      <c r="R25" s="65">
        <f>VLOOKUP($A25,'Return Data'!$B$7:$R$2843,12,0)</f>
        <v>3.2231999999999998</v>
      </c>
      <c r="S25" s="66">
        <f t="shared" si="7"/>
        <v>26</v>
      </c>
      <c r="T25" s="65"/>
      <c r="U25" s="66"/>
      <c r="V25" s="65"/>
      <c r="W25" s="66"/>
      <c r="X25" s="65"/>
      <c r="Y25" s="66"/>
      <c r="Z25" s="65">
        <f>VLOOKUP($A25,'Return Data'!$B$7:$R$2843,16,0)</f>
        <v>3.7025999999999999</v>
      </c>
      <c r="AA25" s="67">
        <f t="shared" si="11"/>
        <v>40</v>
      </c>
    </row>
    <row r="26" spans="1:27" x14ac:dyDescent="0.3">
      <c r="A26" s="63" t="s">
        <v>137</v>
      </c>
      <c r="B26" s="64">
        <f>VLOOKUP($A26,'Return Data'!$B$7:$R$2843,3,0)</f>
        <v>44360</v>
      </c>
      <c r="C26" s="65">
        <f>VLOOKUP($A26,'Return Data'!$B$7:$R$2843,4,0)</f>
        <v>2018.4428</v>
      </c>
      <c r="D26" s="65">
        <f>VLOOKUP($A26,'Return Data'!$B$7:$R$2843,5,0)</f>
        <v>3.2425999999999999</v>
      </c>
      <c r="E26" s="66">
        <f t="shared" si="0"/>
        <v>23</v>
      </c>
      <c r="F26" s="65">
        <f>VLOOKUP($A26,'Return Data'!$B$7:$R$2843,6,0)</f>
        <v>2.9453</v>
      </c>
      <c r="G26" s="66">
        <f t="shared" si="1"/>
        <v>39</v>
      </c>
      <c r="H26" s="65">
        <f>VLOOKUP($A26,'Return Data'!$B$7:$R$2843,7,0)</f>
        <v>2.8952</v>
      </c>
      <c r="I26" s="66">
        <f t="shared" si="2"/>
        <v>39</v>
      </c>
      <c r="J26" s="65">
        <f>VLOOKUP($A26,'Return Data'!$B$7:$R$2843,8,0)</f>
        <v>2.9186999999999999</v>
      </c>
      <c r="K26" s="66">
        <f t="shared" si="3"/>
        <v>38</v>
      </c>
      <c r="L26" s="65">
        <f>VLOOKUP($A26,'Return Data'!$B$7:$R$2843,9,0)</f>
        <v>2.9405000000000001</v>
      </c>
      <c r="M26" s="66">
        <f t="shared" si="4"/>
        <v>38</v>
      </c>
      <c r="N26" s="65">
        <f>VLOOKUP($A26,'Return Data'!$B$7:$R$2843,10,0)</f>
        <v>2.9573</v>
      </c>
      <c r="O26" s="66">
        <f t="shared" si="5"/>
        <v>38</v>
      </c>
      <c r="P26" s="65">
        <f>VLOOKUP($A26,'Return Data'!$B$7:$R$2843,11,0)</f>
        <v>3.3107000000000002</v>
      </c>
      <c r="Q26" s="66">
        <f t="shared" si="6"/>
        <v>8</v>
      </c>
      <c r="R26" s="65">
        <f>VLOOKUP($A26,'Return Data'!$B$7:$R$2843,12,0)</f>
        <v>3.2465999999999999</v>
      </c>
      <c r="S26" s="66">
        <f t="shared" si="7"/>
        <v>16</v>
      </c>
      <c r="T26" s="65"/>
      <c r="U26" s="66"/>
      <c r="V26" s="65"/>
      <c r="W26" s="66"/>
      <c r="X26" s="65"/>
      <c r="Y26" s="66"/>
      <c r="Z26" s="65">
        <f>VLOOKUP($A26,'Return Data'!$B$7:$R$2843,16,0)</f>
        <v>3.7101000000000002</v>
      </c>
      <c r="AA26" s="67">
        <f t="shared" si="11"/>
        <v>39</v>
      </c>
    </row>
    <row r="27" spans="1:27" x14ac:dyDescent="0.3">
      <c r="A27" s="63" t="s">
        <v>138</v>
      </c>
      <c r="B27" s="64">
        <f>VLOOKUP($A27,'Return Data'!$B$7:$R$2843,3,0)</f>
        <v>44360</v>
      </c>
      <c r="C27" s="65">
        <f>VLOOKUP($A27,'Return Data'!$B$7:$R$2843,4,0)</f>
        <v>2017.9949999999999</v>
      </c>
      <c r="D27" s="65">
        <f>VLOOKUP($A27,'Return Data'!$B$7:$R$2843,5,0)</f>
        <v>3.3102999999999998</v>
      </c>
      <c r="E27" s="66">
        <f t="shared" si="0"/>
        <v>10</v>
      </c>
      <c r="F27" s="65">
        <f>VLOOKUP($A27,'Return Data'!$B$7:$R$2843,6,0)</f>
        <v>3.0105</v>
      </c>
      <c r="G27" s="66">
        <f t="shared" si="1"/>
        <v>37</v>
      </c>
      <c r="H27" s="65">
        <f>VLOOKUP($A27,'Return Data'!$B$7:$R$2843,7,0)</f>
        <v>2.9251</v>
      </c>
      <c r="I27" s="66">
        <f t="shared" si="2"/>
        <v>38</v>
      </c>
      <c r="J27" s="65">
        <f>VLOOKUP($A27,'Return Data'!$B$7:$R$2843,8,0)</f>
        <v>2.8944999999999999</v>
      </c>
      <c r="K27" s="66">
        <f t="shared" si="3"/>
        <v>40</v>
      </c>
      <c r="L27" s="65">
        <f>VLOOKUP($A27,'Return Data'!$B$7:$R$2843,9,0)</f>
        <v>2.9098999999999999</v>
      </c>
      <c r="M27" s="66">
        <f t="shared" si="4"/>
        <v>40</v>
      </c>
      <c r="N27" s="65">
        <f>VLOOKUP($A27,'Return Data'!$B$7:$R$2843,10,0)</f>
        <v>2.9379</v>
      </c>
      <c r="O27" s="66">
        <f t="shared" si="5"/>
        <v>40</v>
      </c>
      <c r="P27" s="65">
        <f>VLOOKUP($A27,'Return Data'!$B$7:$R$2843,11,0)</f>
        <v>3.2968000000000002</v>
      </c>
      <c r="Q27" s="66">
        <f t="shared" si="6"/>
        <v>11</v>
      </c>
      <c r="R27" s="65">
        <f>VLOOKUP($A27,'Return Data'!$B$7:$R$2843,12,0)</f>
        <v>3.2208999999999999</v>
      </c>
      <c r="S27" s="66">
        <f t="shared" si="7"/>
        <v>27</v>
      </c>
      <c r="T27" s="65"/>
      <c r="U27" s="66"/>
      <c r="V27" s="65"/>
      <c r="W27" s="66"/>
      <c r="X27" s="65"/>
      <c r="Y27" s="66"/>
      <c r="Z27" s="65">
        <f>VLOOKUP($A27,'Return Data'!$B$7:$R$2843,16,0)</f>
        <v>3.6911999999999998</v>
      </c>
      <c r="AA27" s="67">
        <f t="shared" si="11"/>
        <v>41</v>
      </c>
    </row>
    <row r="28" spans="1:27" x14ac:dyDescent="0.3">
      <c r="A28" s="63" t="s">
        <v>139</v>
      </c>
      <c r="B28" s="64">
        <f>VLOOKUP($A28,'Return Data'!$B$7:$R$2843,3,0)</f>
        <v>44360</v>
      </c>
      <c r="C28" s="65">
        <f>VLOOKUP($A28,'Return Data'!$B$7:$R$2843,4,0)</f>
        <v>2844.3748000000001</v>
      </c>
      <c r="D28" s="65">
        <f>VLOOKUP($A28,'Return Data'!$B$7:$R$2843,5,0)</f>
        <v>3.2686999999999999</v>
      </c>
      <c r="E28" s="66">
        <f t="shared" si="0"/>
        <v>17</v>
      </c>
      <c r="F28" s="65">
        <f>VLOOKUP($A28,'Return Data'!$B$7:$R$2843,6,0)</f>
        <v>3.238</v>
      </c>
      <c r="G28" s="66">
        <f t="shared" si="1"/>
        <v>21</v>
      </c>
      <c r="H28" s="65">
        <f>VLOOKUP($A28,'Return Data'!$B$7:$R$2843,7,0)</f>
        <v>3.2953999999999999</v>
      </c>
      <c r="I28" s="66">
        <f t="shared" si="2"/>
        <v>26</v>
      </c>
      <c r="J28" s="65">
        <f>VLOOKUP($A28,'Return Data'!$B$7:$R$2843,8,0)</f>
        <v>3.3172999999999999</v>
      </c>
      <c r="K28" s="66">
        <f t="shared" si="3"/>
        <v>22</v>
      </c>
      <c r="L28" s="65">
        <f>VLOOKUP($A28,'Return Data'!$B$7:$R$2843,9,0)</f>
        <v>3.3029000000000002</v>
      </c>
      <c r="M28" s="66">
        <f t="shared" si="4"/>
        <v>21</v>
      </c>
      <c r="N28" s="65">
        <f>VLOOKUP($A28,'Return Data'!$B$7:$R$2843,10,0)</f>
        <v>3.2856999999999998</v>
      </c>
      <c r="O28" s="66">
        <f t="shared" si="5"/>
        <v>25</v>
      </c>
      <c r="P28" s="65">
        <f>VLOOKUP($A28,'Return Data'!$B$7:$R$2843,11,0)</f>
        <v>3.2008000000000001</v>
      </c>
      <c r="Q28" s="66">
        <f t="shared" si="6"/>
        <v>29</v>
      </c>
      <c r="R28" s="65">
        <f>VLOOKUP($A28,'Return Data'!$B$7:$R$2843,12,0)</f>
        <v>3.2208000000000001</v>
      </c>
      <c r="S28" s="66">
        <f t="shared" si="7"/>
        <v>28</v>
      </c>
      <c r="T28" s="65">
        <f>VLOOKUP($A28,'Return Data'!$B$7:$R$2843,13,0)</f>
        <v>3.2646000000000002</v>
      </c>
      <c r="U28" s="66">
        <f t="shared" ref="U28:U50" si="12">RANK(T28,T$8:T$50,0)</f>
        <v>23</v>
      </c>
      <c r="V28" s="65">
        <f>VLOOKUP($A28,'Return Data'!$B$7:$R$2843,17,0)</f>
        <v>4.3949999999999996</v>
      </c>
      <c r="W28" s="66">
        <f>RANK(V28,V$8:V$50,0)</f>
        <v>26</v>
      </c>
      <c r="X28" s="65">
        <f>VLOOKUP($A28,'Return Data'!$B$7:$R$2843,14,0)</f>
        <v>5.4410999999999996</v>
      </c>
      <c r="Y28" s="66">
        <f>RANK(X28,X$8:X$50,0)</f>
        <v>24</v>
      </c>
      <c r="Z28" s="65">
        <f>VLOOKUP($A28,'Return Data'!$B$7:$R$2843,16,0)</f>
        <v>7.2083000000000004</v>
      </c>
      <c r="AA28" s="67">
        <f t="shared" si="11"/>
        <v>18</v>
      </c>
    </row>
    <row r="29" spans="1:27" x14ac:dyDescent="0.3">
      <c r="A29" s="63" t="s">
        <v>140</v>
      </c>
      <c r="B29" s="64">
        <f>VLOOKUP($A29,'Return Data'!$B$7:$R$2843,3,0)</f>
        <v>44360</v>
      </c>
      <c r="C29" s="65">
        <f>VLOOKUP($A29,'Return Data'!$B$7:$R$2843,4,0)</f>
        <v>1086.6994</v>
      </c>
      <c r="D29" s="65">
        <f>VLOOKUP($A29,'Return Data'!$B$7:$R$2843,5,0)</f>
        <v>3.1676000000000002</v>
      </c>
      <c r="E29" s="66">
        <f t="shared" si="0"/>
        <v>36</v>
      </c>
      <c r="F29" s="65">
        <f>VLOOKUP($A29,'Return Data'!$B$7:$R$2843,6,0)</f>
        <v>3.1345999999999998</v>
      </c>
      <c r="G29" s="66">
        <f t="shared" si="1"/>
        <v>34</v>
      </c>
      <c r="H29" s="65">
        <f>VLOOKUP($A29,'Return Data'!$B$7:$R$2843,7,0)</f>
        <v>3.1193</v>
      </c>
      <c r="I29" s="66">
        <f t="shared" si="2"/>
        <v>34</v>
      </c>
      <c r="J29" s="65">
        <f>VLOOKUP($A29,'Return Data'!$B$7:$R$2843,8,0)</f>
        <v>3.1084000000000001</v>
      </c>
      <c r="K29" s="66">
        <f t="shared" si="3"/>
        <v>34</v>
      </c>
      <c r="L29" s="65">
        <f>VLOOKUP($A29,'Return Data'!$B$7:$R$2843,9,0)</f>
        <v>3.1139000000000001</v>
      </c>
      <c r="M29" s="66">
        <f t="shared" si="4"/>
        <v>34</v>
      </c>
      <c r="N29" s="65">
        <f>VLOOKUP($A29,'Return Data'!$B$7:$R$2843,10,0)</f>
        <v>3.0739999999999998</v>
      </c>
      <c r="O29" s="66">
        <f t="shared" si="5"/>
        <v>34</v>
      </c>
      <c r="P29" s="65">
        <f>VLOOKUP($A29,'Return Data'!$B$7:$R$2843,11,0)</f>
        <v>3.0211000000000001</v>
      </c>
      <c r="Q29" s="66">
        <f t="shared" si="6"/>
        <v>38</v>
      </c>
      <c r="R29" s="65">
        <f>VLOOKUP($A29,'Return Data'!$B$7:$R$2843,12,0)</f>
        <v>3.0097999999999998</v>
      </c>
      <c r="S29" s="66">
        <f t="shared" si="7"/>
        <v>39</v>
      </c>
      <c r="T29" s="65">
        <f>VLOOKUP($A29,'Return Data'!$B$7:$R$2843,13,0)</f>
        <v>3</v>
      </c>
      <c r="U29" s="66">
        <f t="shared" si="12"/>
        <v>36</v>
      </c>
      <c r="V29" s="65"/>
      <c r="W29" s="66"/>
      <c r="X29" s="65"/>
      <c r="Y29" s="66"/>
      <c r="Z29" s="65">
        <f>VLOOKUP($A29,'Return Data'!$B$7:$R$2843,16,0)</f>
        <v>3.9580000000000002</v>
      </c>
      <c r="AA29" s="67">
        <f t="shared" si="11"/>
        <v>38</v>
      </c>
    </row>
    <row r="30" spans="1:27" x14ac:dyDescent="0.3">
      <c r="A30" s="63" t="s">
        <v>141</v>
      </c>
      <c r="B30" s="64">
        <f>VLOOKUP($A30,'Return Data'!$B$7:$R$2843,3,0)</f>
        <v>44360</v>
      </c>
      <c r="C30" s="65">
        <f>VLOOKUP($A30,'Return Data'!$B$7:$R$2843,4,0)</f>
        <v>56.619700000000002</v>
      </c>
      <c r="D30" s="65">
        <f>VLOOKUP($A30,'Return Data'!$B$7:$R$2843,5,0)</f>
        <v>3.2235</v>
      </c>
      <c r="E30" s="66">
        <f t="shared" si="0"/>
        <v>30</v>
      </c>
      <c r="F30" s="65">
        <f>VLOOKUP($A30,'Return Data'!$B$7:$R$2843,6,0)</f>
        <v>3.2671000000000001</v>
      </c>
      <c r="G30" s="66">
        <f t="shared" si="1"/>
        <v>14</v>
      </c>
      <c r="H30" s="65">
        <f>VLOOKUP($A30,'Return Data'!$B$7:$R$2843,7,0)</f>
        <v>3.3267000000000002</v>
      </c>
      <c r="I30" s="66">
        <f t="shared" si="2"/>
        <v>22</v>
      </c>
      <c r="J30" s="65">
        <f>VLOOKUP($A30,'Return Data'!$B$7:$R$2843,8,0)</f>
        <v>3.3704000000000001</v>
      </c>
      <c r="K30" s="66">
        <f t="shared" si="3"/>
        <v>10</v>
      </c>
      <c r="L30" s="65">
        <f>VLOOKUP($A30,'Return Data'!$B$7:$R$2843,9,0)</f>
        <v>3.3325</v>
      </c>
      <c r="M30" s="66">
        <f t="shared" si="4"/>
        <v>11</v>
      </c>
      <c r="N30" s="65">
        <f>VLOOKUP($A30,'Return Data'!$B$7:$R$2843,10,0)</f>
        <v>3.3586999999999998</v>
      </c>
      <c r="O30" s="66">
        <f t="shared" si="5"/>
        <v>14</v>
      </c>
      <c r="P30" s="65">
        <f>VLOOKUP($A30,'Return Data'!$B$7:$R$2843,11,0)</f>
        <v>3.2719</v>
      </c>
      <c r="Q30" s="66">
        <f t="shared" si="6"/>
        <v>16</v>
      </c>
      <c r="R30" s="65">
        <f>VLOOKUP($A30,'Return Data'!$B$7:$R$2843,12,0)</f>
        <v>3.2437</v>
      </c>
      <c r="S30" s="66">
        <f t="shared" si="7"/>
        <v>19</v>
      </c>
      <c r="T30" s="65">
        <f>VLOOKUP($A30,'Return Data'!$B$7:$R$2843,13,0)</f>
        <v>3.2766999999999999</v>
      </c>
      <c r="U30" s="66">
        <f t="shared" si="12"/>
        <v>21</v>
      </c>
      <c r="V30" s="65">
        <f>VLOOKUP($A30,'Return Data'!$B$7:$R$2843,17,0)</f>
        <v>4.3943000000000003</v>
      </c>
      <c r="W30" s="66">
        <f t="shared" ref="W30:W35" si="13">RANK(V30,V$8:V$50,0)</f>
        <v>27</v>
      </c>
      <c r="X30" s="65">
        <f>VLOOKUP($A30,'Return Data'!$B$7:$R$2843,14,0)</f>
        <v>5.4702000000000002</v>
      </c>
      <c r="Y30" s="66">
        <f t="shared" ref="Y30:Y35" si="14">RANK(X30,X$8:X$50,0)</f>
        <v>22</v>
      </c>
      <c r="Z30" s="65">
        <f>VLOOKUP($A30,'Return Data'!$B$7:$R$2843,16,0)</f>
        <v>7.2568999999999999</v>
      </c>
      <c r="AA30" s="67">
        <f t="shared" si="11"/>
        <v>7</v>
      </c>
    </row>
    <row r="31" spans="1:27" x14ac:dyDescent="0.3">
      <c r="A31" s="63" t="s">
        <v>142</v>
      </c>
      <c r="B31" s="64">
        <f>VLOOKUP($A31,'Return Data'!$B$7:$R$2843,3,0)</f>
        <v>44360</v>
      </c>
      <c r="C31" s="65">
        <f>VLOOKUP($A31,'Return Data'!$B$7:$R$2843,4,0)</f>
        <v>4186.3828000000003</v>
      </c>
      <c r="D31" s="65">
        <f>VLOOKUP($A31,'Return Data'!$B$7:$R$2843,5,0)</f>
        <v>3.2339000000000002</v>
      </c>
      <c r="E31" s="66">
        <f t="shared" si="0"/>
        <v>27</v>
      </c>
      <c r="F31" s="65">
        <f>VLOOKUP($A31,'Return Data'!$B$7:$R$2843,6,0)</f>
        <v>3.2538</v>
      </c>
      <c r="G31" s="66">
        <f t="shared" si="1"/>
        <v>17</v>
      </c>
      <c r="H31" s="65">
        <f>VLOOKUP($A31,'Return Data'!$B$7:$R$2843,7,0)</f>
        <v>3.3815</v>
      </c>
      <c r="I31" s="66">
        <f t="shared" si="2"/>
        <v>11</v>
      </c>
      <c r="J31" s="65">
        <f>VLOOKUP($A31,'Return Data'!$B$7:$R$2843,8,0)</f>
        <v>3.335</v>
      </c>
      <c r="K31" s="66">
        <f t="shared" si="3"/>
        <v>19</v>
      </c>
      <c r="L31" s="65">
        <f>VLOOKUP($A31,'Return Data'!$B$7:$R$2843,9,0)</f>
        <v>3.3262</v>
      </c>
      <c r="M31" s="66">
        <f t="shared" si="4"/>
        <v>13</v>
      </c>
      <c r="N31" s="65">
        <f>VLOOKUP($A31,'Return Data'!$B$7:$R$2843,10,0)</f>
        <v>3.3662000000000001</v>
      </c>
      <c r="O31" s="66">
        <f t="shared" si="5"/>
        <v>12</v>
      </c>
      <c r="P31" s="65">
        <f>VLOOKUP($A31,'Return Data'!$B$7:$R$2843,11,0)</f>
        <v>3.2103000000000002</v>
      </c>
      <c r="Q31" s="66">
        <f t="shared" si="6"/>
        <v>25</v>
      </c>
      <c r="R31" s="65">
        <f>VLOOKUP($A31,'Return Data'!$B$7:$R$2843,12,0)</f>
        <v>3.2299000000000002</v>
      </c>
      <c r="S31" s="66">
        <f t="shared" si="7"/>
        <v>23</v>
      </c>
      <c r="T31" s="65">
        <f>VLOOKUP($A31,'Return Data'!$B$7:$R$2843,13,0)</f>
        <v>3.3022</v>
      </c>
      <c r="U31" s="66">
        <f t="shared" si="12"/>
        <v>17</v>
      </c>
      <c r="V31" s="65">
        <f>VLOOKUP($A31,'Return Data'!$B$7:$R$2843,17,0)</f>
        <v>4.4256000000000002</v>
      </c>
      <c r="W31" s="66">
        <f t="shared" si="13"/>
        <v>24</v>
      </c>
      <c r="X31" s="65">
        <f>VLOOKUP($A31,'Return Data'!$B$7:$R$2843,14,0)</f>
        <v>5.4343000000000004</v>
      </c>
      <c r="Y31" s="66">
        <f t="shared" si="14"/>
        <v>26</v>
      </c>
      <c r="Z31" s="65">
        <f>VLOOKUP($A31,'Return Data'!$B$7:$R$2843,16,0)</f>
        <v>7.1765999999999996</v>
      </c>
      <c r="AA31" s="67">
        <f t="shared" si="11"/>
        <v>24</v>
      </c>
    </row>
    <row r="32" spans="1:27" x14ac:dyDescent="0.3">
      <c r="A32" s="63" t="s">
        <v>143</v>
      </c>
      <c r="B32" s="64">
        <f>VLOOKUP($A32,'Return Data'!$B$7:$R$2843,3,0)</f>
        <v>44360</v>
      </c>
      <c r="C32" s="65">
        <f>VLOOKUP($A32,'Return Data'!$B$7:$R$2843,4,0)</f>
        <v>2837.0758999999998</v>
      </c>
      <c r="D32" s="65">
        <f>VLOOKUP($A32,'Return Data'!$B$7:$R$2843,5,0)</f>
        <v>3.2334000000000001</v>
      </c>
      <c r="E32" s="66">
        <f t="shared" si="0"/>
        <v>28</v>
      </c>
      <c r="F32" s="65">
        <f>VLOOKUP($A32,'Return Data'!$B$7:$R$2843,6,0)</f>
        <v>3.2494000000000001</v>
      </c>
      <c r="G32" s="66">
        <f t="shared" si="1"/>
        <v>19</v>
      </c>
      <c r="H32" s="65">
        <f>VLOOKUP($A32,'Return Data'!$B$7:$R$2843,7,0)</f>
        <v>3.2991000000000001</v>
      </c>
      <c r="I32" s="66">
        <f t="shared" si="2"/>
        <v>25</v>
      </c>
      <c r="J32" s="65">
        <f>VLOOKUP($A32,'Return Data'!$B$7:$R$2843,8,0)</f>
        <v>3.2978000000000001</v>
      </c>
      <c r="K32" s="66">
        <f t="shared" si="3"/>
        <v>25</v>
      </c>
      <c r="L32" s="65">
        <f>VLOOKUP($A32,'Return Data'!$B$7:$R$2843,9,0)</f>
        <v>3.2629999999999999</v>
      </c>
      <c r="M32" s="66">
        <f t="shared" si="4"/>
        <v>26</v>
      </c>
      <c r="N32" s="65">
        <f>VLOOKUP($A32,'Return Data'!$B$7:$R$2843,10,0)</f>
        <v>3.2736000000000001</v>
      </c>
      <c r="O32" s="66">
        <f t="shared" si="5"/>
        <v>27</v>
      </c>
      <c r="P32" s="65">
        <f>VLOOKUP($A32,'Return Data'!$B$7:$R$2843,11,0)</f>
        <v>3.1781000000000001</v>
      </c>
      <c r="Q32" s="66">
        <f t="shared" si="6"/>
        <v>30</v>
      </c>
      <c r="R32" s="65">
        <f>VLOOKUP($A32,'Return Data'!$B$7:$R$2843,12,0)</f>
        <v>3.2008999999999999</v>
      </c>
      <c r="S32" s="66">
        <f t="shared" si="7"/>
        <v>30</v>
      </c>
      <c r="T32" s="65">
        <f>VLOOKUP($A32,'Return Data'!$B$7:$R$2843,13,0)</f>
        <v>3.2614999999999998</v>
      </c>
      <c r="U32" s="66">
        <f t="shared" si="12"/>
        <v>24</v>
      </c>
      <c r="V32" s="65">
        <f>VLOOKUP($A32,'Return Data'!$B$7:$R$2843,17,0)</f>
        <v>4.4626999999999999</v>
      </c>
      <c r="W32" s="66">
        <f t="shared" si="13"/>
        <v>21</v>
      </c>
      <c r="X32" s="65">
        <f>VLOOKUP($A32,'Return Data'!$B$7:$R$2843,14,0)</f>
        <v>5.4808000000000003</v>
      </c>
      <c r="Y32" s="66">
        <f t="shared" si="14"/>
        <v>20</v>
      </c>
      <c r="Z32" s="65">
        <f>VLOOKUP($A32,'Return Data'!$B$7:$R$2843,16,0)</f>
        <v>7.2039</v>
      </c>
      <c r="AA32" s="67">
        <f t="shared" si="11"/>
        <v>21</v>
      </c>
    </row>
    <row r="33" spans="1:27" x14ac:dyDescent="0.3">
      <c r="A33" s="63" t="s">
        <v>144</v>
      </c>
      <c r="B33" s="64">
        <f>VLOOKUP($A33,'Return Data'!$B$7:$R$2843,3,0)</f>
        <v>44360</v>
      </c>
      <c r="C33" s="65">
        <f>VLOOKUP($A33,'Return Data'!$B$7:$R$2843,4,0)</f>
        <v>3761.7379999999998</v>
      </c>
      <c r="D33" s="65">
        <f>VLOOKUP($A33,'Return Data'!$B$7:$R$2843,5,0)</f>
        <v>3.2886000000000002</v>
      </c>
      <c r="E33" s="66">
        <f t="shared" si="0"/>
        <v>14</v>
      </c>
      <c r="F33" s="65">
        <f>VLOOKUP($A33,'Return Data'!$B$7:$R$2843,6,0)</f>
        <v>3.2736999999999998</v>
      </c>
      <c r="G33" s="66">
        <f t="shared" si="1"/>
        <v>13</v>
      </c>
      <c r="H33" s="65">
        <f>VLOOKUP($A33,'Return Data'!$B$7:$R$2843,7,0)</f>
        <v>3.3858999999999999</v>
      </c>
      <c r="I33" s="66">
        <f t="shared" si="2"/>
        <v>10</v>
      </c>
      <c r="J33" s="65">
        <f>VLOOKUP($A33,'Return Data'!$B$7:$R$2843,8,0)</f>
        <v>3.3588</v>
      </c>
      <c r="K33" s="66">
        <f t="shared" si="3"/>
        <v>13</v>
      </c>
      <c r="L33" s="65">
        <f>VLOOKUP($A33,'Return Data'!$B$7:$R$2843,9,0)</f>
        <v>3.3538999999999999</v>
      </c>
      <c r="M33" s="66">
        <f t="shared" si="4"/>
        <v>9</v>
      </c>
      <c r="N33" s="65">
        <f>VLOOKUP($A33,'Return Data'!$B$7:$R$2843,10,0)</f>
        <v>3.3569</v>
      </c>
      <c r="O33" s="66">
        <f t="shared" si="5"/>
        <v>15</v>
      </c>
      <c r="P33" s="65">
        <f>VLOOKUP($A33,'Return Data'!$B$7:$R$2843,11,0)</f>
        <v>3.3083999999999998</v>
      </c>
      <c r="Q33" s="66">
        <f t="shared" si="6"/>
        <v>9</v>
      </c>
      <c r="R33" s="65">
        <f>VLOOKUP($A33,'Return Data'!$B$7:$R$2843,12,0)</f>
        <v>3.3014000000000001</v>
      </c>
      <c r="S33" s="66">
        <f t="shared" si="7"/>
        <v>9</v>
      </c>
      <c r="T33" s="65">
        <f>VLOOKUP($A33,'Return Data'!$B$7:$R$2843,13,0)</f>
        <v>3.3668999999999998</v>
      </c>
      <c r="U33" s="66">
        <f t="shared" si="12"/>
        <v>8</v>
      </c>
      <c r="V33" s="65">
        <f>VLOOKUP($A33,'Return Data'!$B$7:$R$2843,17,0)</f>
        <v>4.6010999999999997</v>
      </c>
      <c r="W33" s="66">
        <f t="shared" si="13"/>
        <v>7</v>
      </c>
      <c r="X33" s="65">
        <f>VLOOKUP($A33,'Return Data'!$B$7:$R$2843,14,0)</f>
        <v>5.5724999999999998</v>
      </c>
      <c r="Y33" s="66">
        <f t="shared" si="14"/>
        <v>11</v>
      </c>
      <c r="Z33" s="65">
        <f>VLOOKUP($A33,'Return Data'!$B$7:$R$2843,16,0)</f>
        <v>7.2298</v>
      </c>
      <c r="AA33" s="67">
        <f t="shared" si="11"/>
        <v>13</v>
      </c>
    </row>
    <row r="34" spans="1:27" x14ac:dyDescent="0.3">
      <c r="A34" s="63" t="s">
        <v>436</v>
      </c>
      <c r="B34" s="64">
        <f>VLOOKUP($A34,'Return Data'!$B$7:$R$2843,3,0)</f>
        <v>44360</v>
      </c>
      <c r="C34" s="65">
        <f>VLOOKUP($A34,'Return Data'!$B$7:$R$2843,4,0)</f>
        <v>1346.2663</v>
      </c>
      <c r="D34" s="65">
        <f>VLOOKUP($A34,'Return Data'!$B$7:$R$2843,5,0)</f>
        <v>3.3378000000000001</v>
      </c>
      <c r="E34" s="66">
        <f t="shared" si="0"/>
        <v>6</v>
      </c>
      <c r="F34" s="65">
        <f>VLOOKUP($A34,'Return Data'!$B$7:$R$2843,6,0)</f>
        <v>3.3275999999999999</v>
      </c>
      <c r="G34" s="66">
        <f t="shared" si="1"/>
        <v>8</v>
      </c>
      <c r="H34" s="65">
        <f>VLOOKUP($A34,'Return Data'!$B$7:$R$2843,7,0)</f>
        <v>3.4451000000000001</v>
      </c>
      <c r="I34" s="66">
        <f t="shared" si="2"/>
        <v>3</v>
      </c>
      <c r="J34" s="65">
        <f>VLOOKUP($A34,'Return Data'!$B$7:$R$2843,8,0)</f>
        <v>3.4377</v>
      </c>
      <c r="K34" s="66">
        <f t="shared" si="3"/>
        <v>4</v>
      </c>
      <c r="L34" s="65">
        <f>VLOOKUP($A34,'Return Data'!$B$7:$R$2843,9,0)</f>
        <v>3.4287000000000001</v>
      </c>
      <c r="M34" s="66">
        <f t="shared" si="4"/>
        <v>4</v>
      </c>
      <c r="N34" s="65">
        <f>VLOOKUP($A34,'Return Data'!$B$7:$R$2843,10,0)</f>
        <v>3.4504000000000001</v>
      </c>
      <c r="O34" s="66">
        <f t="shared" si="5"/>
        <v>3</v>
      </c>
      <c r="P34" s="65">
        <f>VLOOKUP($A34,'Return Data'!$B$7:$R$2843,11,0)</f>
        <v>3.3262999999999998</v>
      </c>
      <c r="Q34" s="66">
        <f t="shared" si="6"/>
        <v>6</v>
      </c>
      <c r="R34" s="65">
        <f>VLOOKUP($A34,'Return Data'!$B$7:$R$2843,12,0)</f>
        <v>3.3466999999999998</v>
      </c>
      <c r="S34" s="66">
        <f t="shared" si="7"/>
        <v>5</v>
      </c>
      <c r="T34" s="65">
        <f>VLOOKUP($A34,'Return Data'!$B$7:$R$2843,13,0)</f>
        <v>3.431</v>
      </c>
      <c r="U34" s="66">
        <f t="shared" si="12"/>
        <v>3</v>
      </c>
      <c r="V34" s="65">
        <f>VLOOKUP($A34,'Return Data'!$B$7:$R$2843,17,0)</f>
        <v>4.6486000000000001</v>
      </c>
      <c r="W34" s="66">
        <f t="shared" si="13"/>
        <v>5</v>
      </c>
      <c r="X34" s="65">
        <f>VLOOKUP($A34,'Return Data'!$B$7:$R$2843,14,0)</f>
        <v>5.6551999999999998</v>
      </c>
      <c r="Y34" s="66">
        <f t="shared" si="14"/>
        <v>4</v>
      </c>
      <c r="Z34" s="65">
        <f>VLOOKUP($A34,'Return Data'!$B$7:$R$2843,16,0)</f>
        <v>6.1936</v>
      </c>
      <c r="AA34" s="67">
        <f t="shared" si="11"/>
        <v>33</v>
      </c>
    </row>
    <row r="35" spans="1:27" x14ac:dyDescent="0.3">
      <c r="A35" s="63" t="s">
        <v>146</v>
      </c>
      <c r="B35" s="64">
        <f>VLOOKUP($A35,'Return Data'!$B$7:$R$2843,3,0)</f>
        <v>44360</v>
      </c>
      <c r="C35" s="65">
        <f>VLOOKUP($A35,'Return Data'!$B$7:$R$2843,4,0)</f>
        <v>2186.0853000000002</v>
      </c>
      <c r="D35" s="65">
        <f>VLOOKUP($A35,'Return Data'!$B$7:$R$2843,5,0)</f>
        <v>3.3073000000000001</v>
      </c>
      <c r="E35" s="66">
        <f t="shared" si="0"/>
        <v>11</v>
      </c>
      <c r="F35" s="65">
        <f>VLOOKUP($A35,'Return Data'!$B$7:$R$2843,6,0)</f>
        <v>3.2856000000000001</v>
      </c>
      <c r="G35" s="66">
        <f t="shared" si="1"/>
        <v>12</v>
      </c>
      <c r="H35" s="65">
        <f>VLOOKUP($A35,'Return Data'!$B$7:$R$2843,7,0)</f>
        <v>3.4340999999999999</v>
      </c>
      <c r="I35" s="66">
        <f t="shared" si="2"/>
        <v>4</v>
      </c>
      <c r="J35" s="65">
        <f>VLOOKUP($A35,'Return Data'!$B$7:$R$2843,8,0)</f>
        <v>3.4502000000000002</v>
      </c>
      <c r="K35" s="66">
        <f t="shared" si="3"/>
        <v>3</v>
      </c>
      <c r="L35" s="65">
        <f>VLOOKUP($A35,'Return Data'!$B$7:$R$2843,9,0)</f>
        <v>3.3904000000000001</v>
      </c>
      <c r="M35" s="66">
        <f t="shared" si="4"/>
        <v>6</v>
      </c>
      <c r="N35" s="65">
        <f>VLOOKUP($A35,'Return Data'!$B$7:$R$2843,10,0)</f>
        <v>3.4159999999999999</v>
      </c>
      <c r="O35" s="66">
        <f t="shared" si="5"/>
        <v>6</v>
      </c>
      <c r="P35" s="65">
        <f>VLOOKUP($A35,'Return Data'!$B$7:$R$2843,11,0)</f>
        <v>3.3386999999999998</v>
      </c>
      <c r="Q35" s="66">
        <f t="shared" si="6"/>
        <v>5</v>
      </c>
      <c r="R35" s="65">
        <f>VLOOKUP($A35,'Return Data'!$B$7:$R$2843,12,0)</f>
        <v>3.3612000000000002</v>
      </c>
      <c r="S35" s="66">
        <f t="shared" si="7"/>
        <v>4</v>
      </c>
      <c r="T35" s="65">
        <f>VLOOKUP($A35,'Return Data'!$B$7:$R$2843,13,0)</f>
        <v>3.3864999999999998</v>
      </c>
      <c r="U35" s="66">
        <f t="shared" si="12"/>
        <v>5</v>
      </c>
      <c r="V35" s="65">
        <f>VLOOKUP($A35,'Return Data'!$B$7:$R$2843,17,0)</f>
        <v>4.5330000000000004</v>
      </c>
      <c r="W35" s="66">
        <f t="shared" si="13"/>
        <v>15</v>
      </c>
      <c r="X35" s="65">
        <f>VLOOKUP($A35,'Return Data'!$B$7:$R$2843,14,0)</f>
        <v>5.5301999999999998</v>
      </c>
      <c r="Y35" s="66">
        <f t="shared" si="14"/>
        <v>17</v>
      </c>
      <c r="Z35" s="65">
        <f>VLOOKUP($A35,'Return Data'!$B$7:$R$2843,16,0)</f>
        <v>7.0170000000000003</v>
      </c>
      <c r="AA35" s="67">
        <f t="shared" si="11"/>
        <v>29</v>
      </c>
    </row>
    <row r="36" spans="1:27" x14ac:dyDescent="0.3">
      <c r="A36" s="63" t="s">
        <v>147</v>
      </c>
      <c r="B36" s="64">
        <f>VLOOKUP($A36,'Return Data'!$B$7:$R$2843,3,0)</f>
        <v>44360</v>
      </c>
      <c r="C36" s="65">
        <f>VLOOKUP($A36,'Return Data'!$B$7:$R$2843,4,0)</f>
        <v>11.103300000000001</v>
      </c>
      <c r="D36" s="65">
        <f>VLOOKUP($A36,'Return Data'!$B$7:$R$2843,5,0)</f>
        <v>2.9590999999999998</v>
      </c>
      <c r="E36" s="66">
        <f t="shared" si="0"/>
        <v>41</v>
      </c>
      <c r="F36" s="65">
        <f>VLOOKUP($A36,'Return Data'!$B$7:$R$2843,6,0)</f>
        <v>3.0689000000000002</v>
      </c>
      <c r="G36" s="66">
        <f t="shared" si="1"/>
        <v>35</v>
      </c>
      <c r="H36" s="65">
        <f>VLOOKUP($A36,'Return Data'!$B$7:$R$2843,7,0)</f>
        <v>3.0543</v>
      </c>
      <c r="I36" s="66">
        <f t="shared" si="2"/>
        <v>36</v>
      </c>
      <c r="J36" s="65">
        <f>VLOOKUP($A36,'Return Data'!$B$7:$R$2843,8,0)</f>
        <v>3.0089999999999999</v>
      </c>
      <c r="K36" s="66">
        <f t="shared" si="3"/>
        <v>35</v>
      </c>
      <c r="L36" s="65">
        <f>VLOOKUP($A36,'Return Data'!$B$7:$R$2843,9,0)</f>
        <v>3.1046</v>
      </c>
      <c r="M36" s="66">
        <f t="shared" si="4"/>
        <v>35</v>
      </c>
      <c r="N36" s="65">
        <f>VLOOKUP($A36,'Return Data'!$B$7:$R$2843,10,0)</f>
        <v>2.9990000000000001</v>
      </c>
      <c r="O36" s="66">
        <f t="shared" si="5"/>
        <v>36</v>
      </c>
      <c r="P36" s="65">
        <f>VLOOKUP($A36,'Return Data'!$B$7:$R$2843,11,0)</f>
        <v>2.9712999999999998</v>
      </c>
      <c r="Q36" s="66">
        <f t="shared" si="6"/>
        <v>40</v>
      </c>
      <c r="R36" s="65">
        <f>VLOOKUP($A36,'Return Data'!$B$7:$R$2843,12,0)</f>
        <v>2.9878</v>
      </c>
      <c r="S36" s="66">
        <f t="shared" si="7"/>
        <v>40</v>
      </c>
      <c r="T36" s="65">
        <f>VLOOKUP($A36,'Return Data'!$B$7:$R$2843,13,0)</f>
        <v>2.9851999999999999</v>
      </c>
      <c r="U36" s="66">
        <f t="shared" si="12"/>
        <v>37</v>
      </c>
      <c r="V36" s="65"/>
      <c r="W36" s="66"/>
      <c r="X36" s="65"/>
      <c r="Y36" s="66"/>
      <c r="Z36" s="65">
        <f>VLOOKUP($A36,'Return Data'!$B$7:$R$2843,16,0)</f>
        <v>4.3015999999999996</v>
      </c>
      <c r="AA36" s="67">
        <f t="shared" si="11"/>
        <v>37</v>
      </c>
    </row>
    <row r="37" spans="1:27" x14ac:dyDescent="0.3">
      <c r="A37" s="63" t="s">
        <v>2025</v>
      </c>
      <c r="B37" s="64">
        <f>VLOOKUP($A37,'Return Data'!$B$7:$R$2843,3,0)</f>
        <v>44360</v>
      </c>
      <c r="C37" s="65">
        <f>VLOOKUP($A37,'Return Data'!$B$7:$R$2843,4,0)</f>
        <v>2263.1502</v>
      </c>
      <c r="D37" s="65">
        <f>VLOOKUP($A37,'Return Data'!$B$7:$R$2843,5,0)</f>
        <v>3.2633000000000001</v>
      </c>
      <c r="E37" s="66">
        <f t="shared" si="0"/>
        <v>18</v>
      </c>
      <c r="F37" s="65">
        <f>VLOOKUP($A37,'Return Data'!$B$7:$R$2843,6,0)</f>
        <v>3.2587000000000002</v>
      </c>
      <c r="G37" s="66">
        <f t="shared" si="1"/>
        <v>16</v>
      </c>
      <c r="H37" s="65">
        <f>VLOOKUP($A37,'Return Data'!$B$7:$R$2843,7,0)</f>
        <v>3.2892000000000001</v>
      </c>
      <c r="I37" s="66">
        <f t="shared" si="2"/>
        <v>27</v>
      </c>
      <c r="J37" s="65">
        <f>VLOOKUP($A37,'Return Data'!$B$7:$R$2843,8,0)</f>
        <v>3.1274000000000002</v>
      </c>
      <c r="K37" s="66">
        <f t="shared" si="3"/>
        <v>33</v>
      </c>
      <c r="L37" s="65">
        <f>VLOOKUP($A37,'Return Data'!$B$7:$R$2843,9,0)</f>
        <v>3.2044999999999999</v>
      </c>
      <c r="M37" s="66">
        <f t="shared" si="4"/>
        <v>32</v>
      </c>
      <c r="N37" s="65">
        <f>VLOOKUP($A37,'Return Data'!$B$7:$R$2843,10,0)</f>
        <v>3.2307000000000001</v>
      </c>
      <c r="O37" s="66">
        <f t="shared" si="5"/>
        <v>31</v>
      </c>
      <c r="P37" s="65">
        <f>VLOOKUP($A37,'Return Data'!$B$7:$R$2843,11,0)</f>
        <v>3.1442000000000001</v>
      </c>
      <c r="Q37" s="66">
        <f t="shared" si="6"/>
        <v>35</v>
      </c>
      <c r="R37" s="65">
        <f>VLOOKUP($A37,'Return Data'!$B$7:$R$2843,12,0)</f>
        <v>3.0831</v>
      </c>
      <c r="S37" s="66">
        <f t="shared" si="7"/>
        <v>37</v>
      </c>
      <c r="T37" s="65">
        <f>VLOOKUP($A37,'Return Data'!$B$7:$R$2843,13,0)</f>
        <v>3.0952000000000002</v>
      </c>
      <c r="U37" s="66">
        <f t="shared" si="12"/>
        <v>34</v>
      </c>
      <c r="V37" s="65">
        <f>VLOOKUP($A37,'Return Data'!$B$7:$R$2843,17,0)</f>
        <v>4.0575999999999999</v>
      </c>
      <c r="W37" s="66">
        <f t="shared" ref="W37:W49" si="15">RANK(V37,V$8:V$50,0)</f>
        <v>33</v>
      </c>
      <c r="X37" s="65">
        <f>VLOOKUP($A37,'Return Data'!$B$7:$R$2843,14,0)</f>
        <v>5.2247000000000003</v>
      </c>
      <c r="Y37" s="66">
        <f>RANK(X37,X$8:X$50,0)</f>
        <v>29</v>
      </c>
      <c r="Z37" s="65">
        <f>VLOOKUP($A37,'Return Data'!$B$7:$R$2843,16,0)</f>
        <v>7.2089999999999996</v>
      </c>
      <c r="AA37" s="67">
        <f t="shared" si="11"/>
        <v>17</v>
      </c>
    </row>
    <row r="38" spans="1:27" x14ac:dyDescent="0.3">
      <c r="A38" s="63" t="s">
        <v>148</v>
      </c>
      <c r="B38" s="64">
        <f>VLOOKUP($A38,'Return Data'!$B$7:$R$2843,3,0)</f>
        <v>44360</v>
      </c>
      <c r="C38" s="65">
        <f>VLOOKUP($A38,'Return Data'!$B$7:$R$2843,4,0)</f>
        <v>5065.5640999999996</v>
      </c>
      <c r="D38" s="65">
        <f>VLOOKUP($A38,'Return Data'!$B$7:$R$2843,5,0)</f>
        <v>3.2867000000000002</v>
      </c>
      <c r="E38" s="66">
        <f t="shared" si="0"/>
        <v>16</v>
      </c>
      <c r="F38" s="65">
        <f>VLOOKUP($A38,'Return Data'!$B$7:$R$2843,6,0)</f>
        <v>3.2208000000000001</v>
      </c>
      <c r="G38" s="66">
        <f t="shared" si="1"/>
        <v>27</v>
      </c>
      <c r="H38" s="65">
        <f>VLOOKUP($A38,'Return Data'!$B$7:$R$2843,7,0)</f>
        <v>3.3241000000000001</v>
      </c>
      <c r="I38" s="66">
        <f t="shared" si="2"/>
        <v>23</v>
      </c>
      <c r="J38" s="65">
        <f>VLOOKUP($A38,'Return Data'!$B$7:$R$2843,8,0)</f>
        <v>3.3344</v>
      </c>
      <c r="K38" s="66">
        <f t="shared" si="3"/>
        <v>21</v>
      </c>
      <c r="L38" s="65">
        <f>VLOOKUP($A38,'Return Data'!$B$7:$R$2843,9,0)</f>
        <v>3.3136000000000001</v>
      </c>
      <c r="M38" s="66">
        <f t="shared" si="4"/>
        <v>16</v>
      </c>
      <c r="N38" s="65">
        <f>VLOOKUP($A38,'Return Data'!$B$7:$R$2843,10,0)</f>
        <v>3.3649</v>
      </c>
      <c r="O38" s="66">
        <f t="shared" si="5"/>
        <v>13</v>
      </c>
      <c r="P38" s="65">
        <f>VLOOKUP($A38,'Return Data'!$B$7:$R$2843,11,0)</f>
        <v>3.2519</v>
      </c>
      <c r="Q38" s="66">
        <f t="shared" si="6"/>
        <v>17</v>
      </c>
      <c r="R38" s="65">
        <f>VLOOKUP($A38,'Return Data'!$B$7:$R$2843,12,0)</f>
        <v>3.2565</v>
      </c>
      <c r="S38" s="66">
        <f t="shared" si="7"/>
        <v>14</v>
      </c>
      <c r="T38" s="65">
        <f>VLOOKUP($A38,'Return Data'!$B$7:$R$2843,13,0)</f>
        <v>3.3348</v>
      </c>
      <c r="U38" s="66">
        <f t="shared" si="12"/>
        <v>12</v>
      </c>
      <c r="V38" s="65">
        <f>VLOOKUP($A38,'Return Data'!$B$7:$R$2843,17,0)</f>
        <v>4.5880000000000001</v>
      </c>
      <c r="W38" s="66">
        <f t="shared" si="15"/>
        <v>9</v>
      </c>
      <c r="X38" s="65">
        <f>VLOOKUP($A38,'Return Data'!$B$7:$R$2843,14,0)</f>
        <v>5.6079999999999997</v>
      </c>
      <c r="Y38" s="66">
        <f>RANK(X38,X$8:X$50,0)</f>
        <v>8</v>
      </c>
      <c r="Z38" s="65">
        <f>VLOOKUP($A38,'Return Data'!$B$7:$R$2843,16,0)</f>
        <v>7.2744999999999997</v>
      </c>
      <c r="AA38" s="67">
        <f t="shared" si="11"/>
        <v>5</v>
      </c>
    </row>
    <row r="39" spans="1:27" x14ac:dyDescent="0.3">
      <c r="A39" s="63" t="s">
        <v>149</v>
      </c>
      <c r="B39" s="64">
        <f>VLOOKUP($A39,'Return Data'!$B$7:$R$2843,3,0)</f>
        <v>44360</v>
      </c>
      <c r="C39" s="65">
        <f>VLOOKUP($A39,'Return Data'!$B$7:$R$2843,4,0)</f>
        <v>1160.3737000000001</v>
      </c>
      <c r="D39" s="65">
        <f>VLOOKUP($A39,'Return Data'!$B$7:$R$2843,5,0)</f>
        <v>3.22</v>
      </c>
      <c r="E39" s="66">
        <f t="shared" si="0"/>
        <v>32</v>
      </c>
      <c r="F39" s="65">
        <f>VLOOKUP($A39,'Return Data'!$B$7:$R$2843,6,0)</f>
        <v>3.2534000000000001</v>
      </c>
      <c r="G39" s="66">
        <f t="shared" si="1"/>
        <v>18</v>
      </c>
      <c r="H39" s="65">
        <f>VLOOKUP($A39,'Return Data'!$B$7:$R$2843,7,0)</f>
        <v>3.2589999999999999</v>
      </c>
      <c r="I39" s="66">
        <f t="shared" si="2"/>
        <v>29</v>
      </c>
      <c r="J39" s="65">
        <f>VLOOKUP($A39,'Return Data'!$B$7:$R$2843,8,0)</f>
        <v>3.2446000000000002</v>
      </c>
      <c r="K39" s="66">
        <f t="shared" si="3"/>
        <v>29</v>
      </c>
      <c r="L39" s="65">
        <f>VLOOKUP($A39,'Return Data'!$B$7:$R$2843,9,0)</f>
        <v>3.2149999999999999</v>
      </c>
      <c r="M39" s="66">
        <f t="shared" si="4"/>
        <v>31</v>
      </c>
      <c r="N39" s="65">
        <f>VLOOKUP($A39,'Return Data'!$B$7:$R$2843,10,0)</f>
        <v>3.1688000000000001</v>
      </c>
      <c r="O39" s="66">
        <f t="shared" si="5"/>
        <v>32</v>
      </c>
      <c r="P39" s="65">
        <f>VLOOKUP($A39,'Return Data'!$B$7:$R$2843,11,0)</f>
        <v>3.0872000000000002</v>
      </c>
      <c r="Q39" s="66">
        <f t="shared" si="6"/>
        <v>36</v>
      </c>
      <c r="R39" s="65">
        <f>VLOOKUP($A39,'Return Data'!$B$7:$R$2843,12,0)</f>
        <v>3.1025999999999998</v>
      </c>
      <c r="S39" s="66">
        <f t="shared" si="7"/>
        <v>35</v>
      </c>
      <c r="T39" s="65">
        <f>VLOOKUP($A39,'Return Data'!$B$7:$R$2843,13,0)</f>
        <v>3.1063000000000001</v>
      </c>
      <c r="U39" s="66">
        <f t="shared" si="12"/>
        <v>32</v>
      </c>
      <c r="V39" s="65">
        <f>VLOOKUP($A39,'Return Data'!$B$7:$R$2843,17,0)</f>
        <v>4.0960999999999999</v>
      </c>
      <c r="W39" s="66">
        <f t="shared" si="15"/>
        <v>32</v>
      </c>
      <c r="X39" s="65"/>
      <c r="Y39" s="66"/>
      <c r="Z39" s="65">
        <f>VLOOKUP($A39,'Return Data'!$B$7:$R$2843,16,0)</f>
        <v>4.9263000000000003</v>
      </c>
      <c r="AA39" s="67">
        <f t="shared" si="11"/>
        <v>35</v>
      </c>
    </row>
    <row r="40" spans="1:27" x14ac:dyDescent="0.3">
      <c r="A40" s="63" t="s">
        <v>150</v>
      </c>
      <c r="B40" s="64">
        <f>VLOOKUP($A40,'Return Data'!$B$7:$R$2843,3,0)</f>
        <v>44360</v>
      </c>
      <c r="C40" s="65">
        <f>VLOOKUP($A40,'Return Data'!$B$7:$R$2843,4,0)</f>
        <v>269.87099999999998</v>
      </c>
      <c r="D40" s="65">
        <f>VLOOKUP($A40,'Return Data'!$B$7:$R$2843,5,0)</f>
        <v>3.3679999999999999</v>
      </c>
      <c r="E40" s="66">
        <f t="shared" si="0"/>
        <v>4</v>
      </c>
      <c r="F40" s="65">
        <f>VLOOKUP($A40,'Return Data'!$B$7:$R$2843,6,0)</f>
        <v>3.3371</v>
      </c>
      <c r="G40" s="66">
        <f t="shared" si="1"/>
        <v>7</v>
      </c>
      <c r="H40" s="65">
        <f>VLOOKUP($A40,'Return Data'!$B$7:$R$2843,7,0)</f>
        <v>3.4009</v>
      </c>
      <c r="I40" s="66">
        <f t="shared" si="2"/>
        <v>9</v>
      </c>
      <c r="J40" s="65">
        <f>VLOOKUP($A40,'Return Data'!$B$7:$R$2843,8,0)</f>
        <v>3.4262999999999999</v>
      </c>
      <c r="K40" s="66">
        <f t="shared" si="3"/>
        <v>5</v>
      </c>
      <c r="L40" s="65">
        <f>VLOOKUP($A40,'Return Data'!$B$7:$R$2843,9,0)</f>
        <v>3.3778000000000001</v>
      </c>
      <c r="M40" s="66">
        <f t="shared" si="4"/>
        <v>8</v>
      </c>
      <c r="N40" s="65">
        <f>VLOOKUP($A40,'Return Data'!$B$7:$R$2843,10,0)</f>
        <v>3.4041999999999999</v>
      </c>
      <c r="O40" s="66">
        <f t="shared" si="5"/>
        <v>8</v>
      </c>
      <c r="P40" s="65">
        <f>VLOOKUP($A40,'Return Data'!$B$7:$R$2843,11,0)</f>
        <v>3.2936999999999999</v>
      </c>
      <c r="Q40" s="66">
        <f t="shared" si="6"/>
        <v>12</v>
      </c>
      <c r="R40" s="65">
        <f>VLOOKUP($A40,'Return Data'!$B$7:$R$2843,12,0)</f>
        <v>3.2907000000000002</v>
      </c>
      <c r="S40" s="66">
        <f t="shared" si="7"/>
        <v>10</v>
      </c>
      <c r="T40" s="65">
        <f>VLOOKUP($A40,'Return Data'!$B$7:$R$2843,13,0)</f>
        <v>3.3696000000000002</v>
      </c>
      <c r="U40" s="66">
        <f t="shared" si="12"/>
        <v>6</v>
      </c>
      <c r="V40" s="65">
        <f>VLOOKUP($A40,'Return Data'!$B$7:$R$2843,17,0)</f>
        <v>4.5998999999999999</v>
      </c>
      <c r="W40" s="66">
        <f t="shared" si="15"/>
        <v>8</v>
      </c>
      <c r="X40" s="65">
        <f>VLOOKUP($A40,'Return Data'!$B$7:$R$2843,14,0)</f>
        <v>5.6178999999999997</v>
      </c>
      <c r="Y40" s="66">
        <f t="shared" ref="Y40:Y49" si="16">RANK(X40,X$8:X$50,0)</f>
        <v>6</v>
      </c>
      <c r="Z40" s="65">
        <f>VLOOKUP($A40,'Return Data'!$B$7:$R$2843,16,0)</f>
        <v>7.2557999999999998</v>
      </c>
      <c r="AA40" s="67">
        <f t="shared" si="11"/>
        <v>8</v>
      </c>
    </row>
    <row r="41" spans="1:27" x14ac:dyDescent="0.3">
      <c r="A41" s="63" t="s">
        <v>151</v>
      </c>
      <c r="B41" s="64">
        <f>VLOOKUP($A41,'Return Data'!$B$7:$R$2843,3,0)</f>
        <v>44360</v>
      </c>
      <c r="C41" s="65">
        <f>VLOOKUP($A41,'Return Data'!$B$7:$R$2843,4,0)</f>
        <v>2926.58736</v>
      </c>
      <c r="D41" s="65">
        <f>VLOOKUP($A41,'Return Data'!$B$7:$R$2843,5,0)</f>
        <v>3.3208000000000002</v>
      </c>
      <c r="E41" s="66">
        <f t="shared" si="0"/>
        <v>7</v>
      </c>
      <c r="F41" s="65">
        <f>VLOOKUP($A41,'Return Data'!$B$7:$R$2843,6,0)</f>
        <v>3.2336</v>
      </c>
      <c r="G41" s="66">
        <f t="shared" si="1"/>
        <v>22</v>
      </c>
      <c r="H41" s="65">
        <f>VLOOKUP($A41,'Return Data'!$B$7:$R$2843,7,0)</f>
        <v>3.2675000000000001</v>
      </c>
      <c r="I41" s="66">
        <f t="shared" si="2"/>
        <v>28</v>
      </c>
      <c r="J41" s="65">
        <f>VLOOKUP($A41,'Return Data'!$B$7:$R$2843,8,0)</f>
        <v>3.2284000000000002</v>
      </c>
      <c r="K41" s="66">
        <f t="shared" si="3"/>
        <v>30</v>
      </c>
      <c r="L41" s="65">
        <f>VLOOKUP($A41,'Return Data'!$B$7:$R$2843,9,0)</f>
        <v>3.2502</v>
      </c>
      <c r="M41" s="66">
        <f t="shared" si="4"/>
        <v>28</v>
      </c>
      <c r="N41" s="65">
        <f>VLOOKUP($A41,'Return Data'!$B$7:$R$2843,10,0)</f>
        <v>3.2366000000000001</v>
      </c>
      <c r="O41" s="66">
        <f t="shared" si="5"/>
        <v>30</v>
      </c>
      <c r="P41" s="65">
        <f>VLOOKUP($A41,'Return Data'!$B$7:$R$2843,11,0)</f>
        <v>3.1758999999999999</v>
      </c>
      <c r="Q41" s="66">
        <f t="shared" si="6"/>
        <v>31</v>
      </c>
      <c r="R41" s="65">
        <f>VLOOKUP($A41,'Return Data'!$B$7:$R$2843,12,0)</f>
        <v>3.1680999999999999</v>
      </c>
      <c r="S41" s="66">
        <f t="shared" si="7"/>
        <v>33</v>
      </c>
      <c r="T41" s="65">
        <f>VLOOKUP($A41,'Return Data'!$B$7:$R$2843,13,0)</f>
        <v>3.1919</v>
      </c>
      <c r="U41" s="66">
        <f t="shared" si="12"/>
        <v>30</v>
      </c>
      <c r="V41" s="65">
        <f>VLOOKUP($A41,'Return Data'!$B$7:$R$2843,17,0)</f>
        <v>4.1692</v>
      </c>
      <c r="W41" s="66">
        <f t="shared" si="15"/>
        <v>30</v>
      </c>
      <c r="X41" s="65">
        <f>VLOOKUP($A41,'Return Data'!$B$7:$R$2843,14,0)</f>
        <v>2.1168</v>
      </c>
      <c r="Y41" s="66">
        <f t="shared" si="16"/>
        <v>34</v>
      </c>
      <c r="Z41" s="65">
        <f>VLOOKUP($A41,'Return Data'!$B$7:$R$2843,16,0)</f>
        <v>6.0092999999999996</v>
      </c>
      <c r="AA41" s="67">
        <f t="shared" si="11"/>
        <v>34</v>
      </c>
    </row>
    <row r="42" spans="1:27" x14ac:dyDescent="0.3">
      <c r="A42" s="63" t="s">
        <v>152</v>
      </c>
      <c r="B42" s="64">
        <f>VLOOKUP($A42,'Return Data'!$B$7:$R$2843,3,0)</f>
        <v>44360</v>
      </c>
      <c r="C42" s="65">
        <f>VLOOKUP($A42,'Return Data'!$B$7:$R$2843,4,0)</f>
        <v>33.221400000000003</v>
      </c>
      <c r="D42" s="65">
        <f>VLOOKUP($A42,'Return Data'!$B$7:$R$2843,5,0)</f>
        <v>3.6814</v>
      </c>
      <c r="E42" s="66">
        <f t="shared" si="0"/>
        <v>1</v>
      </c>
      <c r="F42" s="65">
        <f>VLOOKUP($A42,'Return Data'!$B$7:$R$2843,6,0)</f>
        <v>3.6634000000000002</v>
      </c>
      <c r="G42" s="66">
        <f t="shared" si="1"/>
        <v>1</v>
      </c>
      <c r="H42" s="65">
        <f>VLOOKUP($A42,'Return Data'!$B$7:$R$2843,7,0)</f>
        <v>3.8639999999999999</v>
      </c>
      <c r="I42" s="66">
        <f t="shared" si="2"/>
        <v>1</v>
      </c>
      <c r="J42" s="65">
        <f>VLOOKUP($A42,'Return Data'!$B$7:$R$2843,8,0)</f>
        <v>4.1660000000000004</v>
      </c>
      <c r="K42" s="66">
        <f t="shared" si="3"/>
        <v>1</v>
      </c>
      <c r="L42" s="65">
        <f>VLOOKUP($A42,'Return Data'!$B$7:$R$2843,9,0)</f>
        <v>4.3719000000000001</v>
      </c>
      <c r="M42" s="66">
        <f t="shared" si="4"/>
        <v>1</v>
      </c>
      <c r="N42" s="65">
        <f>VLOOKUP($A42,'Return Data'!$B$7:$R$2843,10,0)</f>
        <v>4.7141999999999999</v>
      </c>
      <c r="O42" s="66">
        <f t="shared" si="5"/>
        <v>1</v>
      </c>
      <c r="P42" s="65">
        <f>VLOOKUP($A42,'Return Data'!$B$7:$R$2843,11,0)</f>
        <v>4.5777999999999999</v>
      </c>
      <c r="Q42" s="66">
        <f t="shared" si="6"/>
        <v>1</v>
      </c>
      <c r="R42" s="65">
        <f>VLOOKUP($A42,'Return Data'!$B$7:$R$2843,12,0)</f>
        <v>4.7380000000000004</v>
      </c>
      <c r="S42" s="66">
        <f t="shared" si="7"/>
        <v>1</v>
      </c>
      <c r="T42" s="65">
        <f>VLOOKUP($A42,'Return Data'!$B$7:$R$2843,13,0)</f>
        <v>4.7740999999999998</v>
      </c>
      <c r="U42" s="66">
        <f t="shared" si="12"/>
        <v>1</v>
      </c>
      <c r="V42" s="65">
        <f>VLOOKUP($A42,'Return Data'!$B$7:$R$2843,17,0)</f>
        <v>5.6296999999999997</v>
      </c>
      <c r="W42" s="66">
        <f t="shared" si="15"/>
        <v>1</v>
      </c>
      <c r="X42" s="65">
        <f>VLOOKUP($A42,'Return Data'!$B$7:$R$2843,14,0)</f>
        <v>6.3570000000000002</v>
      </c>
      <c r="Y42" s="66">
        <f t="shared" si="16"/>
        <v>1</v>
      </c>
      <c r="Z42" s="65">
        <f>VLOOKUP($A42,'Return Data'!$B$7:$R$2843,16,0)</f>
        <v>7.7293000000000003</v>
      </c>
      <c r="AA42" s="67">
        <f t="shared" si="11"/>
        <v>1</v>
      </c>
    </row>
    <row r="43" spans="1:27" x14ac:dyDescent="0.3">
      <c r="A43" s="63" t="s">
        <v>153</v>
      </c>
      <c r="B43" s="64">
        <f>VLOOKUP($A43,'Return Data'!$B$7:$R$2843,3,0)</f>
        <v>44360</v>
      </c>
      <c r="C43" s="65">
        <f>VLOOKUP($A43,'Return Data'!$B$7:$R$2843,4,0)</f>
        <v>27.960799999999999</v>
      </c>
      <c r="D43" s="65">
        <f>VLOOKUP($A43,'Return Data'!$B$7:$R$2843,5,0)</f>
        <v>3.1332</v>
      </c>
      <c r="E43" s="66">
        <f t="shared" si="0"/>
        <v>38</v>
      </c>
      <c r="F43" s="65">
        <f>VLOOKUP($A43,'Return Data'!$B$7:$R$2843,6,0)</f>
        <v>3.2208000000000001</v>
      </c>
      <c r="G43" s="66">
        <f t="shared" si="1"/>
        <v>27</v>
      </c>
      <c r="H43" s="65">
        <f>VLOOKUP($A43,'Return Data'!$B$7:$R$2843,7,0)</f>
        <v>3.2282000000000002</v>
      </c>
      <c r="I43" s="66">
        <f t="shared" si="2"/>
        <v>32</v>
      </c>
      <c r="J43" s="65">
        <f>VLOOKUP($A43,'Return Data'!$B$7:$R$2843,8,0)</f>
        <v>3.2115</v>
      </c>
      <c r="K43" s="66">
        <f t="shared" si="3"/>
        <v>31</v>
      </c>
      <c r="L43" s="65">
        <f>VLOOKUP($A43,'Return Data'!$B$7:$R$2843,9,0)</f>
        <v>3.1964000000000001</v>
      </c>
      <c r="M43" s="66">
        <f t="shared" si="4"/>
        <v>33</v>
      </c>
      <c r="N43" s="65">
        <f>VLOOKUP($A43,'Return Data'!$B$7:$R$2843,10,0)</f>
        <v>3.1392000000000002</v>
      </c>
      <c r="O43" s="66">
        <f t="shared" si="5"/>
        <v>33</v>
      </c>
      <c r="P43" s="65">
        <f>VLOOKUP($A43,'Return Data'!$B$7:$R$2843,11,0)</f>
        <v>3.0806</v>
      </c>
      <c r="Q43" s="66">
        <f t="shared" si="6"/>
        <v>37</v>
      </c>
      <c r="R43" s="65">
        <f>VLOOKUP($A43,'Return Data'!$B$7:$R$2843,12,0)</f>
        <v>3.0998999999999999</v>
      </c>
      <c r="S43" s="66">
        <f t="shared" si="7"/>
        <v>36</v>
      </c>
      <c r="T43" s="65">
        <f>VLOOKUP($A43,'Return Data'!$B$7:$R$2843,13,0)</f>
        <v>3.1030000000000002</v>
      </c>
      <c r="U43" s="66">
        <f t="shared" si="12"/>
        <v>33</v>
      </c>
      <c r="V43" s="65">
        <f>VLOOKUP($A43,'Return Data'!$B$7:$R$2843,17,0)</f>
        <v>4.0370999999999997</v>
      </c>
      <c r="W43" s="66">
        <f t="shared" si="15"/>
        <v>34</v>
      </c>
      <c r="X43" s="65">
        <f>VLOOKUP($A43,'Return Data'!$B$7:$R$2843,14,0)</f>
        <v>4.9537000000000004</v>
      </c>
      <c r="Y43" s="66">
        <f t="shared" si="16"/>
        <v>31</v>
      </c>
      <c r="Z43" s="65">
        <f>VLOOKUP($A43,'Return Data'!$B$7:$R$2843,16,0)</f>
        <v>7.0012999999999996</v>
      </c>
      <c r="AA43" s="67">
        <f t="shared" si="11"/>
        <v>30</v>
      </c>
    </row>
    <row r="44" spans="1:27" x14ac:dyDescent="0.3">
      <c r="A44" s="63" t="s">
        <v>156</v>
      </c>
      <c r="B44" s="64">
        <f>VLOOKUP($A44,'Return Data'!$B$7:$R$2843,3,0)</f>
        <v>44360</v>
      </c>
      <c r="C44" s="65">
        <f>VLOOKUP($A44,'Return Data'!$B$7:$R$2843,4,0)</f>
        <v>3242.5083</v>
      </c>
      <c r="D44" s="65">
        <f>VLOOKUP($A44,'Return Data'!$B$7:$R$2843,5,0)</f>
        <v>3.2208000000000001</v>
      </c>
      <c r="E44" s="66">
        <f t="shared" si="0"/>
        <v>31</v>
      </c>
      <c r="F44" s="65">
        <f>VLOOKUP($A44,'Return Data'!$B$7:$R$2843,6,0)</f>
        <v>3.2128000000000001</v>
      </c>
      <c r="G44" s="66">
        <f t="shared" si="1"/>
        <v>29</v>
      </c>
      <c r="H44" s="65">
        <f>VLOOKUP($A44,'Return Data'!$B$7:$R$2843,7,0)</f>
        <v>3.3121999999999998</v>
      </c>
      <c r="I44" s="66">
        <f t="shared" si="2"/>
        <v>24</v>
      </c>
      <c r="J44" s="65">
        <f>VLOOKUP($A44,'Return Data'!$B$7:$R$2843,8,0)</f>
        <v>3.2776999999999998</v>
      </c>
      <c r="K44" s="66">
        <f t="shared" si="3"/>
        <v>26</v>
      </c>
      <c r="L44" s="65">
        <f>VLOOKUP($A44,'Return Data'!$B$7:$R$2843,9,0)</f>
        <v>3.2863000000000002</v>
      </c>
      <c r="M44" s="66">
        <f t="shared" si="4"/>
        <v>25</v>
      </c>
      <c r="N44" s="65">
        <f>VLOOKUP($A44,'Return Data'!$B$7:$R$2843,10,0)</f>
        <v>3.3246000000000002</v>
      </c>
      <c r="O44" s="66">
        <f t="shared" si="5"/>
        <v>20</v>
      </c>
      <c r="P44" s="65">
        <f>VLOOKUP($A44,'Return Data'!$B$7:$R$2843,11,0)</f>
        <v>3.2103000000000002</v>
      </c>
      <c r="Q44" s="66">
        <f t="shared" si="6"/>
        <v>25</v>
      </c>
      <c r="R44" s="65">
        <f>VLOOKUP($A44,'Return Data'!$B$7:$R$2843,12,0)</f>
        <v>3.2345000000000002</v>
      </c>
      <c r="S44" s="66">
        <f t="shared" si="7"/>
        <v>22</v>
      </c>
      <c r="T44" s="65">
        <f>VLOOKUP($A44,'Return Data'!$B$7:$R$2843,13,0)</f>
        <v>3.2925</v>
      </c>
      <c r="U44" s="66">
        <f t="shared" si="12"/>
        <v>19</v>
      </c>
      <c r="V44" s="65">
        <f>VLOOKUP($A44,'Return Data'!$B$7:$R$2843,17,0)</f>
        <v>4.4757999999999996</v>
      </c>
      <c r="W44" s="66">
        <f t="shared" si="15"/>
        <v>20</v>
      </c>
      <c r="X44" s="65">
        <f>VLOOKUP($A44,'Return Data'!$B$7:$R$2843,14,0)</f>
        <v>5.4774000000000003</v>
      </c>
      <c r="Y44" s="66">
        <f t="shared" si="16"/>
        <v>21</v>
      </c>
      <c r="Z44" s="65">
        <f>VLOOKUP($A44,'Return Data'!$B$7:$R$2843,16,0)</f>
        <v>7.1707000000000001</v>
      </c>
      <c r="AA44" s="67">
        <f t="shared" si="11"/>
        <v>25</v>
      </c>
    </row>
    <row r="45" spans="1:27" x14ac:dyDescent="0.3">
      <c r="A45" s="63" t="s">
        <v>157</v>
      </c>
      <c r="B45" s="64">
        <f>VLOOKUP($A45,'Return Data'!$B$7:$R$2843,3,0)</f>
        <v>44360</v>
      </c>
      <c r="C45" s="65">
        <f>VLOOKUP($A45,'Return Data'!$B$7:$R$2843,4,0)</f>
        <v>43.683900000000001</v>
      </c>
      <c r="D45" s="65">
        <f>VLOOKUP($A45,'Return Data'!$B$7:$R$2843,5,0)</f>
        <v>3.2589000000000001</v>
      </c>
      <c r="E45" s="66">
        <f t="shared" si="0"/>
        <v>21</v>
      </c>
      <c r="F45" s="65">
        <f>VLOOKUP($A45,'Return Data'!$B$7:$R$2843,6,0)</f>
        <v>3.2595000000000001</v>
      </c>
      <c r="G45" s="66">
        <f t="shared" si="1"/>
        <v>15</v>
      </c>
      <c r="H45" s="65">
        <f>VLOOKUP($A45,'Return Data'!$B$7:$R$2843,7,0)</f>
        <v>3.3563000000000001</v>
      </c>
      <c r="I45" s="66">
        <f t="shared" si="2"/>
        <v>13</v>
      </c>
      <c r="J45" s="65">
        <f>VLOOKUP($A45,'Return Data'!$B$7:$R$2843,8,0)</f>
        <v>3.3344999999999998</v>
      </c>
      <c r="K45" s="66">
        <f t="shared" si="3"/>
        <v>20</v>
      </c>
      <c r="L45" s="65">
        <f>VLOOKUP($A45,'Return Data'!$B$7:$R$2843,9,0)</f>
        <v>3.3083</v>
      </c>
      <c r="M45" s="66">
        <f t="shared" si="4"/>
        <v>19</v>
      </c>
      <c r="N45" s="65">
        <f>VLOOKUP($A45,'Return Data'!$B$7:$R$2843,10,0)</f>
        <v>3.3807</v>
      </c>
      <c r="O45" s="66">
        <f t="shared" si="5"/>
        <v>10</v>
      </c>
      <c r="P45" s="65">
        <f>VLOOKUP($A45,'Return Data'!$B$7:$R$2843,11,0)</f>
        <v>3.2883</v>
      </c>
      <c r="Q45" s="66">
        <f t="shared" si="6"/>
        <v>14</v>
      </c>
      <c r="R45" s="65">
        <f>VLOOKUP($A45,'Return Data'!$B$7:$R$2843,12,0)</f>
        <v>3.3089</v>
      </c>
      <c r="S45" s="66">
        <f t="shared" si="7"/>
        <v>7</v>
      </c>
      <c r="T45" s="65">
        <f>VLOOKUP($A45,'Return Data'!$B$7:$R$2843,13,0)</f>
        <v>3.3443999999999998</v>
      </c>
      <c r="U45" s="66">
        <f t="shared" si="12"/>
        <v>9</v>
      </c>
      <c r="V45" s="65">
        <f>VLOOKUP($A45,'Return Data'!$B$7:$R$2843,17,0)</f>
        <v>4.5145</v>
      </c>
      <c r="W45" s="66">
        <f t="shared" si="15"/>
        <v>17</v>
      </c>
      <c r="X45" s="65">
        <f>VLOOKUP($A45,'Return Data'!$B$7:$R$2843,14,0)</f>
        <v>5.5411999999999999</v>
      </c>
      <c r="Y45" s="66">
        <f t="shared" si="16"/>
        <v>15</v>
      </c>
      <c r="Z45" s="65">
        <f>VLOOKUP($A45,'Return Data'!$B$7:$R$2843,16,0)</f>
        <v>7.2259000000000002</v>
      </c>
      <c r="AA45" s="67">
        <f t="shared" si="11"/>
        <v>15</v>
      </c>
    </row>
    <row r="46" spans="1:27" x14ac:dyDescent="0.3">
      <c r="A46" s="63" t="s">
        <v>158</v>
      </c>
      <c r="B46" s="64">
        <f>VLOOKUP($A46,'Return Data'!$B$7:$R$2843,3,0)</f>
        <v>44360</v>
      </c>
      <c r="C46" s="65">
        <f>VLOOKUP($A46,'Return Data'!$B$7:$R$2843,4,0)</f>
        <v>3268.9571999999998</v>
      </c>
      <c r="D46" s="65">
        <f>VLOOKUP($A46,'Return Data'!$B$7:$R$2843,5,0)</f>
        <v>3.2305000000000001</v>
      </c>
      <c r="E46" s="66">
        <f t="shared" si="0"/>
        <v>29</v>
      </c>
      <c r="F46" s="65">
        <f>VLOOKUP($A46,'Return Data'!$B$7:$R$2843,6,0)</f>
        <v>3.2313999999999998</v>
      </c>
      <c r="G46" s="66">
        <f t="shared" si="1"/>
        <v>23</v>
      </c>
      <c r="H46" s="65">
        <f>VLOOKUP($A46,'Return Data'!$B$7:$R$2843,7,0)</f>
        <v>3.3372999999999999</v>
      </c>
      <c r="I46" s="66">
        <f t="shared" si="2"/>
        <v>19</v>
      </c>
      <c r="J46" s="65">
        <f>VLOOKUP($A46,'Return Data'!$B$7:$R$2843,8,0)</f>
        <v>3.3062999999999998</v>
      </c>
      <c r="K46" s="66">
        <f t="shared" si="3"/>
        <v>24</v>
      </c>
      <c r="L46" s="65">
        <f>VLOOKUP($A46,'Return Data'!$B$7:$R$2843,9,0)</f>
        <v>3.3210999999999999</v>
      </c>
      <c r="M46" s="66">
        <f t="shared" si="4"/>
        <v>14</v>
      </c>
      <c r="N46" s="65">
        <f>VLOOKUP($A46,'Return Data'!$B$7:$R$2843,10,0)</f>
        <v>3.3380000000000001</v>
      </c>
      <c r="O46" s="66">
        <f t="shared" si="5"/>
        <v>17</v>
      </c>
      <c r="P46" s="65">
        <f>VLOOKUP($A46,'Return Data'!$B$7:$R$2843,11,0)</f>
        <v>3.206</v>
      </c>
      <c r="Q46" s="66">
        <f t="shared" si="6"/>
        <v>28</v>
      </c>
      <c r="R46" s="65">
        <f>VLOOKUP($A46,'Return Data'!$B$7:$R$2843,12,0)</f>
        <v>3.2441</v>
      </c>
      <c r="S46" s="66">
        <f t="shared" si="7"/>
        <v>18</v>
      </c>
      <c r="T46" s="65">
        <f>VLOOKUP($A46,'Return Data'!$B$7:$R$2843,13,0)</f>
        <v>3.3090999999999999</v>
      </c>
      <c r="U46" s="66">
        <f t="shared" si="12"/>
        <v>16</v>
      </c>
      <c r="V46" s="65">
        <f>VLOOKUP($A46,'Return Data'!$B$7:$R$2843,17,0)</f>
        <v>4.5839999999999996</v>
      </c>
      <c r="W46" s="66">
        <f t="shared" si="15"/>
        <v>10</v>
      </c>
      <c r="X46" s="65">
        <f>VLOOKUP($A46,'Return Data'!$B$7:$R$2843,14,0)</f>
        <v>5.5784000000000002</v>
      </c>
      <c r="Y46" s="66">
        <f t="shared" si="16"/>
        <v>10</v>
      </c>
      <c r="Z46" s="65">
        <f>VLOOKUP($A46,'Return Data'!$B$7:$R$2843,16,0)</f>
        <v>7.2740999999999998</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44360</v>
      </c>
      <c r="C48" s="65">
        <f>VLOOKUP($A48,'Return Data'!$B$7:$R$2843,4,0)</f>
        <v>1995.2542000000001</v>
      </c>
      <c r="D48" s="65">
        <f>VLOOKUP($A48,'Return Data'!$B$7:$R$2843,5,0)</f>
        <v>3.3187000000000002</v>
      </c>
      <c r="E48" s="66">
        <f t="shared" si="0"/>
        <v>8</v>
      </c>
      <c r="F48" s="65">
        <f>VLOOKUP($A48,'Return Data'!$B$7:$R$2843,6,0)</f>
        <v>3.2991999999999999</v>
      </c>
      <c r="G48" s="66">
        <f t="shared" si="1"/>
        <v>10</v>
      </c>
      <c r="H48" s="65">
        <f>VLOOKUP($A48,'Return Data'!$B$7:$R$2843,7,0)</f>
        <v>3.3275999999999999</v>
      </c>
      <c r="I48" s="66">
        <f t="shared" si="2"/>
        <v>21</v>
      </c>
      <c r="J48" s="65">
        <f>VLOOKUP($A48,'Return Data'!$B$7:$R$2843,8,0)</f>
        <v>3.339</v>
      </c>
      <c r="K48" s="66">
        <f t="shared" si="3"/>
        <v>17</v>
      </c>
      <c r="L48" s="65">
        <f>VLOOKUP($A48,'Return Data'!$B$7:$R$2843,9,0)</f>
        <v>3.3321999999999998</v>
      </c>
      <c r="M48" s="66">
        <f t="shared" si="4"/>
        <v>12</v>
      </c>
      <c r="N48" s="65">
        <f>VLOOKUP($A48,'Return Data'!$B$7:$R$2843,10,0)</f>
        <v>3.3864999999999998</v>
      </c>
      <c r="O48" s="66">
        <f t="shared" si="5"/>
        <v>9</v>
      </c>
      <c r="P48" s="65">
        <f>VLOOKUP($A48,'Return Data'!$B$7:$R$2843,11,0)</f>
        <v>3.2816999999999998</v>
      </c>
      <c r="Q48" s="66">
        <f t="shared" si="6"/>
        <v>15</v>
      </c>
      <c r="R48" s="65">
        <f>VLOOKUP($A48,'Return Data'!$B$7:$R$2843,12,0)</f>
        <v>3.2795000000000001</v>
      </c>
      <c r="S48" s="66">
        <f t="shared" si="7"/>
        <v>11</v>
      </c>
      <c r="T48" s="65">
        <f>VLOOKUP($A48,'Return Data'!$B$7:$R$2843,13,0)</f>
        <v>3.3340000000000001</v>
      </c>
      <c r="U48" s="66">
        <f t="shared" si="12"/>
        <v>13</v>
      </c>
      <c r="V48" s="65">
        <f>VLOOKUP($A48,'Return Data'!$B$7:$R$2843,17,0)</f>
        <v>4.5572999999999997</v>
      </c>
      <c r="W48" s="66">
        <f t="shared" si="15"/>
        <v>13</v>
      </c>
      <c r="X48" s="65">
        <f>VLOOKUP($A48,'Return Data'!$B$7:$R$2843,14,0)</f>
        <v>4.2721999999999998</v>
      </c>
      <c r="Y48" s="66">
        <f t="shared" si="16"/>
        <v>33</v>
      </c>
      <c r="Z48" s="65">
        <f>VLOOKUP($A48,'Return Data'!$B$7:$R$2843,16,0)</f>
        <v>6.7266000000000004</v>
      </c>
      <c r="AA48" s="67">
        <f t="shared" si="11"/>
        <v>31</v>
      </c>
    </row>
    <row r="49" spans="1:27" x14ac:dyDescent="0.3">
      <c r="A49" s="63" t="s">
        <v>161</v>
      </c>
      <c r="B49" s="64">
        <f>VLOOKUP($A49,'Return Data'!$B$7:$R$2843,3,0)</f>
        <v>44360</v>
      </c>
      <c r="C49" s="65">
        <f>VLOOKUP($A49,'Return Data'!$B$7:$R$2843,4,0)</f>
        <v>3392.6491999999998</v>
      </c>
      <c r="D49" s="65">
        <f>VLOOKUP($A49,'Return Data'!$B$7:$R$2843,5,0)</f>
        <v>3.2612000000000001</v>
      </c>
      <c r="E49" s="66">
        <f t="shared" si="0"/>
        <v>19</v>
      </c>
      <c r="F49" s="65">
        <f>VLOOKUP($A49,'Return Data'!$B$7:$R$2843,6,0)</f>
        <v>3.2294999999999998</v>
      </c>
      <c r="G49" s="66">
        <f t="shared" si="1"/>
        <v>24</v>
      </c>
      <c r="H49" s="65">
        <f>VLOOKUP($A49,'Return Data'!$B$7:$R$2843,7,0)</f>
        <v>3.3372999999999999</v>
      </c>
      <c r="I49" s="66">
        <f t="shared" si="2"/>
        <v>19</v>
      </c>
      <c r="J49" s="65">
        <f>VLOOKUP($A49,'Return Data'!$B$7:$R$2843,8,0)</f>
        <v>3.3435000000000001</v>
      </c>
      <c r="K49" s="66">
        <f t="shared" si="3"/>
        <v>15</v>
      </c>
      <c r="L49" s="65">
        <f>VLOOKUP($A49,'Return Data'!$B$7:$R$2843,9,0)</f>
        <v>3.3155999999999999</v>
      </c>
      <c r="M49" s="66">
        <f t="shared" si="4"/>
        <v>15</v>
      </c>
      <c r="N49" s="65">
        <f>VLOOKUP($A49,'Return Data'!$B$7:$R$2843,10,0)</f>
        <v>3.3250999999999999</v>
      </c>
      <c r="O49" s="66">
        <f t="shared" si="5"/>
        <v>19</v>
      </c>
      <c r="P49" s="65">
        <f>VLOOKUP($A49,'Return Data'!$B$7:$R$2843,11,0)</f>
        <v>3.2364999999999999</v>
      </c>
      <c r="Q49" s="66">
        <f t="shared" si="6"/>
        <v>20</v>
      </c>
      <c r="R49" s="65">
        <f>VLOOKUP($A49,'Return Data'!$B$7:$R$2843,12,0)</f>
        <v>3.2568999999999999</v>
      </c>
      <c r="S49" s="66">
        <f t="shared" si="7"/>
        <v>13</v>
      </c>
      <c r="T49" s="65">
        <f>VLOOKUP($A49,'Return Data'!$B$7:$R$2843,13,0)</f>
        <v>3.3178999999999998</v>
      </c>
      <c r="U49" s="66">
        <f t="shared" si="12"/>
        <v>14</v>
      </c>
      <c r="V49" s="65">
        <f>VLOOKUP($A49,'Return Data'!$B$7:$R$2843,17,0)</f>
        <v>4.5119999999999996</v>
      </c>
      <c r="W49" s="66">
        <f t="shared" si="15"/>
        <v>18</v>
      </c>
      <c r="X49" s="65">
        <f>VLOOKUP($A49,'Return Data'!$B$7:$R$2843,14,0)</f>
        <v>5.5380000000000003</v>
      </c>
      <c r="Y49" s="66">
        <f t="shared" si="16"/>
        <v>16</v>
      </c>
      <c r="Z49" s="65">
        <f>VLOOKUP($A49,'Return Data'!$B$7:$R$2843,16,0)</f>
        <v>7.2051999999999996</v>
      </c>
      <c r="AA49" s="67">
        <f t="shared" si="11"/>
        <v>20</v>
      </c>
    </row>
    <row r="50" spans="1:27" x14ac:dyDescent="0.3">
      <c r="A50" s="63" t="s">
        <v>162</v>
      </c>
      <c r="B50" s="64">
        <f>VLOOKUP($A50,'Return Data'!$B$7:$R$2843,3,0)</f>
        <v>44360</v>
      </c>
      <c r="C50" s="65">
        <f>VLOOKUP($A50,'Return Data'!$B$7:$R$2843,4,0)</f>
        <v>1118.8314</v>
      </c>
      <c r="D50" s="65">
        <f>VLOOKUP($A50,'Return Data'!$B$7:$R$2843,5,0)</f>
        <v>2.9725000000000001</v>
      </c>
      <c r="E50" s="66">
        <f t="shared" si="0"/>
        <v>40</v>
      </c>
      <c r="F50" s="65">
        <f>VLOOKUP($A50,'Return Data'!$B$7:$R$2843,6,0)</f>
        <v>2.9738000000000002</v>
      </c>
      <c r="G50" s="66">
        <f t="shared" si="1"/>
        <v>38</v>
      </c>
      <c r="H50" s="65">
        <f>VLOOKUP($A50,'Return Data'!$B$7:$R$2843,7,0)</f>
        <v>2.9367999999999999</v>
      </c>
      <c r="I50" s="66">
        <f t="shared" si="2"/>
        <v>37</v>
      </c>
      <c r="J50" s="65">
        <f>VLOOKUP($A50,'Return Data'!$B$7:$R$2843,8,0)</f>
        <v>2.9298000000000002</v>
      </c>
      <c r="K50" s="66">
        <f t="shared" si="3"/>
        <v>37</v>
      </c>
      <c r="L50" s="65">
        <f>VLOOKUP($A50,'Return Data'!$B$7:$R$2843,9,0)</f>
        <v>2.9748999999999999</v>
      </c>
      <c r="M50" s="66">
        <f t="shared" si="4"/>
        <v>37</v>
      </c>
      <c r="N50" s="65">
        <f>VLOOKUP($A50,'Return Data'!$B$7:$R$2843,10,0)</f>
        <v>3.0442</v>
      </c>
      <c r="O50" s="66">
        <f t="shared" si="5"/>
        <v>35</v>
      </c>
      <c r="P50" s="65">
        <f>VLOOKUP($A50,'Return Data'!$B$7:$R$2843,11,0)</f>
        <v>3.0097</v>
      </c>
      <c r="Q50" s="66">
        <f t="shared" si="6"/>
        <v>39</v>
      </c>
      <c r="R50" s="65">
        <f>VLOOKUP($A50,'Return Data'!$B$7:$R$2843,12,0)</f>
        <v>3.0308999999999999</v>
      </c>
      <c r="S50" s="66">
        <f t="shared" si="7"/>
        <v>38</v>
      </c>
      <c r="T50" s="65">
        <f>VLOOKUP($A50,'Return Data'!$B$7:$R$2843,13,0)</f>
        <v>3.0337000000000001</v>
      </c>
      <c r="U50" s="66">
        <f t="shared" si="12"/>
        <v>35</v>
      </c>
      <c r="V50" s="65"/>
      <c r="W50" s="66"/>
      <c r="X50" s="65"/>
      <c r="Y50" s="66"/>
      <c r="Z50" s="65">
        <f>VLOOKUP($A50,'Return Data'!$B$7:$R$2843,16,0)</f>
        <v>4.7625999999999999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3.1362162790697679</v>
      </c>
      <c r="E52" s="74"/>
      <c r="F52" s="75">
        <f>AVERAGE(F8:F50)</f>
        <v>3.1056000000000004</v>
      </c>
      <c r="G52" s="74"/>
      <c r="H52" s="75">
        <f>AVERAGE(H8:H50)</f>
        <v>3.159337209302326</v>
      </c>
      <c r="I52" s="74"/>
      <c r="J52" s="75">
        <f>AVERAGE(J8:J50)</f>
        <v>3.1562186046511629</v>
      </c>
      <c r="K52" s="74"/>
      <c r="L52" s="75">
        <f>AVERAGE(L8:L50)</f>
        <v>3.1664186046511622</v>
      </c>
      <c r="M52" s="74"/>
      <c r="N52" s="75">
        <f>AVERAGE(N8:N50)</f>
        <v>3.2019093023255811</v>
      </c>
      <c r="O52" s="74"/>
      <c r="P52" s="75">
        <f>AVERAGE(P8:P50)</f>
        <v>3.1628395348837217</v>
      </c>
      <c r="Q52" s="74"/>
      <c r="R52" s="75">
        <f>AVERAGE(R8:R50)</f>
        <v>3.1652255813953492</v>
      </c>
      <c r="S52" s="74"/>
      <c r="T52" s="75">
        <f>AVERAGE(T8:T50)</f>
        <v>3.2100974358974361</v>
      </c>
      <c r="U52" s="74"/>
      <c r="V52" s="75">
        <f>AVERAGE(V8:V50)</f>
        <v>4.3508666666666658</v>
      </c>
      <c r="W52" s="74"/>
      <c r="X52" s="75">
        <f>AVERAGE(X8:X50)</f>
        <v>5.2136971428571437</v>
      </c>
      <c r="Y52" s="74"/>
      <c r="Z52" s="75">
        <f>AVERAGE(Z8:Z50)</f>
        <v>6.3805023255813973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3.6814</v>
      </c>
      <c r="E54" s="78"/>
      <c r="F54" s="79">
        <f>MAX(F8:F50)</f>
        <v>3.6634000000000002</v>
      </c>
      <c r="G54" s="78"/>
      <c r="H54" s="79">
        <f>MAX(H8:H50)</f>
        <v>3.8639999999999999</v>
      </c>
      <c r="I54" s="78"/>
      <c r="J54" s="79">
        <f>MAX(J8:J50)</f>
        <v>4.1660000000000004</v>
      </c>
      <c r="K54" s="78"/>
      <c r="L54" s="79">
        <f>MAX(L8:L50)</f>
        <v>4.3719000000000001</v>
      </c>
      <c r="M54" s="78"/>
      <c r="N54" s="79">
        <f>MAX(N8:N50)</f>
        <v>4.7141999999999999</v>
      </c>
      <c r="O54" s="78"/>
      <c r="P54" s="79">
        <f>MAX(P8:P50)</f>
        <v>4.5777999999999999</v>
      </c>
      <c r="Q54" s="78"/>
      <c r="R54" s="79">
        <f>MAX(R8:R50)</f>
        <v>4.7380000000000004</v>
      </c>
      <c r="S54" s="78"/>
      <c r="T54" s="79">
        <f>MAX(T8:T50)</f>
        <v>4.7740999999999998</v>
      </c>
      <c r="U54" s="78"/>
      <c r="V54" s="79">
        <f>MAX(V8:V50)</f>
        <v>5.6296999999999997</v>
      </c>
      <c r="W54" s="78"/>
      <c r="X54" s="79">
        <f>MAX(X8:X50)</f>
        <v>6.3570000000000002</v>
      </c>
      <c r="Y54" s="78"/>
      <c r="Z54" s="79">
        <f>MAX(Z8:Z50)</f>
        <v>7.7293000000000003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44360</v>
      </c>
      <c r="C8" s="65">
        <f>VLOOKUP($A8,'Return Data'!$B$7:$R$2843,4,0)</f>
        <v>331.41419999999999</v>
      </c>
      <c r="D8" s="65">
        <f>VLOOKUP($A8,'Return Data'!$B$7:$R$2843,5,0)</f>
        <v>3.1831999999999998</v>
      </c>
      <c r="E8" s="66">
        <f t="shared" ref="E8:E45" si="0">RANK(D8,D$8:D$45,0)</f>
        <v>15</v>
      </c>
      <c r="F8" s="65">
        <f>VLOOKUP($A8,'Return Data'!$B$7:$R$2843,6,0)</f>
        <v>3.1726999999999999</v>
      </c>
      <c r="G8" s="66">
        <f t="shared" ref="G8:G45" si="1">RANK(F8,F$8:F$45,0)</f>
        <v>14</v>
      </c>
      <c r="H8" s="65">
        <f>VLOOKUP($A8,'Return Data'!$B$7:$R$2843,7,0)</f>
        <v>3.2856000000000001</v>
      </c>
      <c r="I8" s="66">
        <f t="shared" ref="I8:I45" si="2">RANK(H8,H$8:H$45,0)</f>
        <v>8</v>
      </c>
      <c r="J8" s="65">
        <f>VLOOKUP($A8,'Return Data'!$B$7:$R$2843,8,0)</f>
        <v>3.2797999999999998</v>
      </c>
      <c r="K8" s="66">
        <f t="shared" ref="K8:K45" si="3">RANK(J8,J$8:J$45,0)</f>
        <v>9</v>
      </c>
      <c r="L8" s="65">
        <f>VLOOKUP($A8,'Return Data'!$B$7:$R$2843,9,0)</f>
        <v>3.2486999999999999</v>
      </c>
      <c r="M8" s="66">
        <f t="shared" ref="M8:M45" si="4">RANK(L8,L$8:L$45,0)</f>
        <v>8</v>
      </c>
      <c r="N8" s="65">
        <f>VLOOKUP($A8,'Return Data'!$B$7:$R$2843,10,0)</f>
        <v>3.2511999999999999</v>
      </c>
      <c r="O8" s="66">
        <f t="shared" ref="O8:O45" si="5">RANK(N8,N$8:N$45,0)</f>
        <v>14</v>
      </c>
      <c r="P8" s="65">
        <f>VLOOKUP($A8,'Return Data'!$B$7:$R$2843,11,0)</f>
        <v>3.1341000000000001</v>
      </c>
      <c r="Q8" s="66">
        <f t="shared" ref="Q8:Q45" si="6">RANK(P8,P$8:P$45,0)</f>
        <v>17</v>
      </c>
      <c r="R8" s="65">
        <f>VLOOKUP($A8,'Return Data'!$B$7:$R$2843,12,0)</f>
        <v>3.1440999999999999</v>
      </c>
      <c r="S8" s="66">
        <f t="shared" ref="S8:S45" si="7">RANK(R8,R$8:R$45,0)</f>
        <v>19</v>
      </c>
      <c r="T8" s="65">
        <f>VLOOKUP($A8,'Return Data'!$B$7:$R$2843,13,0)</f>
        <v>3.2534000000000001</v>
      </c>
      <c r="U8" s="66">
        <f t="shared" ref="U8:U45" si="8">RANK(T8,T$8:T$45,0)</f>
        <v>5</v>
      </c>
      <c r="V8" s="65">
        <f>VLOOKUP($A8,'Return Data'!$B$7:$R$2843,17,0)</f>
        <v>4.5133000000000001</v>
      </c>
      <c r="W8" s="66">
        <f t="shared" ref="W8:W23" si="9">RANK(V8,V$8:V$45,0)</f>
        <v>4</v>
      </c>
      <c r="X8" s="65">
        <f>VLOOKUP($A8,'Return Data'!$B$7:$R$2843,14,0)</f>
        <v>5.5075000000000003</v>
      </c>
      <c r="Y8" s="66">
        <f t="shared" ref="Y8:Y23" si="10">RANK(X8,X$8:X$45,0)</f>
        <v>4</v>
      </c>
      <c r="Z8" s="65">
        <f>VLOOKUP($A8,'Return Data'!$B$7:$R$2843,16,0)</f>
        <v>7.2068000000000003</v>
      </c>
      <c r="AA8" s="67">
        <f t="shared" ref="AA8:AA45" si="11">RANK(Z8,Z$8:Z$45,0)</f>
        <v>16</v>
      </c>
    </row>
    <row r="9" spans="1:27" x14ac:dyDescent="0.3">
      <c r="A9" s="63" t="s">
        <v>228</v>
      </c>
      <c r="B9" s="64">
        <f>VLOOKUP($A9,'Return Data'!$B$7:$R$2843,3,0)</f>
        <v>44360</v>
      </c>
      <c r="C9" s="65">
        <f>VLOOKUP($A9,'Return Data'!$B$7:$R$2843,4,0)</f>
        <v>2287.2518</v>
      </c>
      <c r="D9" s="65">
        <f>VLOOKUP($A9,'Return Data'!$B$7:$R$2843,5,0)</f>
        <v>3.1903000000000001</v>
      </c>
      <c r="E9" s="66">
        <f t="shared" si="0"/>
        <v>13</v>
      </c>
      <c r="F9" s="65">
        <f>VLOOKUP($A9,'Return Data'!$B$7:$R$2843,6,0)</f>
        <v>3.1717</v>
      </c>
      <c r="G9" s="66">
        <f t="shared" si="1"/>
        <v>15</v>
      </c>
      <c r="H9" s="65">
        <f>VLOOKUP($A9,'Return Data'!$B$7:$R$2843,7,0)</f>
        <v>3.3068</v>
      </c>
      <c r="I9" s="66">
        <f t="shared" si="2"/>
        <v>6</v>
      </c>
      <c r="J9" s="65">
        <f>VLOOKUP($A9,'Return Data'!$B$7:$R$2843,8,0)</f>
        <v>3.2906</v>
      </c>
      <c r="K9" s="66">
        <f t="shared" si="3"/>
        <v>8</v>
      </c>
      <c r="L9" s="65">
        <f>VLOOKUP($A9,'Return Data'!$B$7:$R$2843,9,0)</f>
        <v>3.2275</v>
      </c>
      <c r="M9" s="66">
        <f t="shared" si="4"/>
        <v>13</v>
      </c>
      <c r="N9" s="65">
        <f>VLOOKUP($A9,'Return Data'!$B$7:$R$2843,10,0)</f>
        <v>3.2547999999999999</v>
      </c>
      <c r="O9" s="66">
        <f t="shared" si="5"/>
        <v>12</v>
      </c>
      <c r="P9" s="65">
        <f>VLOOKUP($A9,'Return Data'!$B$7:$R$2843,11,0)</f>
        <v>3.1476000000000002</v>
      </c>
      <c r="Q9" s="66">
        <f t="shared" si="6"/>
        <v>16</v>
      </c>
      <c r="R9" s="65">
        <f>VLOOKUP($A9,'Return Data'!$B$7:$R$2843,12,0)</f>
        <v>3.1717</v>
      </c>
      <c r="S9" s="66">
        <f t="shared" si="7"/>
        <v>10</v>
      </c>
      <c r="T9" s="65">
        <f>VLOOKUP($A9,'Return Data'!$B$7:$R$2843,13,0)</f>
        <v>3.2273999999999998</v>
      </c>
      <c r="U9" s="66">
        <f t="shared" si="8"/>
        <v>10</v>
      </c>
      <c r="V9" s="65">
        <f>VLOOKUP($A9,'Return Data'!$B$7:$R$2843,17,0)</f>
        <v>4.4814999999999996</v>
      </c>
      <c r="W9" s="66">
        <f t="shared" si="9"/>
        <v>5</v>
      </c>
      <c r="X9" s="65">
        <f>VLOOKUP($A9,'Return Data'!$B$7:$R$2843,14,0)</f>
        <v>5.4958999999999998</v>
      </c>
      <c r="Y9" s="66">
        <f t="shared" si="10"/>
        <v>7</v>
      </c>
      <c r="Z9" s="65">
        <f>VLOOKUP($A9,'Return Data'!$B$7:$R$2843,16,0)</f>
        <v>7.3372000000000002</v>
      </c>
      <c r="AA9" s="67">
        <f t="shared" si="11"/>
        <v>9</v>
      </c>
    </row>
    <row r="10" spans="1:27" x14ac:dyDescent="0.3">
      <c r="A10" s="63" t="s">
        <v>229</v>
      </c>
      <c r="B10" s="64">
        <f>VLOOKUP($A10,'Return Data'!$B$7:$R$2843,3,0)</f>
        <v>44360</v>
      </c>
      <c r="C10" s="65">
        <f>VLOOKUP($A10,'Return Data'!$B$7:$R$2843,4,0)</f>
        <v>2366.0304000000001</v>
      </c>
      <c r="D10" s="65">
        <f>VLOOKUP($A10,'Return Data'!$B$7:$R$2843,5,0)</f>
        <v>3.2121</v>
      </c>
      <c r="E10" s="66">
        <f t="shared" si="0"/>
        <v>9</v>
      </c>
      <c r="F10" s="65">
        <f>VLOOKUP($A10,'Return Data'!$B$7:$R$2843,6,0)</f>
        <v>3.2019000000000002</v>
      </c>
      <c r="G10" s="66">
        <f t="shared" si="1"/>
        <v>9</v>
      </c>
      <c r="H10" s="65">
        <f>VLOOKUP($A10,'Return Data'!$B$7:$R$2843,7,0)</f>
        <v>3.2557</v>
      </c>
      <c r="I10" s="66">
        <f t="shared" si="2"/>
        <v>11</v>
      </c>
      <c r="J10" s="65">
        <f>VLOOKUP($A10,'Return Data'!$B$7:$R$2843,8,0)</f>
        <v>3.2738999999999998</v>
      </c>
      <c r="K10" s="66">
        <f t="shared" si="3"/>
        <v>10</v>
      </c>
      <c r="L10" s="65">
        <f>VLOOKUP($A10,'Return Data'!$B$7:$R$2843,9,0)</f>
        <v>3.2469999999999999</v>
      </c>
      <c r="M10" s="66">
        <f t="shared" si="4"/>
        <v>9</v>
      </c>
      <c r="N10" s="65">
        <f>VLOOKUP($A10,'Return Data'!$B$7:$R$2843,10,0)</f>
        <v>3.3163999999999998</v>
      </c>
      <c r="O10" s="66">
        <f t="shared" si="5"/>
        <v>5</v>
      </c>
      <c r="P10" s="65">
        <f>VLOOKUP($A10,'Return Data'!$B$7:$R$2843,11,0)</f>
        <v>3.2092999999999998</v>
      </c>
      <c r="Q10" s="66">
        <f t="shared" si="6"/>
        <v>6</v>
      </c>
      <c r="R10" s="65">
        <f>VLOOKUP($A10,'Return Data'!$B$7:$R$2843,12,0)</f>
        <v>3.2054999999999998</v>
      </c>
      <c r="S10" s="66">
        <f t="shared" si="7"/>
        <v>7</v>
      </c>
      <c r="T10" s="65">
        <f>VLOOKUP($A10,'Return Data'!$B$7:$R$2843,13,0)</f>
        <v>3.2077</v>
      </c>
      <c r="U10" s="66">
        <f t="shared" si="8"/>
        <v>16</v>
      </c>
      <c r="V10" s="65">
        <f>VLOOKUP($A10,'Return Data'!$B$7:$R$2843,17,0)</f>
        <v>4.4240000000000004</v>
      </c>
      <c r="W10" s="66">
        <f t="shared" si="9"/>
        <v>16</v>
      </c>
      <c r="X10" s="65">
        <f>VLOOKUP($A10,'Return Data'!$B$7:$R$2843,14,0)</f>
        <v>5.452</v>
      </c>
      <c r="Y10" s="66">
        <f t="shared" si="10"/>
        <v>13</v>
      </c>
      <c r="Z10" s="65">
        <f>VLOOKUP($A10,'Return Data'!$B$7:$R$2843,16,0)</f>
        <v>7.2168999999999999</v>
      </c>
      <c r="AA10" s="67">
        <f t="shared" si="11"/>
        <v>15</v>
      </c>
    </row>
    <row r="11" spans="1:27" x14ac:dyDescent="0.3">
      <c r="A11" s="63" t="s">
        <v>230</v>
      </c>
      <c r="B11" s="64">
        <f>VLOOKUP($A11,'Return Data'!$B$7:$R$2843,3,0)</f>
        <v>44360</v>
      </c>
      <c r="C11" s="65">
        <f>VLOOKUP($A11,'Return Data'!$B$7:$R$2843,4,0)</f>
        <v>3161.7874999999999</v>
      </c>
      <c r="D11" s="65">
        <f>VLOOKUP($A11,'Return Data'!$B$7:$R$2843,5,0)</f>
        <v>3.2549000000000001</v>
      </c>
      <c r="E11" s="66">
        <f t="shared" si="0"/>
        <v>4</v>
      </c>
      <c r="F11" s="65">
        <f>VLOOKUP($A11,'Return Data'!$B$7:$R$2843,6,0)</f>
        <v>3.2593999999999999</v>
      </c>
      <c r="G11" s="66">
        <f t="shared" si="1"/>
        <v>3</v>
      </c>
      <c r="H11" s="65">
        <f>VLOOKUP($A11,'Return Data'!$B$7:$R$2843,7,0)</f>
        <v>3.3858999999999999</v>
      </c>
      <c r="I11" s="66">
        <f t="shared" si="2"/>
        <v>2</v>
      </c>
      <c r="J11" s="65">
        <f>VLOOKUP($A11,'Return Data'!$B$7:$R$2843,8,0)</f>
        <v>3.3210999999999999</v>
      </c>
      <c r="K11" s="66">
        <f t="shared" si="3"/>
        <v>6</v>
      </c>
      <c r="L11" s="65">
        <f>VLOOKUP($A11,'Return Data'!$B$7:$R$2843,9,0)</f>
        <v>3.2974000000000001</v>
      </c>
      <c r="M11" s="66">
        <f t="shared" si="4"/>
        <v>4</v>
      </c>
      <c r="N11" s="65">
        <f>VLOOKUP($A11,'Return Data'!$B$7:$R$2843,10,0)</f>
        <v>3.3121999999999998</v>
      </c>
      <c r="O11" s="66">
        <f t="shared" si="5"/>
        <v>6</v>
      </c>
      <c r="P11" s="65">
        <f>VLOOKUP($A11,'Return Data'!$B$7:$R$2843,11,0)</f>
        <v>3.2464</v>
      </c>
      <c r="Q11" s="66">
        <f t="shared" si="6"/>
        <v>3</v>
      </c>
      <c r="R11" s="65">
        <f>VLOOKUP($A11,'Return Data'!$B$7:$R$2843,12,0)</f>
        <v>3.2427999999999999</v>
      </c>
      <c r="S11" s="66">
        <f t="shared" si="7"/>
        <v>4</v>
      </c>
      <c r="T11" s="65">
        <f>VLOOKUP($A11,'Return Data'!$B$7:$R$2843,13,0)</f>
        <v>3.2355999999999998</v>
      </c>
      <c r="U11" s="66">
        <f t="shared" si="8"/>
        <v>8</v>
      </c>
      <c r="V11" s="65">
        <f>VLOOKUP($A11,'Return Data'!$B$7:$R$2843,17,0)</f>
        <v>4.4516999999999998</v>
      </c>
      <c r="W11" s="66">
        <f t="shared" si="9"/>
        <v>12</v>
      </c>
      <c r="X11" s="65">
        <f>VLOOKUP($A11,'Return Data'!$B$7:$R$2843,14,0)</f>
        <v>5.4706000000000001</v>
      </c>
      <c r="Y11" s="66">
        <f t="shared" si="10"/>
        <v>9</v>
      </c>
      <c r="Z11" s="65">
        <f>VLOOKUP($A11,'Return Data'!$B$7:$R$2843,16,0)</f>
        <v>7.0970000000000004</v>
      </c>
      <c r="AA11" s="67">
        <f t="shared" si="11"/>
        <v>18</v>
      </c>
    </row>
    <row r="12" spans="1:27" x14ac:dyDescent="0.3">
      <c r="A12" s="63" t="s">
        <v>231</v>
      </c>
      <c r="B12" s="64">
        <f>VLOOKUP($A12,'Return Data'!$B$7:$R$2843,3,0)</f>
        <v>44360</v>
      </c>
      <c r="C12" s="65">
        <f>VLOOKUP($A12,'Return Data'!$B$7:$R$2843,4,0)</f>
        <v>2363.7613000000001</v>
      </c>
      <c r="D12" s="65">
        <f>VLOOKUP($A12,'Return Data'!$B$7:$R$2843,5,0)</f>
        <v>3.1364000000000001</v>
      </c>
      <c r="E12" s="66">
        <f t="shared" si="0"/>
        <v>26</v>
      </c>
      <c r="F12" s="65">
        <f>VLOOKUP($A12,'Return Data'!$B$7:$R$2843,6,0)</f>
        <v>3.1385000000000001</v>
      </c>
      <c r="G12" s="66">
        <f t="shared" si="1"/>
        <v>24</v>
      </c>
      <c r="H12" s="65">
        <f>VLOOKUP($A12,'Return Data'!$B$7:$R$2843,7,0)</f>
        <v>3.1709999999999998</v>
      </c>
      <c r="I12" s="66">
        <f t="shared" si="2"/>
        <v>29</v>
      </c>
      <c r="J12" s="65">
        <f>VLOOKUP($A12,'Return Data'!$B$7:$R$2843,8,0)</f>
        <v>3.1808999999999998</v>
      </c>
      <c r="K12" s="66">
        <f t="shared" si="3"/>
        <v>27</v>
      </c>
      <c r="L12" s="65">
        <f>VLOOKUP($A12,'Return Data'!$B$7:$R$2843,9,0)</f>
        <v>3.1617000000000002</v>
      </c>
      <c r="M12" s="66">
        <f t="shared" si="4"/>
        <v>28</v>
      </c>
      <c r="N12" s="65">
        <f>VLOOKUP($A12,'Return Data'!$B$7:$R$2843,10,0)</f>
        <v>3.2187999999999999</v>
      </c>
      <c r="O12" s="66">
        <f t="shared" si="5"/>
        <v>22</v>
      </c>
      <c r="P12" s="65">
        <f>VLOOKUP($A12,'Return Data'!$B$7:$R$2843,11,0)</f>
        <v>3.1274999999999999</v>
      </c>
      <c r="Q12" s="66">
        <f t="shared" si="6"/>
        <v>20</v>
      </c>
      <c r="R12" s="65">
        <f>VLOOKUP($A12,'Return Data'!$B$7:$R$2843,12,0)</f>
        <v>3.1354000000000002</v>
      </c>
      <c r="S12" s="66">
        <f t="shared" si="7"/>
        <v>21</v>
      </c>
      <c r="T12" s="65">
        <f>VLOOKUP($A12,'Return Data'!$B$7:$R$2843,13,0)</f>
        <v>3.1648000000000001</v>
      </c>
      <c r="U12" s="66">
        <f t="shared" si="8"/>
        <v>24</v>
      </c>
      <c r="V12" s="65">
        <f>VLOOKUP($A12,'Return Data'!$B$7:$R$2843,17,0)</f>
        <v>4.3186999999999998</v>
      </c>
      <c r="W12" s="66">
        <f t="shared" si="9"/>
        <v>25</v>
      </c>
      <c r="X12" s="65">
        <f>VLOOKUP($A12,'Return Data'!$B$7:$R$2843,14,0)</f>
        <v>5.3529</v>
      </c>
      <c r="Y12" s="66">
        <f t="shared" si="10"/>
        <v>24</v>
      </c>
      <c r="Z12" s="65">
        <f>VLOOKUP($A12,'Return Data'!$B$7:$R$2843,16,0)</f>
        <v>6.8861999999999997</v>
      </c>
      <c r="AA12" s="67">
        <f t="shared" si="11"/>
        <v>27</v>
      </c>
    </row>
    <row r="13" spans="1:27" x14ac:dyDescent="0.3">
      <c r="A13" s="63" t="s">
        <v>232</v>
      </c>
      <c r="B13" s="64">
        <f>VLOOKUP($A13,'Return Data'!$B$7:$R$2843,3,0)</f>
        <v>44360</v>
      </c>
      <c r="C13" s="65">
        <f>VLOOKUP($A13,'Return Data'!$B$7:$R$2843,4,0)</f>
        <v>2474.9396999999999</v>
      </c>
      <c r="D13" s="65">
        <f>VLOOKUP($A13,'Return Data'!$B$7:$R$2843,5,0)</f>
        <v>3.1696</v>
      </c>
      <c r="E13" s="66">
        <f t="shared" si="0"/>
        <v>18</v>
      </c>
      <c r="F13" s="65">
        <f>VLOOKUP($A13,'Return Data'!$B$7:$R$2843,6,0)</f>
        <v>3.1760000000000002</v>
      </c>
      <c r="G13" s="66">
        <f t="shared" si="1"/>
        <v>13</v>
      </c>
      <c r="H13" s="65">
        <f>VLOOKUP($A13,'Return Data'!$B$7:$R$2843,7,0)</f>
        <v>3.1728999999999998</v>
      </c>
      <c r="I13" s="66">
        <f t="shared" si="2"/>
        <v>28</v>
      </c>
      <c r="J13" s="65">
        <f>VLOOKUP($A13,'Return Data'!$B$7:$R$2843,8,0)</f>
        <v>3.1819999999999999</v>
      </c>
      <c r="K13" s="66">
        <f t="shared" si="3"/>
        <v>26</v>
      </c>
      <c r="L13" s="65">
        <f>VLOOKUP($A13,'Return Data'!$B$7:$R$2843,9,0)</f>
        <v>3.2017000000000002</v>
      </c>
      <c r="M13" s="66">
        <f t="shared" si="4"/>
        <v>25</v>
      </c>
      <c r="N13" s="65">
        <f>VLOOKUP($A13,'Return Data'!$B$7:$R$2843,10,0)</f>
        <v>3.2294999999999998</v>
      </c>
      <c r="O13" s="66">
        <f t="shared" si="5"/>
        <v>18</v>
      </c>
      <c r="P13" s="65">
        <f>VLOOKUP($A13,'Return Data'!$B$7:$R$2843,11,0)</f>
        <v>3.1217000000000001</v>
      </c>
      <c r="Q13" s="66">
        <f t="shared" si="6"/>
        <v>23</v>
      </c>
      <c r="R13" s="65">
        <f>VLOOKUP($A13,'Return Data'!$B$7:$R$2843,12,0)</f>
        <v>3.1276000000000002</v>
      </c>
      <c r="S13" s="66">
        <f t="shared" si="7"/>
        <v>24</v>
      </c>
      <c r="T13" s="65">
        <f>VLOOKUP($A13,'Return Data'!$B$7:$R$2843,13,0)</f>
        <v>3.1297999999999999</v>
      </c>
      <c r="U13" s="66">
        <f t="shared" si="8"/>
        <v>27</v>
      </c>
      <c r="V13" s="65">
        <f>VLOOKUP($A13,'Return Data'!$B$7:$R$2843,17,0)</f>
        <v>4.0845000000000002</v>
      </c>
      <c r="W13" s="66">
        <f t="shared" si="9"/>
        <v>30</v>
      </c>
      <c r="X13" s="65">
        <f>VLOOKUP($A13,'Return Data'!$B$7:$R$2843,14,0)</f>
        <v>5.1783000000000001</v>
      </c>
      <c r="Y13" s="66">
        <f t="shared" si="10"/>
        <v>28</v>
      </c>
      <c r="Z13" s="65">
        <f>VLOOKUP($A13,'Return Data'!$B$7:$R$2843,16,0)</f>
        <v>7.2294999999999998</v>
      </c>
      <c r="AA13" s="67">
        <f t="shared" si="11"/>
        <v>14</v>
      </c>
    </row>
    <row r="14" spans="1:27" x14ac:dyDescent="0.3">
      <c r="A14" s="63" t="s">
        <v>233</v>
      </c>
      <c r="B14" s="64">
        <f>VLOOKUP($A14,'Return Data'!$B$7:$R$2843,3,0)</f>
        <v>44360</v>
      </c>
      <c r="C14" s="65">
        <f>VLOOKUP($A14,'Return Data'!$B$7:$R$2843,4,0)</f>
        <v>2938.3986</v>
      </c>
      <c r="D14" s="65">
        <f>VLOOKUP($A14,'Return Data'!$B$7:$R$2843,5,0)</f>
        <v>3.1566000000000001</v>
      </c>
      <c r="E14" s="66">
        <f t="shared" si="0"/>
        <v>21</v>
      </c>
      <c r="F14" s="65">
        <f>VLOOKUP($A14,'Return Data'!$B$7:$R$2843,6,0)</f>
        <v>3.1116000000000001</v>
      </c>
      <c r="G14" s="66">
        <f t="shared" si="1"/>
        <v>30</v>
      </c>
      <c r="H14" s="65">
        <f>VLOOKUP($A14,'Return Data'!$B$7:$R$2843,7,0)</f>
        <v>3.2385999999999999</v>
      </c>
      <c r="I14" s="66">
        <f t="shared" si="2"/>
        <v>20</v>
      </c>
      <c r="J14" s="65">
        <f>VLOOKUP($A14,'Return Data'!$B$7:$R$2843,8,0)</f>
        <v>3.2618999999999998</v>
      </c>
      <c r="K14" s="66">
        <f t="shared" si="3"/>
        <v>11</v>
      </c>
      <c r="L14" s="65">
        <f>VLOOKUP($A14,'Return Data'!$B$7:$R$2843,9,0)</f>
        <v>3.2025999999999999</v>
      </c>
      <c r="M14" s="66">
        <f t="shared" si="4"/>
        <v>24</v>
      </c>
      <c r="N14" s="65">
        <f>VLOOKUP($A14,'Return Data'!$B$7:$R$2843,10,0)</f>
        <v>3.2513000000000001</v>
      </c>
      <c r="O14" s="66">
        <f t="shared" si="5"/>
        <v>13</v>
      </c>
      <c r="P14" s="65">
        <f>VLOOKUP($A14,'Return Data'!$B$7:$R$2843,11,0)</f>
        <v>3.1497000000000002</v>
      </c>
      <c r="Q14" s="66">
        <f t="shared" si="6"/>
        <v>15</v>
      </c>
      <c r="R14" s="65">
        <f>VLOOKUP($A14,'Return Data'!$B$7:$R$2843,12,0)</f>
        <v>3.1576</v>
      </c>
      <c r="S14" s="66">
        <f t="shared" si="7"/>
        <v>13</v>
      </c>
      <c r="T14" s="65">
        <f>VLOOKUP($A14,'Return Data'!$B$7:$R$2843,13,0)</f>
        <v>3.1930999999999998</v>
      </c>
      <c r="U14" s="66">
        <f t="shared" si="8"/>
        <v>20</v>
      </c>
      <c r="V14" s="65">
        <f>VLOOKUP($A14,'Return Data'!$B$7:$R$2843,17,0)</f>
        <v>4.3868999999999998</v>
      </c>
      <c r="W14" s="66">
        <f t="shared" si="9"/>
        <v>20</v>
      </c>
      <c r="X14" s="65">
        <f>VLOOKUP($A14,'Return Data'!$B$7:$R$2843,14,0)</f>
        <v>5.4074</v>
      </c>
      <c r="Y14" s="66">
        <f t="shared" si="10"/>
        <v>19</v>
      </c>
      <c r="Z14" s="65">
        <f>VLOOKUP($A14,'Return Data'!$B$7:$R$2843,16,0)</f>
        <v>7.1692999999999998</v>
      </c>
      <c r="AA14" s="67">
        <f t="shared" si="11"/>
        <v>17</v>
      </c>
    </row>
    <row r="15" spans="1:27" x14ac:dyDescent="0.3">
      <c r="A15" s="63" t="s">
        <v>234</v>
      </c>
      <c r="B15" s="64">
        <f>VLOOKUP($A15,'Return Data'!$B$7:$R$2843,3,0)</f>
        <v>44360</v>
      </c>
      <c r="C15" s="65">
        <f>VLOOKUP($A15,'Return Data'!$B$7:$R$2843,4,0)</f>
        <v>2640.3904000000002</v>
      </c>
      <c r="D15" s="65">
        <f>VLOOKUP($A15,'Return Data'!$B$7:$R$2843,5,0)</f>
        <v>3.1644999999999999</v>
      </c>
      <c r="E15" s="66">
        <f t="shared" si="0"/>
        <v>20</v>
      </c>
      <c r="F15" s="65">
        <f>VLOOKUP($A15,'Return Data'!$B$7:$R$2843,6,0)</f>
        <v>3.1494</v>
      </c>
      <c r="G15" s="66">
        <f t="shared" si="1"/>
        <v>19</v>
      </c>
      <c r="H15" s="65">
        <f>VLOOKUP($A15,'Return Data'!$B$7:$R$2843,7,0)</f>
        <v>3.1573000000000002</v>
      </c>
      <c r="I15" s="66">
        <f t="shared" si="2"/>
        <v>31</v>
      </c>
      <c r="J15" s="65">
        <f>VLOOKUP($A15,'Return Data'!$B$7:$R$2843,8,0)</f>
        <v>3.1659999999999999</v>
      </c>
      <c r="K15" s="66">
        <f t="shared" si="3"/>
        <v>28</v>
      </c>
      <c r="L15" s="65">
        <f>VLOOKUP($A15,'Return Data'!$B$7:$R$2843,9,0)</f>
        <v>3.2406000000000001</v>
      </c>
      <c r="M15" s="66">
        <f t="shared" si="4"/>
        <v>10</v>
      </c>
      <c r="N15" s="65">
        <f>VLOOKUP($A15,'Return Data'!$B$7:$R$2843,10,0)</f>
        <v>3.2774999999999999</v>
      </c>
      <c r="O15" s="66">
        <f t="shared" si="5"/>
        <v>11</v>
      </c>
      <c r="P15" s="65">
        <f>VLOOKUP($A15,'Return Data'!$B$7:$R$2843,11,0)</f>
        <v>3.1587000000000001</v>
      </c>
      <c r="Q15" s="66">
        <f t="shared" si="6"/>
        <v>13</v>
      </c>
      <c r="R15" s="65">
        <f>VLOOKUP($A15,'Return Data'!$B$7:$R$2843,12,0)</f>
        <v>3.1558999999999999</v>
      </c>
      <c r="S15" s="66">
        <f t="shared" si="7"/>
        <v>14</v>
      </c>
      <c r="T15" s="65">
        <f>VLOOKUP($A15,'Return Data'!$B$7:$R$2843,13,0)</f>
        <v>3.1314000000000002</v>
      </c>
      <c r="U15" s="66">
        <f t="shared" si="8"/>
        <v>26</v>
      </c>
      <c r="V15" s="65">
        <f>VLOOKUP($A15,'Return Data'!$B$7:$R$2843,17,0)</f>
        <v>4.4027000000000003</v>
      </c>
      <c r="W15" s="66">
        <f t="shared" si="9"/>
        <v>18</v>
      </c>
      <c r="X15" s="65">
        <f>VLOOKUP($A15,'Return Data'!$B$7:$R$2843,14,0)</f>
        <v>5.4321999999999999</v>
      </c>
      <c r="Y15" s="66">
        <f t="shared" si="10"/>
        <v>15</v>
      </c>
      <c r="Z15" s="65">
        <f>VLOOKUP($A15,'Return Data'!$B$7:$R$2843,16,0)</f>
        <v>7.2367999999999997</v>
      </c>
      <c r="AA15" s="67">
        <f t="shared" si="11"/>
        <v>13</v>
      </c>
    </row>
    <row r="16" spans="1:27" x14ac:dyDescent="0.3">
      <c r="A16" s="63" t="s">
        <v>236</v>
      </c>
      <c r="B16" s="64">
        <f>VLOOKUP($A16,'Return Data'!$B$7:$R$2843,3,0)</f>
        <v>44360</v>
      </c>
      <c r="C16" s="65">
        <f>VLOOKUP($A16,'Return Data'!$B$7:$R$2843,4,0)</f>
        <v>4042.7242000000001</v>
      </c>
      <c r="D16" s="65">
        <f>VLOOKUP($A16,'Return Data'!$B$7:$R$2843,5,0)</f>
        <v>3.1349999999999998</v>
      </c>
      <c r="E16" s="66">
        <f t="shared" si="0"/>
        <v>27</v>
      </c>
      <c r="F16" s="65">
        <f>VLOOKUP($A16,'Return Data'!$B$7:$R$2843,6,0)</f>
        <v>3.1238000000000001</v>
      </c>
      <c r="G16" s="66">
        <f t="shared" si="1"/>
        <v>27</v>
      </c>
      <c r="H16" s="65">
        <f>VLOOKUP($A16,'Return Data'!$B$7:$R$2843,7,0)</f>
        <v>3.2448000000000001</v>
      </c>
      <c r="I16" s="66">
        <f t="shared" si="2"/>
        <v>18</v>
      </c>
      <c r="J16" s="65">
        <f>VLOOKUP($A16,'Return Data'!$B$7:$R$2843,8,0)</f>
        <v>3.2159</v>
      </c>
      <c r="K16" s="66">
        <f t="shared" si="3"/>
        <v>21</v>
      </c>
      <c r="L16" s="65">
        <f>VLOOKUP($A16,'Return Data'!$B$7:$R$2843,9,0)</f>
        <v>3.2031999999999998</v>
      </c>
      <c r="M16" s="66">
        <f t="shared" si="4"/>
        <v>23</v>
      </c>
      <c r="N16" s="65">
        <f>VLOOKUP($A16,'Return Data'!$B$7:$R$2843,10,0)</f>
        <v>3.1741999999999999</v>
      </c>
      <c r="O16" s="66">
        <f t="shared" si="5"/>
        <v>29</v>
      </c>
      <c r="P16" s="65">
        <f>VLOOKUP($A16,'Return Data'!$B$7:$R$2843,11,0)</f>
        <v>3.0510999999999999</v>
      </c>
      <c r="Q16" s="66">
        <f t="shared" si="6"/>
        <v>31</v>
      </c>
      <c r="R16" s="65">
        <f>VLOOKUP($A16,'Return Data'!$B$7:$R$2843,12,0)</f>
        <v>3.0720999999999998</v>
      </c>
      <c r="S16" s="66">
        <f t="shared" si="7"/>
        <v>30</v>
      </c>
      <c r="T16" s="65">
        <f>VLOOKUP($A16,'Return Data'!$B$7:$R$2843,13,0)</f>
        <v>3.1278999999999999</v>
      </c>
      <c r="U16" s="66">
        <f t="shared" si="8"/>
        <v>28</v>
      </c>
      <c r="V16" s="65">
        <f>VLOOKUP($A16,'Return Data'!$B$7:$R$2843,17,0)</f>
        <v>4.3357999999999999</v>
      </c>
      <c r="W16" s="66">
        <f t="shared" si="9"/>
        <v>23</v>
      </c>
      <c r="X16" s="65">
        <f>VLOOKUP($A16,'Return Data'!$B$7:$R$2843,14,0)</f>
        <v>5.3464</v>
      </c>
      <c r="Y16" s="66">
        <f t="shared" si="10"/>
        <v>25</v>
      </c>
      <c r="Z16" s="65">
        <f>VLOOKUP($A16,'Return Data'!$B$7:$R$2843,16,0)</f>
        <v>6.9923000000000002</v>
      </c>
      <c r="AA16" s="67">
        <f t="shared" si="11"/>
        <v>24</v>
      </c>
    </row>
    <row r="17" spans="1:27" x14ac:dyDescent="0.3">
      <c r="A17" s="63" t="s">
        <v>237</v>
      </c>
      <c r="B17" s="64">
        <f>VLOOKUP($A17,'Return Data'!$B$7:$R$2843,3,0)</f>
        <v>44360</v>
      </c>
      <c r="C17" s="65">
        <f>VLOOKUP($A17,'Return Data'!$B$7:$R$2843,4,0)</f>
        <v>2051.3541</v>
      </c>
      <c r="D17" s="65">
        <f>VLOOKUP($A17,'Return Data'!$B$7:$R$2843,5,0)</f>
        <v>3.198</v>
      </c>
      <c r="E17" s="66">
        <f t="shared" si="0"/>
        <v>11</v>
      </c>
      <c r="F17" s="65">
        <f>VLOOKUP($A17,'Return Data'!$B$7:$R$2843,6,0)</f>
        <v>3.2528999999999999</v>
      </c>
      <c r="G17" s="66">
        <f t="shared" si="1"/>
        <v>4</v>
      </c>
      <c r="H17" s="65">
        <f>VLOOKUP($A17,'Return Data'!$B$7:$R$2843,7,0)</f>
        <v>3.2469999999999999</v>
      </c>
      <c r="I17" s="66">
        <f t="shared" si="2"/>
        <v>14</v>
      </c>
      <c r="J17" s="65">
        <f>VLOOKUP($A17,'Return Data'!$B$7:$R$2843,8,0)</f>
        <v>3.2515000000000001</v>
      </c>
      <c r="K17" s="66">
        <f t="shared" si="3"/>
        <v>14</v>
      </c>
      <c r="L17" s="65">
        <f>VLOOKUP($A17,'Return Data'!$B$7:$R$2843,9,0)</f>
        <v>3.2138</v>
      </c>
      <c r="M17" s="66">
        <f t="shared" si="4"/>
        <v>16</v>
      </c>
      <c r="N17" s="65">
        <f>VLOOKUP($A17,'Return Data'!$B$7:$R$2843,10,0)</f>
        <v>3.2151999999999998</v>
      </c>
      <c r="O17" s="66">
        <f t="shared" si="5"/>
        <v>24</v>
      </c>
      <c r="P17" s="65">
        <f>VLOOKUP($A17,'Return Data'!$B$7:$R$2843,11,0)</f>
        <v>3.1271</v>
      </c>
      <c r="Q17" s="66">
        <f t="shared" si="6"/>
        <v>22</v>
      </c>
      <c r="R17" s="65">
        <f>VLOOKUP($A17,'Return Data'!$B$7:$R$2843,12,0)</f>
        <v>3.1269999999999998</v>
      </c>
      <c r="S17" s="66">
        <f t="shared" si="7"/>
        <v>25</v>
      </c>
      <c r="T17" s="65">
        <f>VLOOKUP($A17,'Return Data'!$B$7:$R$2843,13,0)</f>
        <v>3.1798000000000002</v>
      </c>
      <c r="U17" s="66">
        <f t="shared" si="8"/>
        <v>23</v>
      </c>
      <c r="V17" s="65">
        <f>VLOOKUP($A17,'Return Data'!$B$7:$R$2843,17,0)</f>
        <v>4.3544</v>
      </c>
      <c r="W17" s="66">
        <f t="shared" si="9"/>
        <v>21</v>
      </c>
      <c r="X17" s="65">
        <f>VLOOKUP($A17,'Return Data'!$B$7:$R$2843,14,0)</f>
        <v>5.4105999999999996</v>
      </c>
      <c r="Y17" s="66">
        <f t="shared" si="10"/>
        <v>18</v>
      </c>
      <c r="Z17" s="65">
        <f>VLOOKUP($A17,'Return Data'!$B$7:$R$2843,16,0)</f>
        <v>4.3056999999999999</v>
      </c>
      <c r="AA17" s="67">
        <f t="shared" si="11"/>
        <v>35</v>
      </c>
    </row>
    <row r="18" spans="1:27" x14ac:dyDescent="0.3">
      <c r="A18" s="63" t="s">
        <v>238</v>
      </c>
      <c r="B18" s="64">
        <f>VLOOKUP($A18,'Return Data'!$B$7:$R$2843,3,0)</f>
        <v>44360</v>
      </c>
      <c r="C18" s="65">
        <f>VLOOKUP($A18,'Return Data'!$B$7:$R$2843,4,0)</f>
        <v>304.94569999999999</v>
      </c>
      <c r="D18" s="65">
        <f>VLOOKUP($A18,'Return Data'!$B$7:$R$2843,5,0)</f>
        <v>3.1122999999999998</v>
      </c>
      <c r="E18" s="66">
        <f t="shared" si="0"/>
        <v>31</v>
      </c>
      <c r="F18" s="65">
        <f>VLOOKUP($A18,'Return Data'!$B$7:$R$2843,6,0)</f>
        <v>3.1009000000000002</v>
      </c>
      <c r="G18" s="66">
        <f t="shared" si="1"/>
        <v>31</v>
      </c>
      <c r="H18" s="65">
        <f>VLOOKUP($A18,'Return Data'!$B$7:$R$2843,7,0)</f>
        <v>3.2320000000000002</v>
      </c>
      <c r="I18" s="66">
        <f t="shared" si="2"/>
        <v>21</v>
      </c>
      <c r="J18" s="65">
        <f>VLOOKUP($A18,'Return Data'!$B$7:$R$2843,8,0)</f>
        <v>3.2176999999999998</v>
      </c>
      <c r="K18" s="66">
        <f t="shared" si="3"/>
        <v>20</v>
      </c>
      <c r="L18" s="65">
        <f>VLOOKUP($A18,'Return Data'!$B$7:$R$2843,9,0)</f>
        <v>3.1917</v>
      </c>
      <c r="M18" s="66">
        <f t="shared" si="4"/>
        <v>26</v>
      </c>
      <c r="N18" s="65">
        <f>VLOOKUP($A18,'Return Data'!$B$7:$R$2843,10,0)</f>
        <v>3.1998000000000002</v>
      </c>
      <c r="O18" s="66">
        <f t="shared" si="5"/>
        <v>27</v>
      </c>
      <c r="P18" s="65">
        <f>VLOOKUP($A18,'Return Data'!$B$7:$R$2843,11,0)</f>
        <v>3.1059000000000001</v>
      </c>
      <c r="Q18" s="66">
        <f t="shared" si="6"/>
        <v>25</v>
      </c>
      <c r="R18" s="65">
        <f>VLOOKUP($A18,'Return Data'!$B$7:$R$2843,12,0)</f>
        <v>3.1352000000000002</v>
      </c>
      <c r="S18" s="66">
        <f t="shared" si="7"/>
        <v>22</v>
      </c>
      <c r="T18" s="65">
        <f>VLOOKUP($A18,'Return Data'!$B$7:$R$2843,13,0)</f>
        <v>3.2178</v>
      </c>
      <c r="U18" s="66">
        <f t="shared" si="8"/>
        <v>13</v>
      </c>
      <c r="V18" s="65">
        <f>VLOOKUP($A18,'Return Data'!$B$7:$R$2843,17,0)</f>
        <v>4.4615</v>
      </c>
      <c r="W18" s="66">
        <f t="shared" si="9"/>
        <v>7</v>
      </c>
      <c r="X18" s="65">
        <f>VLOOKUP($A18,'Return Data'!$B$7:$R$2843,14,0)</f>
        <v>5.4602000000000004</v>
      </c>
      <c r="Y18" s="66">
        <f t="shared" si="10"/>
        <v>10</v>
      </c>
      <c r="Z18" s="65">
        <f>VLOOKUP($A18,'Return Data'!$B$7:$R$2843,16,0)</f>
        <v>7.4183000000000003</v>
      </c>
      <c r="AA18" s="67">
        <f t="shared" si="11"/>
        <v>5</v>
      </c>
    </row>
    <row r="19" spans="1:27" x14ac:dyDescent="0.3">
      <c r="A19" s="63" t="s">
        <v>239</v>
      </c>
      <c r="B19" s="64">
        <f>VLOOKUP($A19,'Return Data'!$B$7:$R$2843,3,0)</f>
        <v>44360</v>
      </c>
      <c r="C19" s="65">
        <f>VLOOKUP($A19,'Return Data'!$B$7:$R$2843,4,0)</f>
        <v>2211.0128</v>
      </c>
      <c r="D19" s="65">
        <f>VLOOKUP($A19,'Return Data'!$B$7:$R$2843,5,0)</f>
        <v>3.335</v>
      </c>
      <c r="E19" s="66">
        <f t="shared" si="0"/>
        <v>2</v>
      </c>
      <c r="F19" s="65">
        <f>VLOOKUP($A19,'Return Data'!$B$7:$R$2843,6,0)</f>
        <v>3.3003</v>
      </c>
      <c r="G19" s="66">
        <f t="shared" si="1"/>
        <v>2</v>
      </c>
      <c r="H19" s="65">
        <f>VLOOKUP($A19,'Return Data'!$B$7:$R$2843,7,0)</f>
        <v>3.3719999999999999</v>
      </c>
      <c r="I19" s="66">
        <f t="shared" si="2"/>
        <v>3</v>
      </c>
      <c r="J19" s="65">
        <f>VLOOKUP($A19,'Return Data'!$B$7:$R$2843,8,0)</f>
        <v>3.4266999999999999</v>
      </c>
      <c r="K19" s="66">
        <f t="shared" si="3"/>
        <v>2</v>
      </c>
      <c r="L19" s="65">
        <f>VLOOKUP($A19,'Return Data'!$B$7:$R$2843,9,0)</f>
        <v>3.4036</v>
      </c>
      <c r="M19" s="66">
        <f t="shared" si="4"/>
        <v>2</v>
      </c>
      <c r="N19" s="65">
        <f>VLOOKUP($A19,'Return Data'!$B$7:$R$2843,10,0)</f>
        <v>3.3831000000000002</v>
      </c>
      <c r="O19" s="66">
        <f t="shared" si="5"/>
        <v>2</v>
      </c>
      <c r="P19" s="65">
        <f>VLOOKUP($A19,'Return Data'!$B$7:$R$2843,11,0)</f>
        <v>3.3092999999999999</v>
      </c>
      <c r="Q19" s="66">
        <f t="shared" si="6"/>
        <v>2</v>
      </c>
      <c r="R19" s="65">
        <f>VLOOKUP($A19,'Return Data'!$B$7:$R$2843,12,0)</f>
        <v>3.3395999999999999</v>
      </c>
      <c r="S19" s="66">
        <f t="shared" si="7"/>
        <v>2</v>
      </c>
      <c r="T19" s="65">
        <f>VLOOKUP($A19,'Return Data'!$B$7:$R$2843,13,0)</f>
        <v>3.4489999999999998</v>
      </c>
      <c r="U19" s="66">
        <f t="shared" si="8"/>
        <v>2</v>
      </c>
      <c r="V19" s="65">
        <f>VLOOKUP($A19,'Return Data'!$B$7:$R$2843,17,0)</f>
        <v>4.6664000000000003</v>
      </c>
      <c r="W19" s="66">
        <f t="shared" si="9"/>
        <v>2</v>
      </c>
      <c r="X19" s="65">
        <f>VLOOKUP($A19,'Return Data'!$B$7:$R$2843,14,0)</f>
        <v>5.6120999999999999</v>
      </c>
      <c r="Y19" s="66">
        <f t="shared" si="10"/>
        <v>2</v>
      </c>
      <c r="Z19" s="65">
        <f>VLOOKUP($A19,'Return Data'!$B$7:$R$2843,16,0)</f>
        <v>7.5244</v>
      </c>
      <c r="AA19" s="67">
        <f t="shared" si="11"/>
        <v>3</v>
      </c>
    </row>
    <row r="20" spans="1:27" x14ac:dyDescent="0.3">
      <c r="A20" s="63" t="s">
        <v>240</v>
      </c>
      <c r="B20" s="64">
        <f>VLOOKUP($A20,'Return Data'!$B$7:$R$2843,3,0)</f>
        <v>44360</v>
      </c>
      <c r="C20" s="65">
        <f>VLOOKUP($A20,'Return Data'!$B$7:$R$2843,4,0)</f>
        <v>2489.2429000000002</v>
      </c>
      <c r="D20" s="65">
        <f>VLOOKUP($A20,'Return Data'!$B$7:$R$2843,5,0)</f>
        <v>3.1675</v>
      </c>
      <c r="E20" s="66">
        <f t="shared" si="0"/>
        <v>19</v>
      </c>
      <c r="F20" s="65">
        <f>VLOOKUP($A20,'Return Data'!$B$7:$R$2843,6,0)</f>
        <v>3.1425999999999998</v>
      </c>
      <c r="G20" s="66">
        <f t="shared" si="1"/>
        <v>22</v>
      </c>
      <c r="H20" s="65">
        <f>VLOOKUP($A20,'Return Data'!$B$7:$R$2843,7,0)</f>
        <v>3.2061000000000002</v>
      </c>
      <c r="I20" s="66">
        <f t="shared" si="2"/>
        <v>25</v>
      </c>
      <c r="J20" s="65">
        <f>VLOOKUP($A20,'Return Data'!$B$7:$R$2843,8,0)</f>
        <v>3.2206999999999999</v>
      </c>
      <c r="K20" s="66">
        <f t="shared" si="3"/>
        <v>18</v>
      </c>
      <c r="L20" s="65">
        <f>VLOOKUP($A20,'Return Data'!$B$7:$R$2843,9,0)</f>
        <v>3.2103000000000002</v>
      </c>
      <c r="M20" s="66">
        <f t="shared" si="4"/>
        <v>20</v>
      </c>
      <c r="N20" s="65">
        <f>VLOOKUP($A20,'Return Data'!$B$7:$R$2843,10,0)</f>
        <v>3.2265000000000001</v>
      </c>
      <c r="O20" s="66">
        <f t="shared" si="5"/>
        <v>19</v>
      </c>
      <c r="P20" s="65">
        <f>VLOOKUP($A20,'Return Data'!$B$7:$R$2843,11,0)</f>
        <v>3.1128</v>
      </c>
      <c r="Q20" s="66">
        <f t="shared" si="6"/>
        <v>24</v>
      </c>
      <c r="R20" s="65">
        <f>VLOOKUP($A20,'Return Data'!$B$7:$R$2843,12,0)</f>
        <v>3.1293000000000002</v>
      </c>
      <c r="S20" s="66">
        <f t="shared" si="7"/>
        <v>23</v>
      </c>
      <c r="T20" s="65">
        <f>VLOOKUP($A20,'Return Data'!$B$7:$R$2843,13,0)</f>
        <v>3.1583999999999999</v>
      </c>
      <c r="U20" s="66">
        <f t="shared" si="8"/>
        <v>25</v>
      </c>
      <c r="V20" s="65">
        <f>VLOOKUP($A20,'Return Data'!$B$7:$R$2843,17,0)</f>
        <v>4.2733999999999996</v>
      </c>
      <c r="W20" s="66">
        <f t="shared" si="9"/>
        <v>27</v>
      </c>
      <c r="X20" s="65">
        <f>VLOOKUP($A20,'Return Data'!$B$7:$R$2843,14,0)</f>
        <v>5.2812000000000001</v>
      </c>
      <c r="Y20" s="66">
        <f t="shared" si="10"/>
        <v>27</v>
      </c>
      <c r="Z20" s="65">
        <f>VLOOKUP($A20,'Return Data'!$B$7:$R$2843,16,0)</f>
        <v>5.4417999999999997</v>
      </c>
      <c r="AA20" s="67">
        <f t="shared" si="11"/>
        <v>32</v>
      </c>
    </row>
    <row r="21" spans="1:27" x14ac:dyDescent="0.3">
      <c r="A21" s="63" t="s">
        <v>241</v>
      </c>
      <c r="B21" s="64">
        <f>VLOOKUP($A21,'Return Data'!$B$7:$R$2843,3,0)</f>
        <v>44360</v>
      </c>
      <c r="C21" s="65">
        <f>VLOOKUP($A21,'Return Data'!$B$7:$R$2843,4,0)</f>
        <v>1593.3925999999999</v>
      </c>
      <c r="D21" s="65">
        <f>VLOOKUP($A21,'Return Data'!$B$7:$R$2843,5,0)</f>
        <v>2.9773000000000001</v>
      </c>
      <c r="E21" s="66">
        <f t="shared" si="0"/>
        <v>35</v>
      </c>
      <c r="F21" s="65">
        <f>VLOOKUP($A21,'Return Data'!$B$7:$R$2843,6,0)</f>
        <v>2.9855</v>
      </c>
      <c r="G21" s="66">
        <f t="shared" si="1"/>
        <v>34</v>
      </c>
      <c r="H21" s="65">
        <f>VLOOKUP($A21,'Return Data'!$B$7:$R$2843,7,0)</f>
        <v>3.0045000000000002</v>
      </c>
      <c r="I21" s="66">
        <f t="shared" si="2"/>
        <v>34</v>
      </c>
      <c r="J21" s="65">
        <f>VLOOKUP($A21,'Return Data'!$B$7:$R$2843,8,0)</f>
        <v>2.9434</v>
      </c>
      <c r="K21" s="66">
        <f t="shared" si="3"/>
        <v>34</v>
      </c>
      <c r="L21" s="65">
        <f>VLOOKUP($A21,'Return Data'!$B$7:$R$2843,9,0)</f>
        <v>2.9666000000000001</v>
      </c>
      <c r="M21" s="66">
        <f t="shared" si="4"/>
        <v>34</v>
      </c>
      <c r="N21" s="65">
        <f>VLOOKUP($A21,'Return Data'!$B$7:$R$2843,10,0)</f>
        <v>2.9123000000000001</v>
      </c>
      <c r="O21" s="66">
        <f t="shared" si="5"/>
        <v>35</v>
      </c>
      <c r="P21" s="65">
        <f>VLOOKUP($A21,'Return Data'!$B$7:$R$2843,11,0)</f>
        <v>2.8191000000000002</v>
      </c>
      <c r="Q21" s="66">
        <f t="shared" si="6"/>
        <v>37</v>
      </c>
      <c r="R21" s="65">
        <f>VLOOKUP($A21,'Return Data'!$B$7:$R$2843,12,0)</f>
        <v>2.7965</v>
      </c>
      <c r="S21" s="66">
        <f t="shared" si="7"/>
        <v>37</v>
      </c>
      <c r="T21" s="65">
        <f>VLOOKUP($A21,'Return Data'!$B$7:$R$2843,13,0)</f>
        <v>2.8483000000000001</v>
      </c>
      <c r="U21" s="66">
        <f t="shared" si="8"/>
        <v>36</v>
      </c>
      <c r="V21" s="65">
        <f>VLOOKUP($A21,'Return Data'!$B$7:$R$2843,17,0)</f>
        <v>3.8197999999999999</v>
      </c>
      <c r="W21" s="66">
        <f t="shared" si="9"/>
        <v>34</v>
      </c>
      <c r="X21" s="65">
        <f>VLOOKUP($A21,'Return Data'!$B$7:$R$2843,14,0)</f>
        <v>4.7998000000000003</v>
      </c>
      <c r="Y21" s="66">
        <f t="shared" si="10"/>
        <v>31</v>
      </c>
      <c r="Z21" s="65">
        <f>VLOOKUP($A21,'Return Data'!$B$7:$R$2843,16,0)</f>
        <v>6.3300999999999998</v>
      </c>
      <c r="AA21" s="67">
        <f t="shared" si="11"/>
        <v>30</v>
      </c>
    </row>
    <row r="22" spans="1:27" x14ac:dyDescent="0.3">
      <c r="A22" s="63" t="s">
        <v>242</v>
      </c>
      <c r="B22" s="64">
        <f>VLOOKUP($A22,'Return Data'!$B$7:$R$2843,3,0)</f>
        <v>44360</v>
      </c>
      <c r="C22" s="65">
        <f>VLOOKUP($A22,'Return Data'!$B$7:$R$2843,4,0)</f>
        <v>2001.3869999999999</v>
      </c>
      <c r="D22" s="65">
        <f>VLOOKUP($A22,'Return Data'!$B$7:$R$2843,5,0)</f>
        <v>3.1406999999999998</v>
      </c>
      <c r="E22" s="66">
        <f t="shared" si="0"/>
        <v>25</v>
      </c>
      <c r="F22" s="65">
        <f>VLOOKUP($A22,'Return Data'!$B$7:$R$2843,6,0)</f>
        <v>2.8445</v>
      </c>
      <c r="G22" s="66">
        <f t="shared" si="1"/>
        <v>37</v>
      </c>
      <c r="H22" s="65">
        <f>VLOOKUP($A22,'Return Data'!$B$7:$R$2843,7,0)</f>
        <v>2.7978000000000001</v>
      </c>
      <c r="I22" s="66">
        <f t="shared" si="2"/>
        <v>37</v>
      </c>
      <c r="J22" s="65">
        <f>VLOOKUP($A22,'Return Data'!$B$7:$R$2843,8,0)</f>
        <v>2.8197000000000001</v>
      </c>
      <c r="K22" s="66">
        <f t="shared" si="3"/>
        <v>37</v>
      </c>
      <c r="L22" s="65">
        <f>VLOOKUP($A22,'Return Data'!$B$7:$R$2843,9,0)</f>
        <v>2.8411</v>
      </c>
      <c r="M22" s="66">
        <f t="shared" si="4"/>
        <v>37</v>
      </c>
      <c r="N22" s="65">
        <f>VLOOKUP($A22,'Return Data'!$B$7:$R$2843,10,0)</f>
        <v>2.8494999999999999</v>
      </c>
      <c r="O22" s="66">
        <f t="shared" si="5"/>
        <v>36</v>
      </c>
      <c r="P22" s="65">
        <f>VLOOKUP($A22,'Return Data'!$B$7:$R$2843,11,0)</f>
        <v>3.2042999999999999</v>
      </c>
      <c r="Q22" s="66">
        <f t="shared" si="6"/>
        <v>7</v>
      </c>
      <c r="R22" s="65">
        <f>VLOOKUP($A22,'Return Data'!$B$7:$R$2843,12,0)</f>
        <v>3.1406999999999998</v>
      </c>
      <c r="S22" s="66">
        <f t="shared" si="7"/>
        <v>20</v>
      </c>
      <c r="T22" s="65">
        <f>VLOOKUP($A22,'Return Data'!$B$7:$R$2843,13,0)</f>
        <v>3.1139999999999999</v>
      </c>
      <c r="U22" s="66">
        <f t="shared" si="8"/>
        <v>29</v>
      </c>
      <c r="V22" s="65">
        <f>VLOOKUP($A22,'Return Data'!$B$7:$R$2843,17,0)</f>
        <v>4.2689000000000004</v>
      </c>
      <c r="W22" s="66">
        <f t="shared" si="9"/>
        <v>28</v>
      </c>
      <c r="X22" s="65">
        <f>VLOOKUP($A22,'Return Data'!$B$7:$R$2843,14,0)</f>
        <v>5.3056000000000001</v>
      </c>
      <c r="Y22" s="66">
        <f t="shared" si="10"/>
        <v>26</v>
      </c>
      <c r="Z22" s="65">
        <f>VLOOKUP($A22,'Return Data'!$B$7:$R$2843,16,0)</f>
        <v>7.4619999999999997</v>
      </c>
      <c r="AA22" s="67">
        <f t="shared" si="11"/>
        <v>4</v>
      </c>
    </row>
    <row r="23" spans="1:27" x14ac:dyDescent="0.3">
      <c r="A23" s="63" t="s">
        <v>243</v>
      </c>
      <c r="B23" s="64">
        <f>VLOOKUP($A23,'Return Data'!$B$7:$R$2843,3,0)</f>
        <v>44360</v>
      </c>
      <c r="C23" s="65">
        <f>VLOOKUP($A23,'Return Data'!$B$7:$R$2843,4,0)</f>
        <v>2828.0441000000001</v>
      </c>
      <c r="D23" s="65">
        <f>VLOOKUP($A23,'Return Data'!$B$7:$R$2843,5,0)</f>
        <v>3.1972</v>
      </c>
      <c r="E23" s="66">
        <f t="shared" si="0"/>
        <v>12</v>
      </c>
      <c r="F23" s="65">
        <f>VLOOKUP($A23,'Return Data'!$B$7:$R$2843,6,0)</f>
        <v>3.1676000000000002</v>
      </c>
      <c r="G23" s="66">
        <f t="shared" si="1"/>
        <v>17</v>
      </c>
      <c r="H23" s="65">
        <f>VLOOKUP($A23,'Return Data'!$B$7:$R$2843,7,0)</f>
        <v>3.2250999999999999</v>
      </c>
      <c r="I23" s="66">
        <f t="shared" si="2"/>
        <v>23</v>
      </c>
      <c r="J23" s="65">
        <f>VLOOKUP($A23,'Return Data'!$B$7:$R$2843,8,0)</f>
        <v>3.2471000000000001</v>
      </c>
      <c r="K23" s="66">
        <f t="shared" si="3"/>
        <v>16</v>
      </c>
      <c r="L23" s="65">
        <f>VLOOKUP($A23,'Return Data'!$B$7:$R$2843,9,0)</f>
        <v>3.2324999999999999</v>
      </c>
      <c r="M23" s="66">
        <f t="shared" si="4"/>
        <v>12</v>
      </c>
      <c r="N23" s="65">
        <f>VLOOKUP($A23,'Return Data'!$B$7:$R$2843,10,0)</f>
        <v>3.2149999999999999</v>
      </c>
      <c r="O23" s="66">
        <f t="shared" si="5"/>
        <v>25</v>
      </c>
      <c r="P23" s="65">
        <f>VLOOKUP($A23,'Return Data'!$B$7:$R$2843,11,0)</f>
        <v>3.1294</v>
      </c>
      <c r="Q23" s="66">
        <f t="shared" si="6"/>
        <v>18</v>
      </c>
      <c r="R23" s="65">
        <f>VLOOKUP($A23,'Return Data'!$B$7:$R$2843,12,0)</f>
        <v>3.1488999999999998</v>
      </c>
      <c r="S23" s="66">
        <f t="shared" si="7"/>
        <v>18</v>
      </c>
      <c r="T23" s="65">
        <f>VLOOKUP($A23,'Return Data'!$B$7:$R$2843,13,0)</f>
        <v>3.1920999999999999</v>
      </c>
      <c r="U23" s="66">
        <f t="shared" si="8"/>
        <v>21</v>
      </c>
      <c r="V23" s="65">
        <f>VLOOKUP($A23,'Return Data'!$B$7:$R$2843,17,0)</f>
        <v>4.3217999999999996</v>
      </c>
      <c r="W23" s="66">
        <f t="shared" si="9"/>
        <v>24</v>
      </c>
      <c r="X23" s="65">
        <f>VLOOKUP($A23,'Return Data'!$B$7:$R$2843,14,0)</f>
        <v>5.3672000000000004</v>
      </c>
      <c r="Y23" s="66">
        <f t="shared" si="10"/>
        <v>22</v>
      </c>
      <c r="Z23" s="65">
        <f>VLOOKUP($A23,'Return Data'!$B$7:$R$2843,16,0)</f>
        <v>7.3901000000000003</v>
      </c>
      <c r="AA23" s="67">
        <f t="shared" si="11"/>
        <v>8</v>
      </c>
    </row>
    <row r="24" spans="1:27" x14ac:dyDescent="0.3">
      <c r="A24" s="63" t="s">
        <v>244</v>
      </c>
      <c r="B24" s="64">
        <f>VLOOKUP($A24,'Return Data'!$B$7:$R$2843,3,0)</f>
        <v>44360</v>
      </c>
      <c r="C24" s="65">
        <f>VLOOKUP($A24,'Return Data'!$B$7:$R$2843,4,0)</f>
        <v>1084.1427000000001</v>
      </c>
      <c r="D24" s="65">
        <f>VLOOKUP($A24,'Return Data'!$B$7:$R$2843,5,0)</f>
        <v>3.0571999999999999</v>
      </c>
      <c r="E24" s="66">
        <f t="shared" si="0"/>
        <v>34</v>
      </c>
      <c r="F24" s="65">
        <f>VLOOKUP($A24,'Return Data'!$B$7:$R$2843,6,0)</f>
        <v>3.0251999999999999</v>
      </c>
      <c r="G24" s="66">
        <f t="shared" si="1"/>
        <v>33</v>
      </c>
      <c r="H24" s="65">
        <f>VLOOKUP($A24,'Return Data'!$B$7:$R$2843,7,0)</f>
        <v>3.0091999999999999</v>
      </c>
      <c r="I24" s="66">
        <f t="shared" si="2"/>
        <v>33</v>
      </c>
      <c r="J24" s="65">
        <f>VLOOKUP($A24,'Return Data'!$B$7:$R$2843,8,0)</f>
        <v>2.9984000000000002</v>
      </c>
      <c r="K24" s="66">
        <f t="shared" si="3"/>
        <v>33</v>
      </c>
      <c r="L24" s="65">
        <f>VLOOKUP($A24,'Return Data'!$B$7:$R$2843,9,0)</f>
        <v>3.0036</v>
      </c>
      <c r="M24" s="66">
        <f t="shared" si="4"/>
        <v>33</v>
      </c>
      <c r="N24" s="65">
        <f>VLOOKUP($A24,'Return Data'!$B$7:$R$2843,10,0)</f>
        <v>2.9626000000000001</v>
      </c>
      <c r="O24" s="66">
        <f t="shared" si="5"/>
        <v>34</v>
      </c>
      <c r="P24" s="65">
        <f>VLOOKUP($A24,'Return Data'!$B$7:$R$2843,11,0)</f>
        <v>2.9089999999999998</v>
      </c>
      <c r="Q24" s="66">
        <f t="shared" si="6"/>
        <v>35</v>
      </c>
      <c r="R24" s="65">
        <f>VLOOKUP($A24,'Return Data'!$B$7:$R$2843,12,0)</f>
        <v>2.8971</v>
      </c>
      <c r="S24" s="66">
        <f t="shared" si="7"/>
        <v>35</v>
      </c>
      <c r="T24" s="65">
        <f>VLOOKUP($A24,'Return Data'!$B$7:$R$2843,13,0)</f>
        <v>2.8866000000000001</v>
      </c>
      <c r="U24" s="66">
        <f t="shared" si="8"/>
        <v>35</v>
      </c>
      <c r="V24" s="65"/>
      <c r="W24" s="66"/>
      <c r="X24" s="65"/>
      <c r="Y24" s="66"/>
      <c r="Z24" s="65">
        <f>VLOOKUP($A24,'Return Data'!$B$7:$R$2843,16,0)</f>
        <v>3.8437999999999999</v>
      </c>
      <c r="AA24" s="67">
        <f t="shared" si="11"/>
        <v>37</v>
      </c>
    </row>
    <row r="25" spans="1:27" x14ac:dyDescent="0.3">
      <c r="A25" s="63" t="s">
        <v>245</v>
      </c>
      <c r="B25" s="64">
        <f>VLOOKUP($A25,'Return Data'!$B$7:$R$2843,3,0)</f>
        <v>44360</v>
      </c>
      <c r="C25" s="65">
        <f>VLOOKUP($A25,'Return Data'!$B$7:$R$2843,4,0)</f>
        <v>56.241399999999999</v>
      </c>
      <c r="D25" s="65">
        <f>VLOOKUP($A25,'Return Data'!$B$7:$R$2843,5,0)</f>
        <v>3.1802999999999999</v>
      </c>
      <c r="E25" s="66">
        <f t="shared" si="0"/>
        <v>16</v>
      </c>
      <c r="F25" s="65">
        <f>VLOOKUP($A25,'Return Data'!$B$7:$R$2843,6,0)</f>
        <v>3.1808999999999998</v>
      </c>
      <c r="G25" s="66">
        <f t="shared" si="1"/>
        <v>12</v>
      </c>
      <c r="H25" s="65">
        <f>VLOOKUP($A25,'Return Data'!$B$7:$R$2843,7,0)</f>
        <v>3.2469999999999999</v>
      </c>
      <c r="I25" s="66">
        <f t="shared" si="2"/>
        <v>14</v>
      </c>
      <c r="J25" s="65">
        <f>VLOOKUP($A25,'Return Data'!$B$7:$R$2843,8,0)</f>
        <v>3.2907999999999999</v>
      </c>
      <c r="K25" s="66">
        <f t="shared" si="3"/>
        <v>7</v>
      </c>
      <c r="L25" s="65">
        <f>VLOOKUP($A25,'Return Data'!$B$7:$R$2843,9,0)</f>
        <v>3.2538999999999998</v>
      </c>
      <c r="M25" s="66">
        <f t="shared" si="4"/>
        <v>7</v>
      </c>
      <c r="N25" s="65">
        <f>VLOOKUP($A25,'Return Data'!$B$7:$R$2843,10,0)</f>
        <v>3.2782</v>
      </c>
      <c r="O25" s="66">
        <f t="shared" si="5"/>
        <v>10</v>
      </c>
      <c r="P25" s="65">
        <f>VLOOKUP($A25,'Return Data'!$B$7:$R$2843,11,0)</f>
        <v>3.1907999999999999</v>
      </c>
      <c r="Q25" s="66">
        <f t="shared" si="6"/>
        <v>10</v>
      </c>
      <c r="R25" s="65">
        <f>VLOOKUP($A25,'Return Data'!$B$7:$R$2843,12,0)</f>
        <v>3.1617999999999999</v>
      </c>
      <c r="S25" s="66">
        <f t="shared" si="7"/>
        <v>11</v>
      </c>
      <c r="T25" s="65">
        <f>VLOOKUP($A25,'Return Data'!$B$7:$R$2843,13,0)</f>
        <v>3.1941000000000002</v>
      </c>
      <c r="U25" s="66">
        <f t="shared" si="8"/>
        <v>19</v>
      </c>
      <c r="V25" s="65">
        <f>VLOOKUP($A25,'Return Data'!$B$7:$R$2843,17,0)</f>
        <v>4.3109000000000002</v>
      </c>
      <c r="W25" s="66">
        <f t="shared" ref="W25:W30" si="12">RANK(V25,V$8:V$45,0)</f>
        <v>26</v>
      </c>
      <c r="X25" s="65">
        <f>VLOOKUP($A25,'Return Data'!$B$7:$R$2843,14,0)</f>
        <v>5.3859000000000004</v>
      </c>
      <c r="Y25" s="66">
        <f t="shared" ref="Y25:Y30" si="13">RANK(X25,X$8:X$45,0)</f>
        <v>21</v>
      </c>
      <c r="Z25" s="65">
        <f>VLOOKUP($A25,'Return Data'!$B$7:$R$2843,16,0)</f>
        <v>7.6375999999999999</v>
      </c>
      <c r="AA25" s="67">
        <f t="shared" si="11"/>
        <v>2</v>
      </c>
    </row>
    <row r="26" spans="1:27" x14ac:dyDescent="0.3">
      <c r="A26" s="63" t="s">
        <v>246</v>
      </c>
      <c r="B26" s="64">
        <f>VLOOKUP($A26,'Return Data'!$B$7:$R$2843,3,0)</f>
        <v>44360</v>
      </c>
      <c r="C26" s="65">
        <f>VLOOKUP($A26,'Return Data'!$B$7:$R$2843,4,0)</f>
        <v>4166.9880000000003</v>
      </c>
      <c r="D26" s="65">
        <f>VLOOKUP($A26,'Return Data'!$B$7:$R$2843,5,0)</f>
        <v>3.1122999999999998</v>
      </c>
      <c r="E26" s="66">
        <f t="shared" si="0"/>
        <v>31</v>
      </c>
      <c r="F26" s="65">
        <f>VLOOKUP($A26,'Return Data'!$B$7:$R$2843,6,0)</f>
        <v>3.1320000000000001</v>
      </c>
      <c r="G26" s="66">
        <f t="shared" si="1"/>
        <v>26</v>
      </c>
      <c r="H26" s="65">
        <f>VLOOKUP($A26,'Return Data'!$B$7:$R$2843,7,0)</f>
        <v>3.2593000000000001</v>
      </c>
      <c r="I26" s="66">
        <f t="shared" si="2"/>
        <v>10</v>
      </c>
      <c r="J26" s="65">
        <f>VLOOKUP($A26,'Return Data'!$B$7:$R$2843,8,0)</f>
        <v>3.2128999999999999</v>
      </c>
      <c r="K26" s="66">
        <f t="shared" si="3"/>
        <v>22</v>
      </c>
      <c r="L26" s="65">
        <f>VLOOKUP($A26,'Return Data'!$B$7:$R$2843,9,0)</f>
        <v>3.2038000000000002</v>
      </c>
      <c r="M26" s="66">
        <f t="shared" si="4"/>
        <v>21</v>
      </c>
      <c r="N26" s="65">
        <f>VLOOKUP($A26,'Return Data'!$B$7:$R$2843,10,0)</f>
        <v>3.2431999999999999</v>
      </c>
      <c r="O26" s="66">
        <f t="shared" si="5"/>
        <v>16</v>
      </c>
      <c r="P26" s="65">
        <f>VLOOKUP($A26,'Return Data'!$B$7:$R$2843,11,0)</f>
        <v>3.0954000000000002</v>
      </c>
      <c r="Q26" s="66">
        <f t="shared" si="6"/>
        <v>27</v>
      </c>
      <c r="R26" s="65">
        <f>VLOOKUP($A26,'Return Data'!$B$7:$R$2843,12,0)</f>
        <v>3.1211000000000002</v>
      </c>
      <c r="S26" s="66">
        <f t="shared" si="7"/>
        <v>27</v>
      </c>
      <c r="T26" s="65">
        <f>VLOOKUP($A26,'Return Data'!$B$7:$R$2843,13,0)</f>
        <v>3.2046000000000001</v>
      </c>
      <c r="U26" s="66">
        <f t="shared" si="8"/>
        <v>18</v>
      </c>
      <c r="V26" s="65">
        <f>VLOOKUP($A26,'Return Data'!$B$7:$R$2843,17,0)</f>
        <v>4.3494000000000002</v>
      </c>
      <c r="W26" s="66">
        <f t="shared" si="12"/>
        <v>22</v>
      </c>
      <c r="X26" s="65">
        <f>VLOOKUP($A26,'Return Data'!$B$7:$R$2843,14,0)</f>
        <v>5.3653000000000004</v>
      </c>
      <c r="Y26" s="66">
        <f t="shared" si="13"/>
        <v>23</v>
      </c>
      <c r="Z26" s="65">
        <f>VLOOKUP($A26,'Return Data'!$B$7:$R$2843,16,0)</f>
        <v>7.0831</v>
      </c>
      <c r="AA26" s="67">
        <f t="shared" si="11"/>
        <v>19</v>
      </c>
    </row>
    <row r="27" spans="1:27" x14ac:dyDescent="0.3">
      <c r="A27" s="63" t="s">
        <v>247</v>
      </c>
      <c r="B27" s="64">
        <f>VLOOKUP($A27,'Return Data'!$B$7:$R$2843,3,0)</f>
        <v>44360</v>
      </c>
      <c r="C27" s="65">
        <f>VLOOKUP($A27,'Return Data'!$B$7:$R$2843,4,0)</f>
        <v>2824.0057999999999</v>
      </c>
      <c r="D27" s="65">
        <f>VLOOKUP($A27,'Return Data'!$B$7:$R$2843,5,0)</f>
        <v>3.1837</v>
      </c>
      <c r="E27" s="66">
        <f t="shared" si="0"/>
        <v>14</v>
      </c>
      <c r="F27" s="65">
        <f>VLOOKUP($A27,'Return Data'!$B$7:$R$2843,6,0)</f>
        <v>3.1993</v>
      </c>
      <c r="G27" s="66">
        <f t="shared" si="1"/>
        <v>10</v>
      </c>
      <c r="H27" s="65">
        <f>VLOOKUP($A27,'Return Data'!$B$7:$R$2843,7,0)</f>
        <v>3.2488999999999999</v>
      </c>
      <c r="I27" s="66">
        <f t="shared" si="2"/>
        <v>12</v>
      </c>
      <c r="J27" s="65">
        <f>VLOOKUP($A27,'Return Data'!$B$7:$R$2843,8,0)</f>
        <v>3.2475000000000001</v>
      </c>
      <c r="K27" s="66">
        <f t="shared" si="3"/>
        <v>15</v>
      </c>
      <c r="L27" s="65">
        <f>VLOOKUP($A27,'Return Data'!$B$7:$R$2843,9,0)</f>
        <v>3.2128999999999999</v>
      </c>
      <c r="M27" s="66">
        <f t="shared" si="4"/>
        <v>18</v>
      </c>
      <c r="N27" s="65">
        <f>VLOOKUP($A27,'Return Data'!$B$7:$R$2843,10,0)</f>
        <v>3.2231000000000001</v>
      </c>
      <c r="O27" s="66">
        <f t="shared" si="5"/>
        <v>20</v>
      </c>
      <c r="P27" s="65">
        <f>VLOOKUP($A27,'Return Data'!$B$7:$R$2843,11,0)</f>
        <v>3.1273</v>
      </c>
      <c r="Q27" s="66">
        <f t="shared" si="6"/>
        <v>21</v>
      </c>
      <c r="R27" s="65">
        <f>VLOOKUP($A27,'Return Data'!$B$7:$R$2843,12,0)</f>
        <v>3.1497000000000002</v>
      </c>
      <c r="S27" s="66">
        <f t="shared" si="7"/>
        <v>17</v>
      </c>
      <c r="T27" s="65">
        <f>VLOOKUP($A27,'Return Data'!$B$7:$R$2843,13,0)</f>
        <v>3.2099000000000002</v>
      </c>
      <c r="U27" s="66">
        <f t="shared" si="8"/>
        <v>14</v>
      </c>
      <c r="V27" s="65">
        <f>VLOOKUP($A27,'Return Data'!$B$7:$R$2843,17,0)</f>
        <v>4.4104999999999999</v>
      </c>
      <c r="W27" s="66">
        <f t="shared" si="12"/>
        <v>17</v>
      </c>
      <c r="X27" s="65">
        <f>VLOOKUP($A27,'Return Data'!$B$7:$R$2843,14,0)</f>
        <v>5.4269999999999996</v>
      </c>
      <c r="Y27" s="66">
        <f t="shared" si="13"/>
        <v>17</v>
      </c>
      <c r="Z27" s="65">
        <f>VLOOKUP($A27,'Return Data'!$B$7:$R$2843,16,0)</f>
        <v>7.3155000000000001</v>
      </c>
      <c r="AA27" s="67">
        <f t="shared" si="11"/>
        <v>11</v>
      </c>
    </row>
    <row r="28" spans="1:27" x14ac:dyDescent="0.3">
      <c r="A28" s="63" t="s">
        <v>248</v>
      </c>
      <c r="B28" s="64">
        <f>VLOOKUP($A28,'Return Data'!$B$7:$R$2843,3,0)</f>
        <v>44360</v>
      </c>
      <c r="C28" s="65">
        <f>VLOOKUP($A28,'Return Data'!$B$7:$R$2843,4,0)</f>
        <v>3726.4443999999999</v>
      </c>
      <c r="D28" s="65">
        <f>VLOOKUP($A28,'Return Data'!$B$7:$R$2843,5,0)</f>
        <v>3.1482999999999999</v>
      </c>
      <c r="E28" s="66">
        <f t="shared" si="0"/>
        <v>22</v>
      </c>
      <c r="F28" s="65">
        <f>VLOOKUP($A28,'Return Data'!$B$7:$R$2843,6,0)</f>
        <v>3.1335000000000002</v>
      </c>
      <c r="G28" s="66">
        <f t="shared" si="1"/>
        <v>25</v>
      </c>
      <c r="H28" s="65">
        <f>VLOOKUP($A28,'Return Data'!$B$7:$R$2843,7,0)</f>
        <v>3.2458</v>
      </c>
      <c r="I28" s="66">
        <f t="shared" si="2"/>
        <v>17</v>
      </c>
      <c r="J28" s="65">
        <f>VLOOKUP($A28,'Return Data'!$B$7:$R$2843,8,0)</f>
        <v>3.2185999999999999</v>
      </c>
      <c r="K28" s="66">
        <f t="shared" si="3"/>
        <v>19</v>
      </c>
      <c r="L28" s="65">
        <f>VLOOKUP($A28,'Return Data'!$B$7:$R$2843,9,0)</f>
        <v>3.2134</v>
      </c>
      <c r="M28" s="66">
        <f t="shared" si="4"/>
        <v>17</v>
      </c>
      <c r="N28" s="65">
        <f>VLOOKUP($A28,'Return Data'!$B$7:$R$2843,10,0)</f>
        <v>3.2157</v>
      </c>
      <c r="O28" s="66">
        <f t="shared" si="5"/>
        <v>23</v>
      </c>
      <c r="P28" s="65">
        <f>VLOOKUP($A28,'Return Data'!$B$7:$R$2843,11,0)</f>
        <v>3.1652999999999998</v>
      </c>
      <c r="Q28" s="66">
        <f t="shared" si="6"/>
        <v>11</v>
      </c>
      <c r="R28" s="65">
        <f>VLOOKUP($A28,'Return Data'!$B$7:$R$2843,12,0)</f>
        <v>3.1593</v>
      </c>
      <c r="S28" s="66">
        <f t="shared" si="7"/>
        <v>12</v>
      </c>
      <c r="T28" s="65">
        <f>VLOOKUP($A28,'Return Data'!$B$7:$R$2843,13,0)</f>
        <v>3.2233000000000001</v>
      </c>
      <c r="U28" s="66">
        <f t="shared" si="8"/>
        <v>12</v>
      </c>
      <c r="V28" s="65">
        <f>VLOOKUP($A28,'Return Data'!$B$7:$R$2843,17,0)</f>
        <v>4.4581999999999997</v>
      </c>
      <c r="W28" s="66">
        <f t="shared" si="12"/>
        <v>9</v>
      </c>
      <c r="X28" s="65">
        <f>VLOOKUP($A28,'Return Data'!$B$7:$R$2843,14,0)</f>
        <v>5.4271000000000003</v>
      </c>
      <c r="Y28" s="66">
        <f t="shared" si="13"/>
        <v>16</v>
      </c>
      <c r="Z28" s="65">
        <f>VLOOKUP($A28,'Return Data'!$B$7:$R$2843,16,0)</f>
        <v>7.0663999999999998</v>
      </c>
      <c r="AA28" s="67">
        <f t="shared" si="11"/>
        <v>20</v>
      </c>
    </row>
    <row r="29" spans="1:27" x14ac:dyDescent="0.3">
      <c r="A29" s="63" t="s">
        <v>437</v>
      </c>
      <c r="B29" s="64">
        <f>VLOOKUP($A29,'Return Data'!$B$7:$R$2843,3,0)</f>
        <v>44360</v>
      </c>
      <c r="C29" s="65">
        <f>VLOOKUP($A29,'Return Data'!$B$7:$R$2843,4,0)</f>
        <v>1337.9666</v>
      </c>
      <c r="D29" s="65">
        <f>VLOOKUP($A29,'Return Data'!$B$7:$R$2843,5,0)</f>
        <v>3.2248000000000001</v>
      </c>
      <c r="E29" s="66">
        <f t="shared" si="0"/>
        <v>7</v>
      </c>
      <c r="F29" s="65">
        <f>VLOOKUP($A29,'Return Data'!$B$7:$R$2843,6,0)</f>
        <v>3.2162999999999999</v>
      </c>
      <c r="G29" s="66">
        <f t="shared" si="1"/>
        <v>7</v>
      </c>
      <c r="H29" s="65">
        <f>VLOOKUP($A29,'Return Data'!$B$7:$R$2843,7,0)</f>
        <v>3.335</v>
      </c>
      <c r="I29" s="66">
        <f t="shared" si="2"/>
        <v>5</v>
      </c>
      <c r="J29" s="65">
        <f>VLOOKUP($A29,'Return Data'!$B$7:$R$2843,8,0)</f>
        <v>3.3273999999999999</v>
      </c>
      <c r="K29" s="66">
        <f t="shared" si="3"/>
        <v>4</v>
      </c>
      <c r="L29" s="65">
        <f>VLOOKUP($A29,'Return Data'!$B$7:$R$2843,9,0)</f>
        <v>3.3182999999999998</v>
      </c>
      <c r="M29" s="66">
        <f t="shared" si="4"/>
        <v>3</v>
      </c>
      <c r="N29" s="65">
        <f>VLOOKUP($A29,'Return Data'!$B$7:$R$2843,10,0)</f>
        <v>3.3395000000000001</v>
      </c>
      <c r="O29" s="66">
        <f t="shared" si="5"/>
        <v>3</v>
      </c>
      <c r="P29" s="65">
        <f>VLOOKUP($A29,'Return Data'!$B$7:$R$2843,11,0)</f>
        <v>3.2145000000000001</v>
      </c>
      <c r="Q29" s="66">
        <f t="shared" si="6"/>
        <v>5</v>
      </c>
      <c r="R29" s="65">
        <f>VLOOKUP($A29,'Return Data'!$B$7:$R$2843,12,0)</f>
        <v>3.2338</v>
      </c>
      <c r="S29" s="66">
        <f t="shared" si="7"/>
        <v>5</v>
      </c>
      <c r="T29" s="65">
        <f>VLOOKUP($A29,'Return Data'!$B$7:$R$2843,13,0)</f>
        <v>3.3170000000000002</v>
      </c>
      <c r="U29" s="66">
        <f t="shared" si="8"/>
        <v>3</v>
      </c>
      <c r="V29" s="65">
        <f>VLOOKUP($A29,'Return Data'!$B$7:$R$2843,17,0)</f>
        <v>4.5336999999999996</v>
      </c>
      <c r="W29" s="66">
        <f t="shared" si="12"/>
        <v>3</v>
      </c>
      <c r="X29" s="65">
        <f>VLOOKUP($A29,'Return Data'!$B$7:$R$2843,14,0)</f>
        <v>5.5350999999999999</v>
      </c>
      <c r="Y29" s="66">
        <f t="shared" si="13"/>
        <v>3</v>
      </c>
      <c r="Z29" s="65">
        <f>VLOOKUP($A29,'Return Data'!$B$7:$R$2843,16,0)</f>
        <v>6.0609000000000002</v>
      </c>
      <c r="AA29" s="67">
        <f t="shared" si="11"/>
        <v>31</v>
      </c>
    </row>
    <row r="30" spans="1:27" x14ac:dyDescent="0.3">
      <c r="A30" s="63" t="s">
        <v>250</v>
      </c>
      <c r="B30" s="64">
        <f>VLOOKUP($A30,'Return Data'!$B$7:$R$2843,3,0)</f>
        <v>44360</v>
      </c>
      <c r="C30" s="65">
        <f>VLOOKUP($A30,'Return Data'!$B$7:$R$2843,4,0)</f>
        <v>2157.8586</v>
      </c>
      <c r="D30" s="65">
        <f>VLOOKUP($A30,'Return Data'!$B$7:$R$2843,5,0)</f>
        <v>3.2109999999999999</v>
      </c>
      <c r="E30" s="66">
        <f t="shared" si="0"/>
        <v>10</v>
      </c>
      <c r="F30" s="65">
        <f>VLOOKUP($A30,'Return Data'!$B$7:$R$2843,6,0)</f>
        <v>3.1886999999999999</v>
      </c>
      <c r="G30" s="66">
        <f t="shared" si="1"/>
        <v>11</v>
      </c>
      <c r="H30" s="65">
        <f>VLOOKUP($A30,'Return Data'!$B$7:$R$2843,7,0)</f>
        <v>3.3353000000000002</v>
      </c>
      <c r="I30" s="66">
        <f t="shared" si="2"/>
        <v>4</v>
      </c>
      <c r="J30" s="65">
        <f>VLOOKUP($A30,'Return Data'!$B$7:$R$2843,8,0)</f>
        <v>3.3509000000000002</v>
      </c>
      <c r="K30" s="66">
        <f t="shared" si="3"/>
        <v>3</v>
      </c>
      <c r="L30" s="65">
        <f>VLOOKUP($A30,'Return Data'!$B$7:$R$2843,9,0)</f>
        <v>3.2915999999999999</v>
      </c>
      <c r="M30" s="66">
        <f t="shared" si="4"/>
        <v>5</v>
      </c>
      <c r="N30" s="65">
        <f>VLOOKUP($A30,'Return Data'!$B$7:$R$2843,10,0)</f>
        <v>3.3191000000000002</v>
      </c>
      <c r="O30" s="66">
        <f t="shared" si="5"/>
        <v>4</v>
      </c>
      <c r="P30" s="65">
        <f>VLOOKUP($A30,'Return Data'!$B$7:$R$2843,11,0)</f>
        <v>3.2410999999999999</v>
      </c>
      <c r="Q30" s="66">
        <f t="shared" si="6"/>
        <v>4</v>
      </c>
      <c r="R30" s="65">
        <f>VLOOKUP($A30,'Return Data'!$B$7:$R$2843,12,0)</f>
        <v>3.2618999999999998</v>
      </c>
      <c r="S30" s="66">
        <f t="shared" si="7"/>
        <v>3</v>
      </c>
      <c r="T30" s="65">
        <f>VLOOKUP($A30,'Return Data'!$B$7:$R$2843,13,0)</f>
        <v>3.2883</v>
      </c>
      <c r="U30" s="66">
        <f t="shared" si="8"/>
        <v>4</v>
      </c>
      <c r="V30" s="65">
        <f>VLOOKUP($A30,'Return Data'!$B$7:$R$2843,17,0)</f>
        <v>4.4311999999999996</v>
      </c>
      <c r="W30" s="66">
        <f t="shared" si="12"/>
        <v>13</v>
      </c>
      <c r="X30" s="65">
        <f>VLOOKUP($A30,'Return Data'!$B$7:$R$2843,14,0)</f>
        <v>5.4435000000000002</v>
      </c>
      <c r="Y30" s="66">
        <f t="shared" si="13"/>
        <v>14</v>
      </c>
      <c r="Z30" s="65">
        <f>VLOOKUP($A30,'Return Data'!$B$7:$R$2843,16,0)</f>
        <v>6.3859000000000004</v>
      </c>
      <c r="AA30" s="67">
        <f t="shared" si="11"/>
        <v>29</v>
      </c>
    </row>
    <row r="31" spans="1:27" x14ac:dyDescent="0.3">
      <c r="A31" s="63" t="s">
        <v>251</v>
      </c>
      <c r="B31" s="64">
        <f>VLOOKUP($A31,'Return Data'!$B$7:$R$2843,3,0)</f>
        <v>44360</v>
      </c>
      <c r="C31" s="65">
        <f>VLOOKUP($A31,'Return Data'!$B$7:$R$2843,4,0)</f>
        <v>11.061999999999999</v>
      </c>
      <c r="D31" s="65">
        <f>VLOOKUP($A31,'Return Data'!$B$7:$R$2843,5,0)</f>
        <v>2.9701</v>
      </c>
      <c r="E31" s="66">
        <f t="shared" si="0"/>
        <v>36</v>
      </c>
      <c r="F31" s="65">
        <f>VLOOKUP($A31,'Return Data'!$B$7:$R$2843,6,0)</f>
        <v>2.9704000000000002</v>
      </c>
      <c r="G31" s="66">
        <f t="shared" si="1"/>
        <v>35</v>
      </c>
      <c r="H31" s="65">
        <f>VLOOKUP($A31,'Return Data'!$B$7:$R$2843,7,0)</f>
        <v>2.9712999999999998</v>
      </c>
      <c r="I31" s="66">
        <f t="shared" si="2"/>
        <v>35</v>
      </c>
      <c r="J31" s="65">
        <f>VLOOKUP($A31,'Return Data'!$B$7:$R$2843,8,0)</f>
        <v>2.8784999999999998</v>
      </c>
      <c r="K31" s="66">
        <f t="shared" si="3"/>
        <v>35</v>
      </c>
      <c r="L31" s="65">
        <f>VLOOKUP($A31,'Return Data'!$B$7:$R$2843,9,0)</f>
        <v>2.9557000000000002</v>
      </c>
      <c r="M31" s="66">
        <f t="shared" si="4"/>
        <v>35</v>
      </c>
      <c r="N31" s="65">
        <f>VLOOKUP($A31,'Return Data'!$B$7:$R$2843,10,0)</f>
        <v>2.8481999999999998</v>
      </c>
      <c r="O31" s="66">
        <f t="shared" si="5"/>
        <v>37</v>
      </c>
      <c r="P31" s="65">
        <f>VLOOKUP($A31,'Return Data'!$B$7:$R$2843,11,0)</f>
        <v>2.8201999999999998</v>
      </c>
      <c r="Q31" s="66">
        <f t="shared" si="6"/>
        <v>36</v>
      </c>
      <c r="R31" s="65">
        <f>VLOOKUP($A31,'Return Data'!$B$7:$R$2843,12,0)</f>
        <v>2.8338999999999999</v>
      </c>
      <c r="S31" s="66">
        <f t="shared" si="7"/>
        <v>36</v>
      </c>
      <c r="T31" s="65">
        <f>VLOOKUP($A31,'Return Data'!$B$7:$R$2843,13,0)</f>
        <v>2.8313999999999999</v>
      </c>
      <c r="U31" s="66">
        <f t="shared" si="8"/>
        <v>37</v>
      </c>
      <c r="V31" s="65"/>
      <c r="W31" s="66"/>
      <c r="X31" s="65"/>
      <c r="Y31" s="66"/>
      <c r="Z31" s="65">
        <f>VLOOKUP($A31,'Return Data'!$B$7:$R$2843,16,0)</f>
        <v>4.1452999999999998</v>
      </c>
      <c r="AA31" s="67">
        <f t="shared" si="11"/>
        <v>36</v>
      </c>
    </row>
    <row r="32" spans="1:27" x14ac:dyDescent="0.3">
      <c r="A32" s="63" t="s">
        <v>2026</v>
      </c>
      <c r="B32" s="64">
        <f>VLOOKUP($A32,'Return Data'!$B$7:$R$2843,3,0)</f>
        <v>44360</v>
      </c>
      <c r="C32" s="65">
        <f>VLOOKUP($A32,'Return Data'!$B$7:$R$2843,4,0)</f>
        <v>2247.3240999999998</v>
      </c>
      <c r="D32" s="65">
        <f>VLOOKUP($A32,'Return Data'!$B$7:$R$2843,5,0)</f>
        <v>3.214</v>
      </c>
      <c r="E32" s="66">
        <f t="shared" si="0"/>
        <v>8</v>
      </c>
      <c r="F32" s="65">
        <f>VLOOKUP($A32,'Return Data'!$B$7:$R$2843,6,0)</f>
        <v>3.2090999999999998</v>
      </c>
      <c r="G32" s="66">
        <f t="shared" si="1"/>
        <v>8</v>
      </c>
      <c r="H32" s="65">
        <f>VLOOKUP($A32,'Return Data'!$B$7:$R$2843,7,0)</f>
        <v>3.2391999999999999</v>
      </c>
      <c r="I32" s="66">
        <f t="shared" si="2"/>
        <v>19</v>
      </c>
      <c r="J32" s="65">
        <f>VLOOKUP($A32,'Return Data'!$B$7:$R$2843,8,0)</f>
        <v>3.0768</v>
      </c>
      <c r="K32" s="66">
        <f t="shared" si="3"/>
        <v>32</v>
      </c>
      <c r="L32" s="65">
        <f>VLOOKUP($A32,'Return Data'!$B$7:$R$2843,9,0)</f>
        <v>3.1541999999999999</v>
      </c>
      <c r="M32" s="66">
        <f t="shared" si="4"/>
        <v>30</v>
      </c>
      <c r="N32" s="65">
        <f>VLOOKUP($A32,'Return Data'!$B$7:$R$2843,10,0)</f>
        <v>3.1802999999999999</v>
      </c>
      <c r="O32" s="66">
        <f t="shared" si="5"/>
        <v>28</v>
      </c>
      <c r="P32" s="65">
        <f>VLOOKUP($A32,'Return Data'!$B$7:$R$2843,11,0)</f>
        <v>3.0935000000000001</v>
      </c>
      <c r="Q32" s="66">
        <f t="shared" si="6"/>
        <v>28</v>
      </c>
      <c r="R32" s="65">
        <f>VLOOKUP($A32,'Return Data'!$B$7:$R$2843,12,0)</f>
        <v>3.032</v>
      </c>
      <c r="S32" s="66">
        <f t="shared" si="7"/>
        <v>31</v>
      </c>
      <c r="T32" s="65">
        <f>VLOOKUP($A32,'Return Data'!$B$7:$R$2843,13,0)</f>
        <v>3.0438000000000001</v>
      </c>
      <c r="U32" s="66">
        <f t="shared" si="8"/>
        <v>31</v>
      </c>
      <c r="V32" s="65">
        <f>VLOOKUP($A32,'Return Data'!$B$7:$R$2843,17,0)</f>
        <v>3.9941</v>
      </c>
      <c r="W32" s="66">
        <f t="shared" ref="W32:W44" si="14">RANK(V32,V$8:V$45,0)</f>
        <v>31</v>
      </c>
      <c r="X32" s="65">
        <f>VLOOKUP($A32,'Return Data'!$B$7:$R$2843,14,0)</f>
        <v>5.1432000000000002</v>
      </c>
      <c r="Y32" s="66">
        <f>RANK(X32,X$8:X$45,0)</f>
        <v>29</v>
      </c>
      <c r="Z32" s="65">
        <f>VLOOKUP($A32,'Return Data'!$B$7:$R$2843,16,0)</f>
        <v>7.4149000000000003</v>
      </c>
      <c r="AA32" s="67">
        <f t="shared" si="11"/>
        <v>6</v>
      </c>
    </row>
    <row r="33" spans="1:27" x14ac:dyDescent="0.3">
      <c r="A33" s="63" t="s">
        <v>252</v>
      </c>
      <c r="B33" s="64">
        <f>VLOOKUP($A33,'Return Data'!$B$7:$R$2843,3,0)</f>
        <v>44360</v>
      </c>
      <c r="C33" s="65">
        <f>VLOOKUP($A33,'Return Data'!$B$7:$R$2843,4,0)</f>
        <v>5028.7546000000002</v>
      </c>
      <c r="D33" s="65">
        <f>VLOOKUP($A33,'Return Data'!$B$7:$R$2843,5,0)</f>
        <v>3.1459999999999999</v>
      </c>
      <c r="E33" s="66">
        <f t="shared" si="0"/>
        <v>23</v>
      </c>
      <c r="F33" s="65">
        <f>VLOOKUP($A33,'Return Data'!$B$7:$R$2843,6,0)</f>
        <v>3.0807000000000002</v>
      </c>
      <c r="G33" s="66">
        <f t="shared" si="1"/>
        <v>32</v>
      </c>
      <c r="H33" s="65">
        <f>VLOOKUP($A33,'Return Data'!$B$7:$R$2843,7,0)</f>
        <v>3.1842000000000001</v>
      </c>
      <c r="I33" s="66">
        <f t="shared" si="2"/>
        <v>26</v>
      </c>
      <c r="J33" s="65">
        <f>VLOOKUP($A33,'Return Data'!$B$7:$R$2843,8,0)</f>
        <v>3.1945000000000001</v>
      </c>
      <c r="K33" s="66">
        <f t="shared" si="3"/>
        <v>24</v>
      </c>
      <c r="L33" s="65">
        <f>VLOOKUP($A33,'Return Data'!$B$7:$R$2843,9,0)</f>
        <v>3.1732999999999998</v>
      </c>
      <c r="M33" s="66">
        <f t="shared" si="4"/>
        <v>27</v>
      </c>
      <c r="N33" s="65">
        <f>VLOOKUP($A33,'Return Data'!$B$7:$R$2843,10,0)</f>
        <v>3.2014</v>
      </c>
      <c r="O33" s="66">
        <f t="shared" si="5"/>
        <v>26</v>
      </c>
      <c r="P33" s="65">
        <f>VLOOKUP($A33,'Return Data'!$B$7:$R$2843,11,0)</f>
        <v>3.0983000000000001</v>
      </c>
      <c r="Q33" s="66">
        <f t="shared" si="6"/>
        <v>26</v>
      </c>
      <c r="R33" s="65">
        <f>VLOOKUP($A33,'Return Data'!$B$7:$R$2843,12,0)</f>
        <v>3.1192000000000002</v>
      </c>
      <c r="S33" s="66">
        <f t="shared" si="7"/>
        <v>28</v>
      </c>
      <c r="T33" s="65">
        <f>VLOOKUP($A33,'Return Data'!$B$7:$R$2843,13,0)</f>
        <v>3.2065999999999999</v>
      </c>
      <c r="U33" s="66">
        <f t="shared" si="8"/>
        <v>17</v>
      </c>
      <c r="V33" s="65">
        <f>VLOOKUP($A33,'Return Data'!$B$7:$R$2843,17,0)</f>
        <v>4.4757999999999996</v>
      </c>
      <c r="W33" s="66">
        <f t="shared" si="14"/>
        <v>6</v>
      </c>
      <c r="X33" s="65">
        <f>VLOOKUP($A33,'Return Data'!$B$7:$R$2843,14,0)</f>
        <v>5.5044000000000004</v>
      </c>
      <c r="Y33" s="66">
        <f>RANK(X33,X$8:X$45,0)</f>
        <v>5</v>
      </c>
      <c r="Z33" s="65">
        <f>VLOOKUP($A33,'Return Data'!$B$7:$R$2843,16,0)</f>
        <v>7.0646000000000004</v>
      </c>
      <c r="AA33" s="67">
        <f t="shared" si="11"/>
        <v>21</v>
      </c>
    </row>
    <row r="34" spans="1:27" x14ac:dyDescent="0.3">
      <c r="A34" s="63" t="s">
        <v>253</v>
      </c>
      <c r="B34" s="64">
        <f>VLOOKUP($A34,'Return Data'!$B$7:$R$2843,3,0)</f>
        <v>44360</v>
      </c>
      <c r="C34" s="65">
        <f>VLOOKUP($A34,'Return Data'!$B$7:$R$2843,4,0)</f>
        <v>1156.6641</v>
      </c>
      <c r="D34" s="65">
        <f>VLOOKUP($A34,'Return Data'!$B$7:$R$2843,5,0)</f>
        <v>3.1198999999999999</v>
      </c>
      <c r="E34" s="66">
        <f t="shared" si="0"/>
        <v>30</v>
      </c>
      <c r="F34" s="65">
        <f>VLOOKUP($A34,'Return Data'!$B$7:$R$2843,6,0)</f>
        <v>3.1543000000000001</v>
      </c>
      <c r="G34" s="66">
        <f t="shared" si="1"/>
        <v>18</v>
      </c>
      <c r="H34" s="65">
        <f>VLOOKUP($A34,'Return Data'!$B$7:$R$2843,7,0)</f>
        <v>3.1593</v>
      </c>
      <c r="I34" s="66">
        <f t="shared" si="2"/>
        <v>30</v>
      </c>
      <c r="J34" s="65">
        <f>VLOOKUP($A34,'Return Data'!$B$7:$R$2843,8,0)</f>
        <v>3.1440999999999999</v>
      </c>
      <c r="K34" s="66">
        <f t="shared" si="3"/>
        <v>29</v>
      </c>
      <c r="L34" s="65">
        <f>VLOOKUP($A34,'Return Data'!$B$7:$R$2843,9,0)</f>
        <v>3.1145</v>
      </c>
      <c r="M34" s="66">
        <f t="shared" si="4"/>
        <v>31</v>
      </c>
      <c r="N34" s="65">
        <f>VLOOKUP($A34,'Return Data'!$B$7:$R$2843,10,0)</f>
        <v>3.0684</v>
      </c>
      <c r="O34" s="66">
        <f t="shared" si="5"/>
        <v>31</v>
      </c>
      <c r="P34" s="65">
        <f>VLOOKUP($A34,'Return Data'!$B$7:$R$2843,11,0)</f>
        <v>2.9864999999999999</v>
      </c>
      <c r="Q34" s="66">
        <f t="shared" si="6"/>
        <v>32</v>
      </c>
      <c r="R34" s="65">
        <f>VLOOKUP($A34,'Return Data'!$B$7:$R$2843,12,0)</f>
        <v>3.0007000000000001</v>
      </c>
      <c r="S34" s="66">
        <f t="shared" si="7"/>
        <v>32</v>
      </c>
      <c r="T34" s="65">
        <f>VLOOKUP($A34,'Return Data'!$B$7:$R$2843,13,0)</f>
        <v>3.0034999999999998</v>
      </c>
      <c r="U34" s="66">
        <f t="shared" si="8"/>
        <v>32</v>
      </c>
      <c r="V34" s="65">
        <f>VLOOKUP($A34,'Return Data'!$B$7:$R$2843,17,0)</f>
        <v>3.9925000000000002</v>
      </c>
      <c r="W34" s="66">
        <f t="shared" si="14"/>
        <v>32</v>
      </c>
      <c r="X34" s="65"/>
      <c r="Y34" s="66"/>
      <c r="Z34" s="65">
        <f>VLOOKUP($A34,'Return Data'!$B$7:$R$2843,16,0)</f>
        <v>4.8177000000000003</v>
      </c>
      <c r="AA34" s="67">
        <f t="shared" si="11"/>
        <v>33</v>
      </c>
    </row>
    <row r="35" spans="1:27" x14ac:dyDescent="0.3">
      <c r="A35" s="63" t="s">
        <v>254</v>
      </c>
      <c r="B35" s="64">
        <f>VLOOKUP($A35,'Return Data'!$B$7:$R$2843,3,0)</f>
        <v>44360</v>
      </c>
      <c r="C35" s="65">
        <f>VLOOKUP($A35,'Return Data'!$B$7:$R$2843,4,0)</f>
        <v>267.99380000000002</v>
      </c>
      <c r="D35" s="65">
        <f>VLOOKUP($A35,'Return Data'!$B$7:$R$2843,5,0)</f>
        <v>3.2553999999999998</v>
      </c>
      <c r="E35" s="66">
        <f t="shared" si="0"/>
        <v>3</v>
      </c>
      <c r="F35" s="65">
        <f>VLOOKUP($A35,'Return Data'!$B$7:$R$2843,6,0)</f>
        <v>3.2332999999999998</v>
      </c>
      <c r="G35" s="66">
        <f t="shared" si="1"/>
        <v>5</v>
      </c>
      <c r="H35" s="65">
        <f>VLOOKUP($A35,'Return Data'!$B$7:$R$2843,7,0)</f>
        <v>3.3</v>
      </c>
      <c r="I35" s="66">
        <f t="shared" si="2"/>
        <v>7</v>
      </c>
      <c r="J35" s="65">
        <f>VLOOKUP($A35,'Return Data'!$B$7:$R$2843,8,0)</f>
        <v>3.3245</v>
      </c>
      <c r="K35" s="66">
        <f t="shared" si="3"/>
        <v>5</v>
      </c>
      <c r="L35" s="65">
        <f>VLOOKUP($A35,'Return Data'!$B$7:$R$2843,9,0)</f>
        <v>3.2765</v>
      </c>
      <c r="M35" s="66">
        <f t="shared" si="4"/>
        <v>6</v>
      </c>
      <c r="N35" s="65">
        <f>VLOOKUP($A35,'Return Data'!$B$7:$R$2843,10,0)</f>
        <v>3.2926000000000002</v>
      </c>
      <c r="O35" s="66">
        <f t="shared" si="5"/>
        <v>7</v>
      </c>
      <c r="P35" s="65">
        <f>VLOOKUP($A35,'Return Data'!$B$7:$R$2843,11,0)</f>
        <v>3.1587999999999998</v>
      </c>
      <c r="Q35" s="66">
        <f t="shared" si="6"/>
        <v>12</v>
      </c>
      <c r="R35" s="65">
        <f>VLOOKUP($A35,'Return Data'!$B$7:$R$2843,12,0)</f>
        <v>3.1524000000000001</v>
      </c>
      <c r="S35" s="66">
        <f t="shared" si="7"/>
        <v>16</v>
      </c>
      <c r="T35" s="65">
        <f>VLOOKUP($A35,'Return Data'!$B$7:$R$2843,13,0)</f>
        <v>3.2254</v>
      </c>
      <c r="U35" s="66">
        <f t="shared" si="8"/>
        <v>11</v>
      </c>
      <c r="V35" s="65">
        <f>VLOOKUP($A35,'Return Data'!$B$7:$R$2843,17,0)</f>
        <v>4.4530000000000003</v>
      </c>
      <c r="W35" s="66">
        <f t="shared" si="14"/>
        <v>11</v>
      </c>
      <c r="X35" s="65">
        <f>VLOOKUP($A35,'Return Data'!$B$7:$R$2843,14,0)</f>
        <v>5.5</v>
      </c>
      <c r="Y35" s="66">
        <f t="shared" ref="Y35:Y44" si="15">RANK(X35,X$8:X$45,0)</f>
        <v>6</v>
      </c>
      <c r="Z35" s="65">
        <f>VLOOKUP($A35,'Return Data'!$B$7:$R$2843,16,0)</f>
        <v>7.4138999999999999</v>
      </c>
      <c r="AA35" s="67">
        <f t="shared" si="11"/>
        <v>7</v>
      </c>
    </row>
    <row r="36" spans="1:27" x14ac:dyDescent="0.3">
      <c r="A36" s="63" t="s">
        <v>255</v>
      </c>
      <c r="B36" s="64">
        <f>VLOOKUP($A36,'Return Data'!$B$7:$R$2843,3,0)</f>
        <v>44360</v>
      </c>
      <c r="C36" s="65">
        <f>VLOOKUP($A36,'Return Data'!$B$7:$R$2843,4,0)</f>
        <v>2908.6411199999998</v>
      </c>
      <c r="D36" s="65">
        <f>VLOOKUP($A36,'Return Data'!$B$7:$R$2843,5,0)</f>
        <v>3.2309000000000001</v>
      </c>
      <c r="E36" s="66">
        <f t="shared" si="0"/>
        <v>6</v>
      </c>
      <c r="F36" s="65">
        <f>VLOOKUP($A36,'Return Data'!$B$7:$R$2843,6,0)</f>
        <v>3.1429999999999998</v>
      </c>
      <c r="G36" s="66">
        <f t="shared" si="1"/>
        <v>21</v>
      </c>
      <c r="H36" s="65">
        <f>VLOOKUP($A36,'Return Data'!$B$7:$R$2843,7,0)</f>
        <v>3.1768999999999998</v>
      </c>
      <c r="I36" s="66">
        <f t="shared" si="2"/>
        <v>27</v>
      </c>
      <c r="J36" s="65">
        <f>VLOOKUP($A36,'Return Data'!$B$7:$R$2843,8,0)</f>
        <v>3.1385000000000001</v>
      </c>
      <c r="K36" s="66">
        <f t="shared" si="3"/>
        <v>30</v>
      </c>
      <c r="L36" s="65">
        <f>VLOOKUP($A36,'Return Data'!$B$7:$R$2843,9,0)</f>
        <v>3.1598000000000002</v>
      </c>
      <c r="M36" s="66">
        <f t="shared" si="4"/>
        <v>29</v>
      </c>
      <c r="N36" s="65">
        <f>VLOOKUP($A36,'Return Data'!$B$7:$R$2843,10,0)</f>
        <v>3.1469999999999998</v>
      </c>
      <c r="O36" s="66">
        <f t="shared" si="5"/>
        <v>30</v>
      </c>
      <c r="P36" s="65">
        <f>VLOOKUP($A36,'Return Data'!$B$7:$R$2843,11,0)</f>
        <v>3.0851999999999999</v>
      </c>
      <c r="Q36" s="66">
        <f t="shared" si="6"/>
        <v>29</v>
      </c>
      <c r="R36" s="65">
        <f>VLOOKUP($A36,'Return Data'!$B$7:$R$2843,12,0)</f>
        <v>3.0844</v>
      </c>
      <c r="S36" s="66">
        <f t="shared" si="7"/>
        <v>29</v>
      </c>
      <c r="T36" s="65">
        <f>VLOOKUP($A36,'Return Data'!$B$7:$R$2843,13,0)</f>
        <v>3.1055999999999999</v>
      </c>
      <c r="U36" s="66">
        <f t="shared" si="8"/>
        <v>30</v>
      </c>
      <c r="V36" s="65">
        <f>VLOOKUP($A36,'Return Data'!$B$7:$R$2843,17,0)</f>
        <v>4.1105999999999998</v>
      </c>
      <c r="W36" s="66">
        <f t="shared" si="14"/>
        <v>29</v>
      </c>
      <c r="X36" s="65">
        <f>VLOOKUP($A36,'Return Data'!$B$7:$R$2843,14,0)</f>
        <v>2.0518999999999998</v>
      </c>
      <c r="Y36" s="66">
        <f t="shared" si="15"/>
        <v>33</v>
      </c>
      <c r="Z36" s="65">
        <f>VLOOKUP($A36,'Return Data'!$B$7:$R$2843,16,0)</f>
        <v>6.5627000000000004</v>
      </c>
      <c r="AA36" s="67">
        <f t="shared" si="11"/>
        <v>28</v>
      </c>
    </row>
    <row r="37" spans="1:27" x14ac:dyDescent="0.3">
      <c r="A37" s="63" t="s">
        <v>256</v>
      </c>
      <c r="B37" s="64">
        <f>VLOOKUP($A37,'Return Data'!$B$7:$R$2843,3,0)</f>
        <v>44360</v>
      </c>
      <c r="C37" s="65">
        <f>VLOOKUP($A37,'Return Data'!$B$7:$R$2843,4,0)</f>
        <v>32.719000000000001</v>
      </c>
      <c r="D37" s="65">
        <f>VLOOKUP($A37,'Return Data'!$B$7:$R$2843,5,0)</f>
        <v>3.3473000000000002</v>
      </c>
      <c r="E37" s="66">
        <f t="shared" si="0"/>
        <v>1</v>
      </c>
      <c r="F37" s="65">
        <f>VLOOKUP($A37,'Return Data'!$B$7:$R$2843,6,0)</f>
        <v>3.3104</v>
      </c>
      <c r="G37" s="66">
        <f t="shared" si="1"/>
        <v>1</v>
      </c>
      <c r="H37" s="65">
        <f>VLOOKUP($A37,'Return Data'!$B$7:$R$2843,7,0)</f>
        <v>3.5244</v>
      </c>
      <c r="I37" s="66">
        <f t="shared" si="2"/>
        <v>1</v>
      </c>
      <c r="J37" s="65">
        <f>VLOOKUP($A37,'Return Data'!$B$7:$R$2843,8,0)</f>
        <v>3.8144</v>
      </c>
      <c r="K37" s="66">
        <f t="shared" si="3"/>
        <v>1</v>
      </c>
      <c r="L37" s="65">
        <f>VLOOKUP($A37,'Return Data'!$B$7:$R$2843,9,0)</f>
        <v>4.0225</v>
      </c>
      <c r="M37" s="66">
        <f t="shared" si="4"/>
        <v>1</v>
      </c>
      <c r="N37" s="65">
        <f>VLOOKUP($A37,'Return Data'!$B$7:$R$2843,10,0)</f>
        <v>4.3578000000000001</v>
      </c>
      <c r="O37" s="66">
        <f t="shared" si="5"/>
        <v>1</v>
      </c>
      <c r="P37" s="65">
        <f>VLOOKUP($A37,'Return Data'!$B$7:$R$2843,11,0)</f>
        <v>4.2194000000000003</v>
      </c>
      <c r="Q37" s="66">
        <f t="shared" si="6"/>
        <v>1</v>
      </c>
      <c r="R37" s="65">
        <f>VLOOKUP($A37,'Return Data'!$B$7:$R$2843,12,0)</f>
        <v>4.3775000000000004</v>
      </c>
      <c r="S37" s="66">
        <f t="shared" si="7"/>
        <v>1</v>
      </c>
      <c r="T37" s="65">
        <f>VLOOKUP($A37,'Return Data'!$B$7:$R$2843,13,0)</f>
        <v>4.41</v>
      </c>
      <c r="U37" s="66">
        <f t="shared" si="8"/>
        <v>1</v>
      </c>
      <c r="V37" s="65">
        <f>VLOOKUP($A37,'Return Data'!$B$7:$R$2843,17,0)</f>
        <v>5.2641</v>
      </c>
      <c r="W37" s="66">
        <f t="shared" si="14"/>
        <v>1</v>
      </c>
      <c r="X37" s="65">
        <f>VLOOKUP($A37,'Return Data'!$B$7:$R$2843,14,0)</f>
        <v>6.0228999999999999</v>
      </c>
      <c r="Y37" s="66">
        <f t="shared" si="15"/>
        <v>1</v>
      </c>
      <c r="Z37" s="65">
        <f>VLOOKUP($A37,'Return Data'!$B$7:$R$2843,16,0)</f>
        <v>7.8346999999999998</v>
      </c>
      <c r="AA37" s="67">
        <f t="shared" si="11"/>
        <v>1</v>
      </c>
    </row>
    <row r="38" spans="1:27" x14ac:dyDescent="0.3">
      <c r="A38" s="63" t="s">
        <v>257</v>
      </c>
      <c r="B38" s="64">
        <f>VLOOKUP($A38,'Return Data'!$B$7:$R$2843,3,0)</f>
        <v>44360</v>
      </c>
      <c r="C38" s="65">
        <f>VLOOKUP($A38,'Return Data'!$B$7:$R$2843,4,0)</f>
        <v>27.8782</v>
      </c>
      <c r="D38" s="65">
        <f>VLOOKUP($A38,'Return Data'!$B$7:$R$2843,5,0)</f>
        <v>3.1425000000000001</v>
      </c>
      <c r="E38" s="66">
        <f t="shared" si="0"/>
        <v>24</v>
      </c>
      <c r="F38" s="65">
        <f>VLOOKUP($A38,'Return Data'!$B$7:$R$2843,6,0)</f>
        <v>3.1431</v>
      </c>
      <c r="G38" s="66">
        <f t="shared" si="1"/>
        <v>20</v>
      </c>
      <c r="H38" s="65">
        <f>VLOOKUP($A38,'Return Data'!$B$7:$R$2843,7,0)</f>
        <v>3.1440999999999999</v>
      </c>
      <c r="I38" s="66">
        <f t="shared" si="2"/>
        <v>32</v>
      </c>
      <c r="J38" s="65">
        <f>VLOOKUP($A38,'Return Data'!$B$7:$R$2843,8,0)</f>
        <v>3.1084999999999998</v>
      </c>
      <c r="K38" s="66">
        <f t="shared" si="3"/>
        <v>31</v>
      </c>
      <c r="L38" s="65">
        <f>VLOOKUP($A38,'Return Data'!$B$7:$R$2843,9,0)</f>
        <v>3.0954999999999999</v>
      </c>
      <c r="M38" s="66">
        <f t="shared" si="4"/>
        <v>32</v>
      </c>
      <c r="N38" s="65">
        <f>VLOOKUP($A38,'Return Data'!$B$7:$R$2843,10,0)</f>
        <v>3.0387</v>
      </c>
      <c r="O38" s="66">
        <f t="shared" si="5"/>
        <v>32</v>
      </c>
      <c r="P38" s="65">
        <f>VLOOKUP($A38,'Return Data'!$B$7:$R$2843,11,0)</f>
        <v>2.9794</v>
      </c>
      <c r="Q38" s="66">
        <f t="shared" si="6"/>
        <v>33</v>
      </c>
      <c r="R38" s="65">
        <f>VLOOKUP($A38,'Return Data'!$B$7:$R$2843,12,0)</f>
        <v>2.9979</v>
      </c>
      <c r="S38" s="66">
        <f t="shared" si="7"/>
        <v>33</v>
      </c>
      <c r="T38" s="65">
        <f>VLOOKUP($A38,'Return Data'!$B$7:$R$2843,13,0)</f>
        <v>3.0001000000000002</v>
      </c>
      <c r="U38" s="66">
        <f t="shared" si="8"/>
        <v>33</v>
      </c>
      <c r="V38" s="65">
        <f>VLOOKUP($A38,'Return Data'!$B$7:$R$2843,17,0)</f>
        <v>3.9466000000000001</v>
      </c>
      <c r="W38" s="66">
        <f t="shared" si="14"/>
        <v>33</v>
      </c>
      <c r="X38" s="65">
        <f>VLOOKUP($A38,'Return Data'!$B$7:$R$2843,14,0)</f>
        <v>4.8724999999999996</v>
      </c>
      <c r="Y38" s="66">
        <f t="shared" si="15"/>
        <v>30</v>
      </c>
      <c r="Z38" s="65">
        <f>VLOOKUP($A38,'Return Data'!$B$7:$R$2843,16,0)</f>
        <v>6.9417</v>
      </c>
      <c r="AA38" s="67">
        <f t="shared" si="11"/>
        <v>25</v>
      </c>
    </row>
    <row r="39" spans="1:27" x14ac:dyDescent="0.3">
      <c r="A39" s="63" t="s">
        <v>260</v>
      </c>
      <c r="B39" s="64">
        <f>VLOOKUP($A39,'Return Data'!$B$7:$R$2843,3,0)</f>
        <v>44360</v>
      </c>
      <c r="C39" s="65">
        <f>VLOOKUP($A39,'Return Data'!$B$7:$R$2843,4,0)</f>
        <v>3223.3344000000002</v>
      </c>
      <c r="D39" s="65">
        <f>VLOOKUP($A39,'Return Data'!$B$7:$R$2843,5,0)</f>
        <v>3.1211000000000002</v>
      </c>
      <c r="E39" s="66">
        <f t="shared" si="0"/>
        <v>29</v>
      </c>
      <c r="F39" s="65">
        <f>VLOOKUP($A39,'Return Data'!$B$7:$R$2843,6,0)</f>
        <v>3.1128999999999998</v>
      </c>
      <c r="G39" s="66">
        <f t="shared" si="1"/>
        <v>29</v>
      </c>
      <c r="H39" s="65">
        <f>VLOOKUP($A39,'Return Data'!$B$7:$R$2843,7,0)</f>
        <v>3.2204999999999999</v>
      </c>
      <c r="I39" s="66">
        <f t="shared" si="2"/>
        <v>24</v>
      </c>
      <c r="J39" s="65">
        <f>VLOOKUP($A39,'Return Data'!$B$7:$R$2843,8,0)</f>
        <v>3.1918000000000002</v>
      </c>
      <c r="K39" s="66">
        <f t="shared" si="3"/>
        <v>25</v>
      </c>
      <c r="L39" s="65">
        <f>VLOOKUP($A39,'Return Data'!$B$7:$R$2843,9,0)</f>
        <v>3.2033999999999998</v>
      </c>
      <c r="M39" s="66">
        <f t="shared" si="4"/>
        <v>22</v>
      </c>
      <c r="N39" s="65">
        <f>VLOOKUP($A39,'Return Data'!$B$7:$R$2843,10,0)</f>
        <v>3.2437</v>
      </c>
      <c r="O39" s="66">
        <f t="shared" si="5"/>
        <v>15</v>
      </c>
      <c r="P39" s="65">
        <f>VLOOKUP($A39,'Return Data'!$B$7:$R$2843,11,0)</f>
        <v>3.1288999999999998</v>
      </c>
      <c r="Q39" s="66">
        <f t="shared" si="6"/>
        <v>19</v>
      </c>
      <c r="R39" s="65">
        <f>VLOOKUP($A39,'Return Data'!$B$7:$R$2843,12,0)</f>
        <v>3.1524999999999999</v>
      </c>
      <c r="S39" s="66">
        <f t="shared" si="7"/>
        <v>15</v>
      </c>
      <c r="T39" s="65">
        <f>VLOOKUP($A39,'Return Data'!$B$7:$R$2843,13,0)</f>
        <v>3.2097000000000002</v>
      </c>
      <c r="U39" s="66">
        <f t="shared" si="8"/>
        <v>15</v>
      </c>
      <c r="V39" s="65">
        <f>VLOOKUP($A39,'Return Data'!$B$7:$R$2843,17,0)</f>
        <v>4.3956</v>
      </c>
      <c r="W39" s="66">
        <f t="shared" si="14"/>
        <v>19</v>
      </c>
      <c r="X39" s="65">
        <f>VLOOKUP($A39,'Return Data'!$B$7:$R$2843,14,0)</f>
        <v>5.3902000000000001</v>
      </c>
      <c r="Y39" s="66">
        <f t="shared" si="15"/>
        <v>20</v>
      </c>
      <c r="Z39" s="65">
        <f>VLOOKUP($A39,'Return Data'!$B$7:$R$2843,16,0)</f>
        <v>6.9196</v>
      </c>
      <c r="AA39" s="67">
        <f t="shared" si="11"/>
        <v>26</v>
      </c>
    </row>
    <row r="40" spans="1:27" x14ac:dyDescent="0.3">
      <c r="A40" s="63" t="s">
        <v>261</v>
      </c>
      <c r="B40" s="64">
        <f>VLOOKUP($A40,'Return Data'!$B$7:$R$2843,3,0)</f>
        <v>44360</v>
      </c>
      <c r="C40" s="65">
        <f>VLOOKUP($A40,'Return Data'!$B$7:$R$2843,4,0)</f>
        <v>43.396999999999998</v>
      </c>
      <c r="D40" s="65">
        <f>VLOOKUP($A40,'Return Data'!$B$7:$R$2843,5,0)</f>
        <v>3.1122000000000001</v>
      </c>
      <c r="E40" s="66">
        <f t="shared" si="0"/>
        <v>33</v>
      </c>
      <c r="F40" s="65">
        <f>VLOOKUP($A40,'Return Data'!$B$7:$R$2843,6,0)</f>
        <v>3.1688999999999998</v>
      </c>
      <c r="G40" s="66">
        <f t="shared" si="1"/>
        <v>16</v>
      </c>
      <c r="H40" s="65">
        <f>VLOOKUP($A40,'Return Data'!$B$7:$R$2843,7,0)</f>
        <v>3.2702</v>
      </c>
      <c r="I40" s="66">
        <f t="shared" si="2"/>
        <v>9</v>
      </c>
      <c r="J40" s="65">
        <f>VLOOKUP($A40,'Return Data'!$B$7:$R$2843,8,0)</f>
        <v>3.2422</v>
      </c>
      <c r="K40" s="66">
        <f t="shared" si="3"/>
        <v>17</v>
      </c>
      <c r="L40" s="65">
        <f>VLOOKUP($A40,'Return Data'!$B$7:$R$2843,9,0)</f>
        <v>3.2183999999999999</v>
      </c>
      <c r="M40" s="66">
        <f t="shared" si="4"/>
        <v>15</v>
      </c>
      <c r="N40" s="65">
        <f>VLOOKUP($A40,'Return Data'!$B$7:$R$2843,10,0)</f>
        <v>3.2852000000000001</v>
      </c>
      <c r="O40" s="66">
        <f t="shared" si="5"/>
        <v>9</v>
      </c>
      <c r="P40" s="65">
        <f>VLOOKUP($A40,'Return Data'!$B$7:$R$2843,11,0)</f>
        <v>3.1943999999999999</v>
      </c>
      <c r="Q40" s="66">
        <f t="shared" si="6"/>
        <v>8</v>
      </c>
      <c r="R40" s="65">
        <f>VLOOKUP($A40,'Return Data'!$B$7:$R$2843,12,0)</f>
        <v>3.2151999999999998</v>
      </c>
      <c r="S40" s="66">
        <f t="shared" si="7"/>
        <v>6</v>
      </c>
      <c r="T40" s="65">
        <f>VLOOKUP($A40,'Return Data'!$B$7:$R$2843,13,0)</f>
        <v>3.2502</v>
      </c>
      <c r="U40" s="66">
        <f t="shared" si="8"/>
        <v>6</v>
      </c>
      <c r="V40" s="65">
        <f>VLOOKUP($A40,'Return Data'!$B$7:$R$2843,17,0)</f>
        <v>4.4245000000000001</v>
      </c>
      <c r="W40" s="66">
        <f t="shared" si="14"/>
        <v>14</v>
      </c>
      <c r="X40" s="65">
        <f>VLOOKUP($A40,'Return Data'!$B$7:$R$2843,14,0)</f>
        <v>5.4551999999999996</v>
      </c>
      <c r="Y40" s="66">
        <f t="shared" si="15"/>
        <v>12</v>
      </c>
      <c r="Z40" s="65">
        <f>VLOOKUP($A40,'Return Data'!$B$7:$R$2843,16,0)</f>
        <v>7.3258999999999999</v>
      </c>
      <c r="AA40" s="67">
        <f t="shared" si="11"/>
        <v>10</v>
      </c>
    </row>
    <row r="41" spans="1:27" x14ac:dyDescent="0.3">
      <c r="A41" s="63" t="s">
        <v>262</v>
      </c>
      <c r="B41" s="64">
        <f>VLOOKUP($A41,'Return Data'!$B$7:$R$2843,3,0)</f>
        <v>44360</v>
      </c>
      <c r="C41" s="65">
        <f>VLOOKUP($A41,'Return Data'!$B$7:$R$2843,4,0)</f>
        <v>3245.2161000000001</v>
      </c>
      <c r="D41" s="65">
        <f>VLOOKUP($A41,'Return Data'!$B$7:$R$2843,5,0)</f>
        <v>3.1214</v>
      </c>
      <c r="E41" s="66">
        <f t="shared" si="0"/>
        <v>28</v>
      </c>
      <c r="F41" s="65">
        <f>VLOOKUP($A41,'Return Data'!$B$7:$R$2843,6,0)</f>
        <v>3.1215999999999999</v>
      </c>
      <c r="G41" s="66">
        <f t="shared" si="1"/>
        <v>28</v>
      </c>
      <c r="H41" s="65">
        <f>VLOOKUP($A41,'Return Data'!$B$7:$R$2843,7,0)</f>
        <v>3.2273999999999998</v>
      </c>
      <c r="I41" s="66">
        <f t="shared" si="2"/>
        <v>22</v>
      </c>
      <c r="J41" s="65">
        <f>VLOOKUP($A41,'Return Data'!$B$7:$R$2843,8,0)</f>
        <v>3.1962000000000002</v>
      </c>
      <c r="K41" s="66">
        <f t="shared" si="3"/>
        <v>23</v>
      </c>
      <c r="L41" s="65">
        <f>VLOOKUP($A41,'Return Data'!$B$7:$R$2843,9,0)</f>
        <v>3.2107999999999999</v>
      </c>
      <c r="M41" s="66">
        <f t="shared" si="4"/>
        <v>19</v>
      </c>
      <c r="N41" s="65">
        <f>VLOOKUP($A41,'Return Data'!$B$7:$R$2843,10,0)</f>
        <v>3.2210000000000001</v>
      </c>
      <c r="O41" s="66">
        <f t="shared" si="5"/>
        <v>21</v>
      </c>
      <c r="P41" s="65">
        <f>VLOOKUP($A41,'Return Data'!$B$7:$R$2843,11,0)</f>
        <v>3.085</v>
      </c>
      <c r="Q41" s="66">
        <f t="shared" si="6"/>
        <v>30</v>
      </c>
      <c r="R41" s="65">
        <f>VLOOKUP($A41,'Return Data'!$B$7:$R$2843,12,0)</f>
        <v>3.1252</v>
      </c>
      <c r="S41" s="66">
        <f t="shared" si="7"/>
        <v>26</v>
      </c>
      <c r="T41" s="65">
        <f>VLOOKUP($A41,'Return Data'!$B$7:$R$2843,13,0)</f>
        <v>3.1903999999999999</v>
      </c>
      <c r="U41" s="66">
        <f t="shared" si="8"/>
        <v>22</v>
      </c>
      <c r="V41" s="65">
        <f>VLOOKUP($A41,'Return Data'!$B$7:$R$2843,17,0)</f>
        <v>4.4599000000000002</v>
      </c>
      <c r="W41" s="66">
        <f t="shared" si="14"/>
        <v>8</v>
      </c>
      <c r="X41" s="65">
        <f>VLOOKUP($A41,'Return Data'!$B$7:$R$2843,14,0)</f>
        <v>5.4729999999999999</v>
      </c>
      <c r="Y41" s="66">
        <f t="shared" si="15"/>
        <v>8</v>
      </c>
      <c r="Z41" s="65">
        <f>VLOOKUP($A41,'Return Data'!$B$7:$R$2843,16,0)</f>
        <v>7.2619999999999996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44360</v>
      </c>
      <c r="C43" s="65">
        <f>VLOOKUP($A43,'Return Data'!$B$7:$R$2843,4,0)</f>
        <v>1978.8638000000001</v>
      </c>
      <c r="D43" s="65">
        <f>VLOOKUP($A43,'Return Data'!$B$7:$R$2843,5,0)</f>
        <v>3.2391999999999999</v>
      </c>
      <c r="E43" s="66">
        <f t="shared" si="0"/>
        <v>5</v>
      </c>
      <c r="F43" s="65">
        <f>VLOOKUP($A43,'Return Data'!$B$7:$R$2843,6,0)</f>
        <v>3.2189000000000001</v>
      </c>
      <c r="G43" s="66">
        <f t="shared" si="1"/>
        <v>6</v>
      </c>
      <c r="H43" s="65">
        <f>VLOOKUP($A43,'Return Data'!$B$7:$R$2843,7,0)</f>
        <v>3.2483</v>
      </c>
      <c r="I43" s="66">
        <f t="shared" si="2"/>
        <v>13</v>
      </c>
      <c r="J43" s="65">
        <f>VLOOKUP($A43,'Return Data'!$B$7:$R$2843,8,0)</f>
        <v>3.2576000000000001</v>
      </c>
      <c r="K43" s="66">
        <f t="shared" si="3"/>
        <v>12</v>
      </c>
      <c r="L43" s="65">
        <f>VLOOKUP($A43,'Return Data'!$B$7:$R$2843,9,0)</f>
        <v>3.24</v>
      </c>
      <c r="M43" s="66">
        <f t="shared" si="4"/>
        <v>11</v>
      </c>
      <c r="N43" s="65">
        <f>VLOOKUP($A43,'Return Data'!$B$7:$R$2843,10,0)</f>
        <v>3.2902999999999998</v>
      </c>
      <c r="O43" s="66">
        <f t="shared" si="5"/>
        <v>8</v>
      </c>
      <c r="P43" s="65">
        <f>VLOOKUP($A43,'Return Data'!$B$7:$R$2843,11,0)</f>
        <v>3.1919</v>
      </c>
      <c r="Q43" s="66">
        <f t="shared" si="6"/>
        <v>9</v>
      </c>
      <c r="R43" s="65">
        <f>VLOOKUP($A43,'Return Data'!$B$7:$R$2843,12,0)</f>
        <v>3.1850000000000001</v>
      </c>
      <c r="S43" s="66">
        <f t="shared" si="7"/>
        <v>8</v>
      </c>
      <c r="T43" s="65">
        <f>VLOOKUP($A43,'Return Data'!$B$7:$R$2843,13,0)</f>
        <v>3.2366999999999999</v>
      </c>
      <c r="U43" s="66">
        <f t="shared" si="8"/>
        <v>7</v>
      </c>
      <c r="V43" s="65">
        <f>VLOOKUP($A43,'Return Data'!$B$7:$R$2843,17,0)</f>
        <v>4.4560000000000004</v>
      </c>
      <c r="W43" s="66">
        <f t="shared" si="14"/>
        <v>10</v>
      </c>
      <c r="X43" s="65">
        <f>VLOOKUP($A43,'Return Data'!$B$7:$R$2843,14,0)</f>
        <v>4.1668000000000003</v>
      </c>
      <c r="Y43" s="66">
        <f t="shared" si="15"/>
        <v>32</v>
      </c>
      <c r="Z43" s="65">
        <f>VLOOKUP($A43,'Return Data'!$B$7:$R$2843,16,0)</f>
        <v>7.0595999999999997</v>
      </c>
      <c r="AA43" s="67">
        <f t="shared" si="11"/>
        <v>22</v>
      </c>
    </row>
    <row r="44" spans="1:27" x14ac:dyDescent="0.3">
      <c r="A44" s="63" t="s">
        <v>264</v>
      </c>
      <c r="B44" s="64">
        <f>VLOOKUP($A44,'Return Data'!$B$7:$R$2843,3,0)</f>
        <v>44360</v>
      </c>
      <c r="C44" s="65">
        <f>VLOOKUP($A44,'Return Data'!$B$7:$R$2843,4,0)</f>
        <v>3374.5873000000001</v>
      </c>
      <c r="D44" s="65">
        <f>VLOOKUP($A44,'Return Data'!$B$7:$R$2843,5,0)</f>
        <v>3.1705000000000001</v>
      </c>
      <c r="E44" s="66">
        <f t="shared" si="0"/>
        <v>17</v>
      </c>
      <c r="F44" s="65">
        <f>VLOOKUP($A44,'Return Data'!$B$7:$R$2843,6,0)</f>
        <v>3.1393</v>
      </c>
      <c r="G44" s="66">
        <f t="shared" si="1"/>
        <v>23</v>
      </c>
      <c r="H44" s="65">
        <f>VLOOKUP($A44,'Return Data'!$B$7:$R$2843,7,0)</f>
        <v>3.2469999999999999</v>
      </c>
      <c r="I44" s="66">
        <f t="shared" si="2"/>
        <v>14</v>
      </c>
      <c r="J44" s="65">
        <f>VLOOKUP($A44,'Return Data'!$B$7:$R$2843,8,0)</f>
        <v>3.2534000000000001</v>
      </c>
      <c r="K44" s="66">
        <f t="shared" si="3"/>
        <v>13</v>
      </c>
      <c r="L44" s="65">
        <f>VLOOKUP($A44,'Return Data'!$B$7:$R$2843,9,0)</f>
        <v>3.2252999999999998</v>
      </c>
      <c r="M44" s="66">
        <f t="shared" si="4"/>
        <v>14</v>
      </c>
      <c r="N44" s="65">
        <f>VLOOKUP($A44,'Return Data'!$B$7:$R$2843,10,0)</f>
        <v>3.2401</v>
      </c>
      <c r="O44" s="66">
        <f t="shared" si="5"/>
        <v>17</v>
      </c>
      <c r="P44" s="65">
        <f>VLOOKUP($A44,'Return Data'!$B$7:$R$2843,11,0)</f>
        <v>3.1530999999999998</v>
      </c>
      <c r="Q44" s="66">
        <f t="shared" si="6"/>
        <v>14</v>
      </c>
      <c r="R44" s="65">
        <f>VLOOKUP($A44,'Return Data'!$B$7:$R$2843,12,0)</f>
        <v>3.1745999999999999</v>
      </c>
      <c r="S44" s="66">
        <f t="shared" si="7"/>
        <v>9</v>
      </c>
      <c r="T44" s="65">
        <f>VLOOKUP($A44,'Return Data'!$B$7:$R$2843,13,0)</f>
        <v>3.2355999999999998</v>
      </c>
      <c r="U44" s="66">
        <f t="shared" si="8"/>
        <v>8</v>
      </c>
      <c r="V44" s="65">
        <f>VLOOKUP($A44,'Return Data'!$B$7:$R$2843,17,0)</f>
        <v>4.4245000000000001</v>
      </c>
      <c r="W44" s="66">
        <f t="shared" si="14"/>
        <v>14</v>
      </c>
      <c r="X44" s="65">
        <f>VLOOKUP($A44,'Return Data'!$B$7:$R$2843,14,0)</f>
        <v>5.4580000000000002</v>
      </c>
      <c r="Y44" s="66">
        <f t="shared" si="15"/>
        <v>11</v>
      </c>
      <c r="Z44" s="65">
        <f>VLOOKUP($A44,'Return Data'!$B$7:$R$2843,16,0)</f>
        <v>7.0532000000000004</v>
      </c>
      <c r="AA44" s="67">
        <f t="shared" si="11"/>
        <v>23</v>
      </c>
    </row>
    <row r="45" spans="1:27" x14ac:dyDescent="0.3">
      <c r="A45" s="63" t="s">
        <v>265</v>
      </c>
      <c r="B45" s="64">
        <f>VLOOKUP($A45,'Return Data'!$B$7:$R$2843,3,0)</f>
        <v>44360</v>
      </c>
      <c r="C45" s="65">
        <f>VLOOKUP($A45,'Return Data'!$B$7:$R$2843,4,0)</f>
        <v>1116.6983</v>
      </c>
      <c r="D45" s="65">
        <f>VLOOKUP($A45,'Return Data'!$B$7:$R$2843,5,0)</f>
        <v>2.8931</v>
      </c>
      <c r="E45" s="66">
        <f t="shared" si="0"/>
        <v>37</v>
      </c>
      <c r="F45" s="65">
        <f>VLOOKUP($A45,'Return Data'!$B$7:$R$2843,6,0)</f>
        <v>2.8934000000000002</v>
      </c>
      <c r="G45" s="66">
        <f t="shared" si="1"/>
        <v>36</v>
      </c>
      <c r="H45" s="65">
        <f>VLOOKUP($A45,'Return Data'!$B$7:$R$2843,7,0)</f>
        <v>2.8559999999999999</v>
      </c>
      <c r="I45" s="66">
        <f t="shared" si="2"/>
        <v>36</v>
      </c>
      <c r="J45" s="65">
        <f>VLOOKUP($A45,'Return Data'!$B$7:$R$2843,8,0)</f>
        <v>2.8504999999999998</v>
      </c>
      <c r="K45" s="66">
        <f t="shared" si="3"/>
        <v>36</v>
      </c>
      <c r="L45" s="65">
        <f>VLOOKUP($A45,'Return Data'!$B$7:$R$2843,9,0)</f>
        <v>2.8946999999999998</v>
      </c>
      <c r="M45" s="66">
        <f t="shared" si="4"/>
        <v>36</v>
      </c>
      <c r="N45" s="65">
        <f>VLOOKUP($A45,'Return Data'!$B$7:$R$2843,10,0)</f>
        <v>2.9639000000000002</v>
      </c>
      <c r="O45" s="66">
        <f t="shared" si="5"/>
        <v>33</v>
      </c>
      <c r="P45" s="65">
        <f>VLOOKUP($A45,'Return Data'!$B$7:$R$2843,11,0)</f>
        <v>2.9287000000000001</v>
      </c>
      <c r="Q45" s="66">
        <f t="shared" si="6"/>
        <v>34</v>
      </c>
      <c r="R45" s="65">
        <f>VLOOKUP($A45,'Return Data'!$B$7:$R$2843,12,0)</f>
        <v>2.9493</v>
      </c>
      <c r="S45" s="66">
        <f t="shared" si="7"/>
        <v>34</v>
      </c>
      <c r="T45" s="65">
        <f>VLOOKUP($A45,'Return Data'!$B$7:$R$2843,13,0)</f>
        <v>2.9514</v>
      </c>
      <c r="U45" s="66">
        <f t="shared" si="8"/>
        <v>34</v>
      </c>
      <c r="V45" s="65"/>
      <c r="W45" s="66"/>
      <c r="X45" s="65"/>
      <c r="Y45" s="66"/>
      <c r="Z45" s="65">
        <f>VLOOKUP($A45,'Return Data'!$B$7:$R$2843,16,0)</f>
        <v>4.6797000000000004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3.0771526315789477</v>
      </c>
      <c r="E47" s="65"/>
      <c r="F47" s="75">
        <f>AVERAGE(F8:F45)</f>
        <v>3.0598552631578952</v>
      </c>
      <c r="G47" s="65"/>
      <c r="H47" s="75">
        <f>AVERAGE(H8:H45)</f>
        <v>3.1250631578947368</v>
      </c>
      <c r="I47" s="65"/>
      <c r="J47" s="75">
        <f>AVERAGE(J8:J45)</f>
        <v>3.1214973684210521</v>
      </c>
      <c r="K47" s="65"/>
      <c r="L47" s="75">
        <f>AVERAGE(L8:L45)</f>
        <v>3.1192657894736842</v>
      </c>
      <c r="M47" s="65"/>
      <c r="N47" s="75">
        <f>AVERAGE(N8:N45)</f>
        <v>3.1380868421052641</v>
      </c>
      <c r="O47" s="65"/>
      <c r="P47" s="75">
        <f>AVERAGE(P8:P45)</f>
        <v>3.0584394736842109</v>
      </c>
      <c r="Q47" s="65"/>
      <c r="R47" s="75">
        <f>AVERAGE(R8:R45)</f>
        <v>3.0687999999999995</v>
      </c>
      <c r="S47" s="65"/>
      <c r="T47" s="75">
        <f>AVERAGE(T8:T45)</f>
        <v>3.1067026315789472</v>
      </c>
      <c r="U47" s="65"/>
      <c r="V47" s="75">
        <f>AVERAGE(V8:V45)</f>
        <v>4.2416114285714288</v>
      </c>
      <c r="W47" s="65"/>
      <c r="X47" s="75">
        <f>AVERAGE(X8:X45)</f>
        <v>5.1029970588235294</v>
      </c>
      <c r="Y47" s="65"/>
      <c r="Z47" s="75">
        <f>AVERAGE(Z8:Z45)</f>
        <v>6.5298184210526315</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3.3473000000000002</v>
      </c>
      <c r="E49" s="95"/>
      <c r="F49" s="79">
        <f>MAX(F8:F45)</f>
        <v>3.3104</v>
      </c>
      <c r="G49" s="95"/>
      <c r="H49" s="79">
        <f>MAX(H8:H45)</f>
        <v>3.5244</v>
      </c>
      <c r="I49" s="95"/>
      <c r="J49" s="79">
        <f>MAX(J8:J45)</f>
        <v>3.8144</v>
      </c>
      <c r="K49" s="95"/>
      <c r="L49" s="79">
        <f>MAX(L8:L45)</f>
        <v>4.0225</v>
      </c>
      <c r="M49" s="95"/>
      <c r="N49" s="79">
        <f>MAX(N8:N45)</f>
        <v>4.3578000000000001</v>
      </c>
      <c r="O49" s="95"/>
      <c r="P49" s="79">
        <f>MAX(P8:P45)</f>
        <v>4.2194000000000003</v>
      </c>
      <c r="Q49" s="95"/>
      <c r="R49" s="79">
        <f>MAX(R8:R45)</f>
        <v>4.3775000000000004</v>
      </c>
      <c r="S49" s="95"/>
      <c r="T49" s="79">
        <f>MAX(T8:T45)</f>
        <v>4.41</v>
      </c>
      <c r="U49" s="95"/>
      <c r="V49" s="79">
        <f>MAX(V8:V45)</f>
        <v>5.2641</v>
      </c>
      <c r="W49" s="95"/>
      <c r="X49" s="79">
        <f>MAX(X8:X45)</f>
        <v>6.0228999999999999</v>
      </c>
      <c r="Y49" s="95"/>
      <c r="Z49" s="79">
        <f>MAX(Z8:Z45)</f>
        <v>7.8346999999999998</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44358</v>
      </c>
      <c r="E7" s="184">
        <v>979.15</v>
      </c>
      <c r="F7" s="184">
        <v>0.35980000000000001</v>
      </c>
      <c r="G7" s="184">
        <v>0.68789999999999996</v>
      </c>
      <c r="H7" s="184">
        <v>1.3466</v>
      </c>
      <c r="I7" s="184">
        <v>2.6137000000000001</v>
      </c>
      <c r="J7" s="184">
        <v>4.9531999999999998</v>
      </c>
      <c r="K7" s="184">
        <v>5.0770999999999997</v>
      </c>
      <c r="L7" s="184">
        <v>17.7712</v>
      </c>
      <c r="M7" s="184">
        <v>36.434600000000003</v>
      </c>
      <c r="N7" s="184">
        <v>54.786700000000003</v>
      </c>
      <c r="O7" s="184">
        <v>9.1944999999999997</v>
      </c>
      <c r="P7" s="184">
        <v>10.6713</v>
      </c>
      <c r="Q7" s="184">
        <v>19.0014</v>
      </c>
      <c r="R7" s="184">
        <v>13.2712</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44358</v>
      </c>
      <c r="E8" s="184">
        <v>1061.8499999999999</v>
      </c>
      <c r="F8" s="184">
        <v>0.36199999999999999</v>
      </c>
      <c r="G8" s="184">
        <v>0.69510000000000005</v>
      </c>
      <c r="H8" s="184">
        <v>1.3632</v>
      </c>
      <c r="I8" s="184">
        <v>2.6488</v>
      </c>
      <c r="J8" s="184">
        <v>5.0297000000000001</v>
      </c>
      <c r="K8" s="184">
        <v>5.2556000000000003</v>
      </c>
      <c r="L8" s="184">
        <v>18.189499999999999</v>
      </c>
      <c r="M8" s="184">
        <v>37.200600000000001</v>
      </c>
      <c r="N8" s="184">
        <v>55.982399999999998</v>
      </c>
      <c r="O8" s="184">
        <v>10.083500000000001</v>
      </c>
      <c r="P8" s="184">
        <v>11.783799999999999</v>
      </c>
      <c r="Q8" s="184">
        <v>14.083500000000001</v>
      </c>
      <c r="R8" s="184">
        <v>14.1289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44358</v>
      </c>
      <c r="E9" s="184">
        <v>14.53</v>
      </c>
      <c r="F9" s="184">
        <v>0.13780000000000001</v>
      </c>
      <c r="G9" s="184">
        <v>0.48409999999999997</v>
      </c>
      <c r="H9" s="184">
        <v>0.69299999999999995</v>
      </c>
      <c r="I9" s="184">
        <v>2.4683000000000002</v>
      </c>
      <c r="J9" s="184">
        <v>5.5959000000000003</v>
      </c>
      <c r="K9" s="184">
        <v>4.2324000000000002</v>
      </c>
      <c r="L9" s="184">
        <v>11.5975</v>
      </c>
      <c r="M9" s="184">
        <v>28.698</v>
      </c>
      <c r="N9" s="184">
        <v>43.861400000000003</v>
      </c>
      <c r="O9" s="184"/>
      <c r="P9" s="184"/>
      <c r="Q9" s="184">
        <v>14.0548</v>
      </c>
      <c r="R9" s="184">
        <v>17.219799999999999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44358</v>
      </c>
      <c r="E10" s="184">
        <v>13.92</v>
      </c>
      <c r="F10" s="184">
        <v>7.1900000000000006E-2</v>
      </c>
      <c r="G10" s="184">
        <v>0.43290000000000001</v>
      </c>
      <c r="H10" s="184">
        <v>0.65080000000000005</v>
      </c>
      <c r="I10" s="184">
        <v>2.3529</v>
      </c>
      <c r="J10" s="184">
        <v>5.3746999999999998</v>
      </c>
      <c r="K10" s="184">
        <v>3.8031000000000001</v>
      </c>
      <c r="L10" s="184">
        <v>10.827999999999999</v>
      </c>
      <c r="M10" s="184">
        <v>27.2395</v>
      </c>
      <c r="N10" s="184">
        <v>41.7515</v>
      </c>
      <c r="O10" s="184"/>
      <c r="P10" s="184"/>
      <c r="Q10" s="184">
        <v>12.346</v>
      </c>
      <c r="R10" s="184">
        <v>15.613300000000001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44358</v>
      </c>
      <c r="E11" s="184">
        <v>73.260000000000005</v>
      </c>
      <c r="F11" s="184">
        <v>0.4249</v>
      </c>
      <c r="G11" s="184">
        <v>0.46629999999999999</v>
      </c>
      <c r="H11" s="184">
        <v>1.4540999999999999</v>
      </c>
      <c r="I11" s="184">
        <v>2.5476000000000001</v>
      </c>
      <c r="J11" s="184">
        <v>4.5077999999999996</v>
      </c>
      <c r="K11" s="184">
        <v>3.4746000000000001</v>
      </c>
      <c r="L11" s="184">
        <v>16.563199999999998</v>
      </c>
      <c r="M11" s="184">
        <v>32.166699999999999</v>
      </c>
      <c r="N11" s="184">
        <v>50.493000000000002</v>
      </c>
      <c r="O11" s="184">
        <v>9.4574999999999996</v>
      </c>
      <c r="P11" s="184">
        <v>10.904</v>
      </c>
      <c r="Q11" s="184">
        <v>11.8666</v>
      </c>
      <c r="R11" s="184">
        <v>14.5504</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44358</v>
      </c>
      <c r="E12" s="184">
        <v>80.03</v>
      </c>
      <c r="F12" s="184">
        <v>0.42670000000000002</v>
      </c>
      <c r="G12" s="184">
        <v>0.46450000000000002</v>
      </c>
      <c r="H12" s="184">
        <v>1.4579</v>
      </c>
      <c r="I12" s="184">
        <v>2.5762999999999998</v>
      </c>
      <c r="J12" s="184">
        <v>4.5597000000000003</v>
      </c>
      <c r="K12" s="184">
        <v>3.6524000000000001</v>
      </c>
      <c r="L12" s="184">
        <v>16.9345</v>
      </c>
      <c r="M12" s="184">
        <v>32.8078</v>
      </c>
      <c r="N12" s="184">
        <v>51.4572</v>
      </c>
      <c r="O12" s="184">
        <v>10.363200000000001</v>
      </c>
      <c r="P12" s="184">
        <v>12.130100000000001</v>
      </c>
      <c r="Q12" s="184">
        <v>12.2255</v>
      </c>
      <c r="R12" s="184">
        <v>15.3155</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44358</v>
      </c>
      <c r="E13" s="184">
        <v>18.500900000000001</v>
      </c>
      <c r="F13" s="184">
        <v>6.9800000000000001E-2</v>
      </c>
      <c r="G13" s="184">
        <v>0.59589999999999999</v>
      </c>
      <c r="H13" s="184">
        <v>1.0680000000000001</v>
      </c>
      <c r="I13" s="184">
        <v>2.5781999999999998</v>
      </c>
      <c r="J13" s="184">
        <v>6.3307000000000002</v>
      </c>
      <c r="K13" s="184">
        <v>6.5087999999999999</v>
      </c>
      <c r="L13" s="184">
        <v>20.121700000000001</v>
      </c>
      <c r="M13" s="184">
        <v>35.703800000000001</v>
      </c>
      <c r="N13" s="184">
        <v>48.458500000000001</v>
      </c>
      <c r="O13" s="184">
        <v>18.266300000000001</v>
      </c>
      <c r="P13" s="184"/>
      <c r="Q13" s="184">
        <v>15.8535</v>
      </c>
      <c r="R13" s="184">
        <v>21.724799999999998</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44358</v>
      </c>
      <c r="E14" s="184">
        <v>17.319500000000001</v>
      </c>
      <c r="F14" s="184">
        <v>6.4699999999999994E-2</v>
      </c>
      <c r="G14" s="184">
        <v>0.58189999999999997</v>
      </c>
      <c r="H14" s="184">
        <v>1.0337000000000001</v>
      </c>
      <c r="I14" s="184">
        <v>2.5095000000000001</v>
      </c>
      <c r="J14" s="184">
        <v>6.1711999999999998</v>
      </c>
      <c r="K14" s="184">
        <v>6.0315000000000003</v>
      </c>
      <c r="L14" s="184">
        <v>19.078600000000002</v>
      </c>
      <c r="M14" s="184">
        <v>34.018700000000003</v>
      </c>
      <c r="N14" s="184">
        <v>45.949199999999998</v>
      </c>
      <c r="O14" s="184">
        <v>16.431100000000001</v>
      </c>
      <c r="P14" s="184"/>
      <c r="Q14" s="184">
        <v>14.039300000000001</v>
      </c>
      <c r="R14" s="184">
        <v>19.761600000000001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44358</v>
      </c>
      <c r="E15" s="184">
        <v>20.68</v>
      </c>
      <c r="F15" s="184">
        <v>0.38829999999999998</v>
      </c>
      <c r="G15" s="184">
        <v>0.63260000000000005</v>
      </c>
      <c r="H15" s="184">
        <v>3.3483000000000001</v>
      </c>
      <c r="I15" s="184">
        <v>4.9745999999999997</v>
      </c>
      <c r="J15" s="184">
        <v>7.5963000000000003</v>
      </c>
      <c r="K15" s="184">
        <v>15.2089</v>
      </c>
      <c r="L15" s="184">
        <v>31.052</v>
      </c>
      <c r="M15" s="184">
        <v>50.619100000000003</v>
      </c>
      <c r="N15" s="184">
        <v>78.275899999999993</v>
      </c>
      <c r="O15" s="184">
        <v>13.3634</v>
      </c>
      <c r="P15" s="184"/>
      <c r="Q15" s="184">
        <v>15.9984</v>
      </c>
      <c r="R15" s="184">
        <v>26.085699999999999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44358</v>
      </c>
      <c r="E16" s="184">
        <v>19.82</v>
      </c>
      <c r="F16" s="184">
        <v>0.40529999999999999</v>
      </c>
      <c r="G16" s="184">
        <v>0.66020000000000001</v>
      </c>
      <c r="H16" s="184">
        <v>3.3368000000000002</v>
      </c>
      <c r="I16" s="184">
        <v>4.9231999999999996</v>
      </c>
      <c r="J16" s="184">
        <v>7.5420999999999996</v>
      </c>
      <c r="K16" s="184">
        <v>14.965199999999999</v>
      </c>
      <c r="L16" s="184">
        <v>30.480599999999999</v>
      </c>
      <c r="M16" s="184">
        <v>49.697899999999997</v>
      </c>
      <c r="N16" s="184">
        <v>76.806399999999996</v>
      </c>
      <c r="O16" s="184">
        <v>12.3543</v>
      </c>
      <c r="P16" s="184"/>
      <c r="Q16" s="184">
        <v>14.9964</v>
      </c>
      <c r="R16" s="184">
        <v>24.985499999999998</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44358</v>
      </c>
      <c r="E17" s="184">
        <v>242.38</v>
      </c>
      <c r="F17" s="184">
        <v>0.186</v>
      </c>
      <c r="G17" s="184">
        <v>0.5101</v>
      </c>
      <c r="H17" s="184">
        <v>0.83199999999999996</v>
      </c>
      <c r="I17" s="184">
        <v>2.4645999999999999</v>
      </c>
      <c r="J17" s="184">
        <v>5.1905000000000001</v>
      </c>
      <c r="K17" s="184">
        <v>4.9309000000000003</v>
      </c>
      <c r="L17" s="184">
        <v>15.462999999999999</v>
      </c>
      <c r="M17" s="184">
        <v>30.438099999999999</v>
      </c>
      <c r="N17" s="184">
        <v>45.033499999999997</v>
      </c>
      <c r="O17" s="184">
        <v>16.042200000000001</v>
      </c>
      <c r="P17" s="184">
        <v>16.051600000000001</v>
      </c>
      <c r="Q17" s="184">
        <v>15.5175</v>
      </c>
      <c r="R17" s="184">
        <v>19.159600000000001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44358</v>
      </c>
      <c r="E18" s="184">
        <v>224.82</v>
      </c>
      <c r="F18" s="184">
        <v>0.1827</v>
      </c>
      <c r="G18" s="184">
        <v>0.50070000000000003</v>
      </c>
      <c r="H18" s="184">
        <v>0.81159999999999999</v>
      </c>
      <c r="I18" s="184">
        <v>2.419</v>
      </c>
      <c r="J18" s="184">
        <v>5.0805999999999996</v>
      </c>
      <c r="K18" s="184">
        <v>4.6063999999999998</v>
      </c>
      <c r="L18" s="184">
        <v>14.803699999999999</v>
      </c>
      <c r="M18" s="184">
        <v>29.3184</v>
      </c>
      <c r="N18" s="184">
        <v>43.371000000000002</v>
      </c>
      <c r="O18" s="184">
        <v>14.707599999999999</v>
      </c>
      <c r="P18" s="184">
        <v>14.651400000000001</v>
      </c>
      <c r="Q18" s="184">
        <v>11.594099999999999</v>
      </c>
      <c r="R18" s="184">
        <v>17.784800000000001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44358</v>
      </c>
      <c r="E19" s="184">
        <v>234.54</v>
      </c>
      <c r="F19" s="184">
        <v>-1.9599999999999999E-2</v>
      </c>
      <c r="G19" s="184">
        <v>0.27360000000000001</v>
      </c>
      <c r="H19" s="184">
        <v>0.73919999999999997</v>
      </c>
      <c r="I19" s="184">
        <v>2.7382</v>
      </c>
      <c r="J19" s="184">
        <v>5.4756999999999998</v>
      </c>
      <c r="K19" s="184">
        <v>5.9244000000000003</v>
      </c>
      <c r="L19" s="184">
        <v>17.402699999999999</v>
      </c>
      <c r="M19" s="184">
        <v>35.810899999999997</v>
      </c>
      <c r="N19" s="184">
        <v>49.115900000000003</v>
      </c>
      <c r="O19" s="184">
        <v>15.452199999999999</v>
      </c>
      <c r="P19" s="184">
        <v>15.3847</v>
      </c>
      <c r="Q19" s="184">
        <v>14.9513</v>
      </c>
      <c r="R19" s="184">
        <v>19.763500000000001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44358</v>
      </c>
      <c r="E20" s="184">
        <v>217.65600000000001</v>
      </c>
      <c r="F20" s="184">
        <v>-2.1600000000000001E-2</v>
      </c>
      <c r="G20" s="184">
        <v>0.26579999999999998</v>
      </c>
      <c r="H20" s="184">
        <v>0.72050000000000003</v>
      </c>
      <c r="I20" s="184">
        <v>2.6989000000000001</v>
      </c>
      <c r="J20" s="184">
        <v>5.383</v>
      </c>
      <c r="K20" s="184">
        <v>5.6479999999999997</v>
      </c>
      <c r="L20" s="184">
        <v>16.8096</v>
      </c>
      <c r="M20" s="184">
        <v>34.779899999999998</v>
      </c>
      <c r="N20" s="184">
        <v>47.618400000000001</v>
      </c>
      <c r="O20" s="184">
        <v>14.302</v>
      </c>
      <c r="P20" s="184">
        <v>14.1814</v>
      </c>
      <c r="Q20" s="184">
        <v>14.9871</v>
      </c>
      <c r="R20" s="184">
        <v>18.584800000000001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44358</v>
      </c>
      <c r="E21" s="184">
        <v>36.85</v>
      </c>
      <c r="F21" s="184">
        <v>0.1903</v>
      </c>
      <c r="G21" s="184">
        <v>0.38140000000000002</v>
      </c>
      <c r="H21" s="184">
        <v>0.95889999999999997</v>
      </c>
      <c r="I21" s="184">
        <v>2.2191000000000001</v>
      </c>
      <c r="J21" s="184">
        <v>5.4664999999999999</v>
      </c>
      <c r="K21" s="184">
        <v>5.5571000000000002</v>
      </c>
      <c r="L21" s="184">
        <v>17.543900000000001</v>
      </c>
      <c r="M21" s="184">
        <v>35.080599999999997</v>
      </c>
      <c r="N21" s="184">
        <v>49.190300000000001</v>
      </c>
      <c r="O21" s="184">
        <v>13.6868</v>
      </c>
      <c r="P21" s="184">
        <v>13.1785</v>
      </c>
      <c r="Q21" s="184">
        <v>13.2905</v>
      </c>
      <c r="R21" s="184">
        <v>17.344200000000001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44358</v>
      </c>
      <c r="E22" s="184">
        <v>34.43</v>
      </c>
      <c r="F22" s="184">
        <v>0.17460000000000001</v>
      </c>
      <c r="G22" s="184">
        <v>0.3498</v>
      </c>
      <c r="H22" s="184">
        <v>0.90859999999999996</v>
      </c>
      <c r="I22" s="184">
        <v>2.1358999999999999</v>
      </c>
      <c r="J22" s="184">
        <v>5.2904999999999998</v>
      </c>
      <c r="K22" s="184">
        <v>5.0655999999999999</v>
      </c>
      <c r="L22" s="184">
        <v>16.475000000000001</v>
      </c>
      <c r="M22" s="184">
        <v>33.243000000000002</v>
      </c>
      <c r="N22" s="184">
        <v>46.510599999999997</v>
      </c>
      <c r="O22" s="184">
        <v>12.0137</v>
      </c>
      <c r="P22" s="184">
        <v>11.913500000000001</v>
      </c>
      <c r="Q22" s="184">
        <v>11.005699999999999</v>
      </c>
      <c r="R22" s="184">
        <v>15.4306</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44358</v>
      </c>
      <c r="E23" s="184">
        <v>165.3314</v>
      </c>
      <c r="F23" s="184">
        <v>0.17100000000000001</v>
      </c>
      <c r="G23" s="184">
        <v>0.18190000000000001</v>
      </c>
      <c r="H23" s="184">
        <v>1.0284</v>
      </c>
      <c r="I23" s="184">
        <v>3.2776000000000001</v>
      </c>
      <c r="J23" s="184">
        <v>5.9386999999999999</v>
      </c>
      <c r="K23" s="184">
        <v>6.1151</v>
      </c>
      <c r="L23" s="184">
        <v>18.568999999999999</v>
      </c>
      <c r="M23" s="184">
        <v>39.863399999999999</v>
      </c>
      <c r="N23" s="184">
        <v>51.818399999999997</v>
      </c>
      <c r="O23" s="184">
        <v>12.355499999999999</v>
      </c>
      <c r="P23" s="184">
        <v>11.883800000000001</v>
      </c>
      <c r="Q23" s="184">
        <v>13.9255</v>
      </c>
      <c r="R23" s="184">
        <v>16.288900000000002</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44358</v>
      </c>
      <c r="E24" s="184">
        <v>181.02109999999999</v>
      </c>
      <c r="F24" s="184">
        <v>0.1736</v>
      </c>
      <c r="G24" s="184">
        <v>0.19</v>
      </c>
      <c r="H24" s="184">
        <v>1.0469999999999999</v>
      </c>
      <c r="I24" s="184">
        <v>3.3166000000000002</v>
      </c>
      <c r="J24" s="184">
        <v>6.0262000000000002</v>
      </c>
      <c r="K24" s="184">
        <v>6.3832000000000004</v>
      </c>
      <c r="L24" s="184">
        <v>19.159300000000002</v>
      </c>
      <c r="M24" s="184">
        <v>40.909300000000002</v>
      </c>
      <c r="N24" s="184">
        <v>53.338700000000003</v>
      </c>
      <c r="O24" s="184">
        <v>13.5505</v>
      </c>
      <c r="P24" s="184">
        <v>13.2684</v>
      </c>
      <c r="Q24" s="184">
        <v>15.1088</v>
      </c>
      <c r="R24" s="184">
        <v>17.473299999999998</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44358</v>
      </c>
      <c r="E25" s="184">
        <v>72.878</v>
      </c>
      <c r="F25" s="184">
        <v>0.27379999999999999</v>
      </c>
      <c r="G25" s="184">
        <v>0.30280000000000001</v>
      </c>
      <c r="H25" s="184">
        <v>0.85799999999999998</v>
      </c>
      <c r="I25" s="184">
        <v>1.8703000000000001</v>
      </c>
      <c r="J25" s="184">
        <v>5.6157000000000004</v>
      </c>
      <c r="K25" s="184">
        <v>5.8319999999999999</v>
      </c>
      <c r="L25" s="184">
        <v>19.448599999999999</v>
      </c>
      <c r="M25" s="184">
        <v>38.246499999999997</v>
      </c>
      <c r="N25" s="184">
        <v>54.324100000000001</v>
      </c>
      <c r="O25" s="184">
        <v>12.4459</v>
      </c>
      <c r="P25" s="184">
        <v>12.122400000000001</v>
      </c>
      <c r="Q25" s="184">
        <v>13.050800000000001</v>
      </c>
      <c r="R25" s="184">
        <v>15.014699999999999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44358</v>
      </c>
      <c r="E26" s="184">
        <v>72.878</v>
      </c>
      <c r="F26" s="184">
        <v>0.27379999999999999</v>
      </c>
      <c r="G26" s="184">
        <v>0.30280000000000001</v>
      </c>
      <c r="H26" s="184">
        <v>0.85799999999999998</v>
      </c>
      <c r="I26" s="184">
        <v>1.8703000000000001</v>
      </c>
      <c r="J26" s="184">
        <v>5.6157000000000004</v>
      </c>
      <c r="K26" s="184">
        <v>5.8319999999999999</v>
      </c>
      <c r="L26" s="184">
        <v>19.448599999999999</v>
      </c>
      <c r="M26" s="184">
        <v>38.246499999999997</v>
      </c>
      <c r="N26" s="184">
        <v>54.324100000000001</v>
      </c>
      <c r="O26" s="184">
        <v>12.4459</v>
      </c>
      <c r="P26" s="184">
        <v>13.296900000000001</v>
      </c>
      <c r="Q26" s="184">
        <v>15.7713</v>
      </c>
      <c r="R26" s="184">
        <v>15.014699999999999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44358</v>
      </c>
      <c r="E27" s="184">
        <v>76.944999999999993</v>
      </c>
      <c r="F27" s="184">
        <v>0.27500000000000002</v>
      </c>
      <c r="G27" s="184">
        <v>0.309</v>
      </c>
      <c r="H27" s="184">
        <v>0.86909999999999998</v>
      </c>
      <c r="I27" s="184">
        <v>1.895</v>
      </c>
      <c r="J27" s="184">
        <v>5.6734</v>
      </c>
      <c r="K27" s="184">
        <v>6.0038</v>
      </c>
      <c r="L27" s="184">
        <v>19.8203</v>
      </c>
      <c r="M27" s="184">
        <v>38.8874</v>
      </c>
      <c r="N27" s="184">
        <v>55.287599999999998</v>
      </c>
      <c r="O27" s="184">
        <v>13.2737</v>
      </c>
      <c r="P27" s="184">
        <v>12.900600000000001</v>
      </c>
      <c r="Q27" s="184">
        <v>12.4175</v>
      </c>
      <c r="R27" s="184">
        <v>15.7288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44358</v>
      </c>
      <c r="E28" s="184">
        <v>76.944999999999993</v>
      </c>
      <c r="F28" s="184">
        <v>0.27500000000000002</v>
      </c>
      <c r="G28" s="184">
        <v>0.309</v>
      </c>
      <c r="H28" s="184">
        <v>0.86909999999999998</v>
      </c>
      <c r="I28" s="184">
        <v>1.895</v>
      </c>
      <c r="J28" s="184">
        <v>5.6734</v>
      </c>
      <c r="K28" s="184">
        <v>6.0038</v>
      </c>
      <c r="L28" s="184">
        <v>19.8203</v>
      </c>
      <c r="M28" s="184">
        <v>38.8874</v>
      </c>
      <c r="N28" s="184">
        <v>55.287599999999998</v>
      </c>
      <c r="O28" s="184">
        <v>13.2737</v>
      </c>
      <c r="P28" s="184">
        <v>14.315799999999999</v>
      </c>
      <c r="Q28" s="184">
        <v>15.944000000000001</v>
      </c>
      <c r="R28" s="184">
        <v>15.7288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44358</v>
      </c>
      <c r="E29" s="184">
        <v>15.17</v>
      </c>
      <c r="F29" s="184">
        <v>0.30880000000000002</v>
      </c>
      <c r="G29" s="184">
        <v>0.2969</v>
      </c>
      <c r="H29" s="184">
        <v>0.84760000000000002</v>
      </c>
      <c r="I29" s="184">
        <v>2.2547000000000001</v>
      </c>
      <c r="J29" s="184">
        <v>5.7548000000000004</v>
      </c>
      <c r="K29" s="184">
        <v>4.2583000000000002</v>
      </c>
      <c r="L29" s="184">
        <v>14.0473</v>
      </c>
      <c r="M29" s="184">
        <v>30.058299999999999</v>
      </c>
      <c r="N29" s="184">
        <v>45.018999999999998</v>
      </c>
      <c r="O29" s="184"/>
      <c r="P29" s="184"/>
      <c r="Q29" s="184">
        <v>17.111000000000001</v>
      </c>
      <c r="R29" s="184">
        <v>17.137499999999999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44358</v>
      </c>
      <c r="E30" s="184">
        <v>14.613099999999999</v>
      </c>
      <c r="F30" s="184">
        <v>0.30480000000000002</v>
      </c>
      <c r="G30" s="184">
        <v>0.2848</v>
      </c>
      <c r="H30" s="184">
        <v>0.81889999999999996</v>
      </c>
      <c r="I30" s="184">
        <v>2.1966999999999999</v>
      </c>
      <c r="J30" s="184">
        <v>5.6234000000000002</v>
      </c>
      <c r="K30" s="184">
        <v>3.8643999999999998</v>
      </c>
      <c r="L30" s="184">
        <v>13.207000000000001</v>
      </c>
      <c r="M30" s="184">
        <v>28.623999999999999</v>
      </c>
      <c r="N30" s="184">
        <v>42.894399999999997</v>
      </c>
      <c r="O30" s="184"/>
      <c r="P30" s="184"/>
      <c r="Q30" s="184">
        <v>15.4626</v>
      </c>
      <c r="R30" s="184">
        <v>15.438499999999999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44358</v>
      </c>
      <c r="E31" s="184">
        <v>188.22</v>
      </c>
      <c r="F31" s="184">
        <v>0.14899999999999999</v>
      </c>
      <c r="G31" s="184">
        <v>0.33050000000000002</v>
      </c>
      <c r="H31" s="184">
        <v>1.4335</v>
      </c>
      <c r="I31" s="184">
        <v>2.9087000000000001</v>
      </c>
      <c r="J31" s="184">
        <v>3.6852999999999998</v>
      </c>
      <c r="K31" s="184">
        <v>7.6466000000000003</v>
      </c>
      <c r="L31" s="184">
        <v>24.541799999999999</v>
      </c>
      <c r="M31" s="184">
        <v>45.895699999999998</v>
      </c>
      <c r="N31" s="184">
        <v>55.8371</v>
      </c>
      <c r="O31" s="184">
        <v>14.065099999999999</v>
      </c>
      <c r="P31" s="184">
        <v>14.806100000000001</v>
      </c>
      <c r="Q31" s="184">
        <v>14.540699999999999</v>
      </c>
      <c r="R31" s="184">
        <v>17.246500000000001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44358</v>
      </c>
      <c r="E32" s="184">
        <v>204.01</v>
      </c>
      <c r="F32" s="184">
        <v>0.14729999999999999</v>
      </c>
      <c r="G32" s="184">
        <v>0.32950000000000002</v>
      </c>
      <c r="H32" s="184">
        <v>1.4370000000000001</v>
      </c>
      <c r="I32" s="184">
        <v>2.9262000000000001</v>
      </c>
      <c r="J32" s="184">
        <v>3.7162999999999999</v>
      </c>
      <c r="K32" s="184">
        <v>7.7706999999999997</v>
      </c>
      <c r="L32" s="184">
        <v>24.822600000000001</v>
      </c>
      <c r="M32" s="184">
        <v>46.411700000000003</v>
      </c>
      <c r="N32" s="184">
        <v>56.605499999999999</v>
      </c>
      <c r="O32" s="184">
        <v>14.8089</v>
      </c>
      <c r="P32" s="184">
        <v>15.895899999999999</v>
      </c>
      <c r="Q32" s="184">
        <v>16.497499999999999</v>
      </c>
      <c r="R32" s="184">
        <v>17.839600000000001</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44358</v>
      </c>
      <c r="E33" s="184">
        <v>14.6616</v>
      </c>
      <c r="F33" s="184">
        <v>0.1017</v>
      </c>
      <c r="G33" s="184">
        <v>0.2681</v>
      </c>
      <c r="H33" s="184">
        <v>0.71230000000000004</v>
      </c>
      <c r="I33" s="184">
        <v>2.4506000000000001</v>
      </c>
      <c r="J33" s="184">
        <v>4.5838000000000001</v>
      </c>
      <c r="K33" s="184">
        <v>4.5495000000000001</v>
      </c>
      <c r="L33" s="184">
        <v>12.565899999999999</v>
      </c>
      <c r="M33" s="184">
        <v>24.065799999999999</v>
      </c>
      <c r="N33" s="184">
        <v>37.674100000000003</v>
      </c>
      <c r="O33" s="184">
        <v>6.7160000000000002</v>
      </c>
      <c r="P33" s="184"/>
      <c r="Q33" s="184">
        <v>8.6100999999999992</v>
      </c>
      <c r="R33" s="184">
        <v>13.7333</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44358</v>
      </c>
      <c r="E34" s="184">
        <v>15.6846</v>
      </c>
      <c r="F34" s="184">
        <v>0.104</v>
      </c>
      <c r="G34" s="184">
        <v>0.27550000000000002</v>
      </c>
      <c r="H34" s="184">
        <v>0.72829999999999995</v>
      </c>
      <c r="I34" s="184">
        <v>2.4836</v>
      </c>
      <c r="J34" s="184">
        <v>4.6623999999999999</v>
      </c>
      <c r="K34" s="184">
        <v>4.7378999999999998</v>
      </c>
      <c r="L34" s="184">
        <v>13.0047</v>
      </c>
      <c r="M34" s="184">
        <v>24.813800000000001</v>
      </c>
      <c r="N34" s="184">
        <v>38.810400000000001</v>
      </c>
      <c r="O34" s="184">
        <v>7.9901999999999997</v>
      </c>
      <c r="P34" s="184"/>
      <c r="Q34" s="184">
        <v>10.2028</v>
      </c>
      <c r="R34" s="184">
        <v>14.7507</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44358</v>
      </c>
      <c r="E35" s="184">
        <v>16.55</v>
      </c>
      <c r="F35" s="184">
        <v>6.0499999999999998E-2</v>
      </c>
      <c r="G35" s="184">
        <v>0.24229999999999999</v>
      </c>
      <c r="H35" s="184">
        <v>1.5961000000000001</v>
      </c>
      <c r="I35" s="184">
        <v>2.6675</v>
      </c>
      <c r="J35" s="184">
        <v>6.0896999999999997</v>
      </c>
      <c r="K35" s="184">
        <v>6.9120999999999997</v>
      </c>
      <c r="L35" s="184">
        <v>19.667400000000001</v>
      </c>
      <c r="M35" s="184">
        <v>36.89</v>
      </c>
      <c r="N35" s="184">
        <v>56.575200000000002</v>
      </c>
      <c r="O35" s="184">
        <v>11.6381</v>
      </c>
      <c r="P35" s="184"/>
      <c r="Q35" s="184">
        <v>11.989100000000001</v>
      </c>
      <c r="R35" s="184">
        <v>16.6861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44358</v>
      </c>
      <c r="E36" s="184">
        <v>15.44</v>
      </c>
      <c r="F36" s="184">
        <v>0</v>
      </c>
      <c r="G36" s="184">
        <v>0.19470000000000001</v>
      </c>
      <c r="H36" s="184">
        <v>1.5789</v>
      </c>
      <c r="I36" s="184">
        <v>2.5914000000000001</v>
      </c>
      <c r="J36" s="184">
        <v>5.8985000000000003</v>
      </c>
      <c r="K36" s="184">
        <v>6.5561999999999996</v>
      </c>
      <c r="L36" s="184">
        <v>18.860700000000001</v>
      </c>
      <c r="M36" s="184">
        <v>35.557499999999997</v>
      </c>
      <c r="N36" s="184">
        <v>54.554600000000001</v>
      </c>
      <c r="O36" s="184">
        <v>10.1256</v>
      </c>
      <c r="P36" s="184"/>
      <c r="Q36" s="184">
        <v>10.2552</v>
      </c>
      <c r="R36" s="184">
        <v>15.149800000000001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44358</v>
      </c>
      <c r="E37" s="184">
        <v>14.2423</v>
      </c>
      <c r="F37" s="184">
        <v>0.14979999999999999</v>
      </c>
      <c r="G37" s="184">
        <v>0.29289999999999999</v>
      </c>
      <c r="H37" s="184">
        <v>0.57340000000000002</v>
      </c>
      <c r="I37" s="184">
        <v>1.8653</v>
      </c>
      <c r="J37" s="184">
        <v>4.4638999999999998</v>
      </c>
      <c r="K37" s="184">
        <v>2.2418999999999998</v>
      </c>
      <c r="L37" s="184">
        <v>11.510999999999999</v>
      </c>
      <c r="M37" s="184">
        <v>30.592600000000001</v>
      </c>
      <c r="N37" s="184">
        <v>46.061399999999999</v>
      </c>
      <c r="O37" s="184"/>
      <c r="P37" s="184"/>
      <c r="Q37" s="184">
        <v>15.221399999999999</v>
      </c>
      <c r="R37" s="184">
        <v>14.393000000000001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44358</v>
      </c>
      <c r="E38" s="184">
        <v>13.5388</v>
      </c>
      <c r="F38" s="184">
        <v>0.14499999999999999</v>
      </c>
      <c r="G38" s="184">
        <v>0.27700000000000002</v>
      </c>
      <c r="H38" s="184">
        <v>0.53539999999999999</v>
      </c>
      <c r="I38" s="184">
        <v>1.7870999999999999</v>
      </c>
      <c r="J38" s="184">
        <v>4.2922000000000002</v>
      </c>
      <c r="K38" s="184">
        <v>1.7312000000000001</v>
      </c>
      <c r="L38" s="184">
        <v>10.4109</v>
      </c>
      <c r="M38" s="184">
        <v>28.666499999999999</v>
      </c>
      <c r="N38" s="184">
        <v>43.187399999999997</v>
      </c>
      <c r="O38" s="184"/>
      <c r="P38" s="184"/>
      <c r="Q38" s="184">
        <v>12.9064</v>
      </c>
      <c r="R38" s="184">
        <v>12.100199999999999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44358</v>
      </c>
      <c r="E39" s="184">
        <v>13.9521</v>
      </c>
      <c r="F39" s="184">
        <v>0.39500000000000002</v>
      </c>
      <c r="G39" s="184">
        <v>0.46439999999999998</v>
      </c>
      <c r="H39" s="184">
        <v>0.87119999999999997</v>
      </c>
      <c r="I39" s="184">
        <v>2.1345999999999998</v>
      </c>
      <c r="J39" s="184">
        <v>5.0270000000000001</v>
      </c>
      <c r="K39" s="184">
        <v>4.1551</v>
      </c>
      <c r="L39" s="184">
        <v>13.6637</v>
      </c>
      <c r="M39" s="184">
        <v>26.581800000000001</v>
      </c>
      <c r="N39" s="184">
        <v>40.255899999999997</v>
      </c>
      <c r="O39" s="184"/>
      <c r="P39" s="184"/>
      <c r="Q39" s="184">
        <v>11.948700000000001</v>
      </c>
      <c r="R39" s="184">
        <v>13.9191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44358</v>
      </c>
      <c r="E40" s="184">
        <v>13.340199999999999</v>
      </c>
      <c r="F40" s="184">
        <v>0.3906</v>
      </c>
      <c r="G40" s="184">
        <v>0.45100000000000001</v>
      </c>
      <c r="H40" s="184">
        <v>0.84060000000000001</v>
      </c>
      <c r="I40" s="184">
        <v>2.0728</v>
      </c>
      <c r="J40" s="184">
        <v>4.8840000000000003</v>
      </c>
      <c r="K40" s="184">
        <v>3.7090999999999998</v>
      </c>
      <c r="L40" s="184">
        <v>12.711499999999999</v>
      </c>
      <c r="M40" s="184">
        <v>25.008900000000001</v>
      </c>
      <c r="N40" s="184">
        <v>37.964500000000001</v>
      </c>
      <c r="O40" s="184"/>
      <c r="P40" s="184"/>
      <c r="Q40" s="184">
        <v>10.26</v>
      </c>
      <c r="R40" s="184">
        <v>12.224399999999999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44358</v>
      </c>
      <c r="E41" s="184">
        <v>189.37026033936399</v>
      </c>
      <c r="F41" s="184">
        <v>0.52749999999999997</v>
      </c>
      <c r="G41" s="184">
        <v>1.1012</v>
      </c>
      <c r="H41" s="184">
        <v>1.5338000000000001</v>
      </c>
      <c r="I41" s="184">
        <v>2.8871000000000002</v>
      </c>
      <c r="J41" s="184">
        <v>5.1791999999999998</v>
      </c>
      <c r="K41" s="184">
        <v>7.4161000000000001</v>
      </c>
      <c r="L41" s="184">
        <v>19.272300000000001</v>
      </c>
      <c r="M41" s="184">
        <v>39.2179</v>
      </c>
      <c r="N41" s="184">
        <v>78.491799999999998</v>
      </c>
      <c r="O41" s="184">
        <v>12.141400000000001</v>
      </c>
      <c r="P41" s="184">
        <v>10.973000000000001</v>
      </c>
      <c r="Q41" s="184">
        <v>11.8734</v>
      </c>
      <c r="R41" s="184">
        <v>23.290500000000002</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44358</v>
      </c>
      <c r="E42" s="184">
        <v>68.922200000000004</v>
      </c>
      <c r="F42" s="184">
        <v>0.52980000000000005</v>
      </c>
      <c r="G42" s="184">
        <v>1.1075999999999999</v>
      </c>
      <c r="H42" s="184">
        <v>1.5489999999999999</v>
      </c>
      <c r="I42" s="184">
        <v>2.9178000000000002</v>
      </c>
      <c r="J42" s="184">
        <v>5.2489999999999997</v>
      </c>
      <c r="K42" s="184">
        <v>7.6296999999999997</v>
      </c>
      <c r="L42" s="184">
        <v>19.7362</v>
      </c>
      <c r="M42" s="184">
        <v>40.031399999999998</v>
      </c>
      <c r="N42" s="184">
        <v>79.888199999999998</v>
      </c>
      <c r="O42" s="184">
        <v>13.285</v>
      </c>
      <c r="P42" s="184">
        <v>11.7797</v>
      </c>
      <c r="Q42" s="184">
        <v>12.7552</v>
      </c>
      <c r="R42" s="184">
        <v>24.3111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44358</v>
      </c>
      <c r="E43" s="184">
        <v>36.503999999999998</v>
      </c>
      <c r="F43" s="184">
        <v>0.13170000000000001</v>
      </c>
      <c r="G43" s="184">
        <v>0.2472</v>
      </c>
      <c r="H43" s="184">
        <v>1.0435000000000001</v>
      </c>
      <c r="I43" s="184">
        <v>2.5653000000000001</v>
      </c>
      <c r="J43" s="184">
        <v>6.0884999999999998</v>
      </c>
      <c r="K43" s="184">
        <v>5.9869000000000003</v>
      </c>
      <c r="L43" s="184">
        <v>21.0425</v>
      </c>
      <c r="M43" s="184">
        <v>41.236600000000003</v>
      </c>
      <c r="N43" s="184">
        <v>60.084200000000003</v>
      </c>
      <c r="O43" s="184">
        <v>14.775499999999999</v>
      </c>
      <c r="P43" s="184">
        <v>13.6067</v>
      </c>
      <c r="Q43" s="184">
        <v>11.5945</v>
      </c>
      <c r="R43" s="184">
        <v>19.511900000000001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44358</v>
      </c>
      <c r="E44" s="184">
        <v>40.527999999999999</v>
      </c>
      <c r="F44" s="184">
        <v>0.13339999999999999</v>
      </c>
      <c r="G44" s="184">
        <v>0.25729999999999997</v>
      </c>
      <c r="H44" s="184">
        <v>1.0672999999999999</v>
      </c>
      <c r="I44" s="184">
        <v>2.6181000000000001</v>
      </c>
      <c r="J44" s="184">
        <v>6.2081999999999997</v>
      </c>
      <c r="K44" s="184">
        <v>6.3475999999999999</v>
      </c>
      <c r="L44" s="184">
        <v>21.837399999999999</v>
      </c>
      <c r="M44" s="184">
        <v>42.623899999999999</v>
      </c>
      <c r="N44" s="184">
        <v>62.170400000000001</v>
      </c>
      <c r="O44" s="184">
        <v>16.2182</v>
      </c>
      <c r="P44" s="184">
        <v>15.158300000000001</v>
      </c>
      <c r="Q44" s="184">
        <v>13.131</v>
      </c>
      <c r="R44" s="184">
        <v>21.053999999999998</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44358</v>
      </c>
      <c r="E45" s="184">
        <v>143.32327395232599</v>
      </c>
      <c r="F45" s="184">
        <v>0.13539999999999999</v>
      </c>
      <c r="G45" s="184">
        <v>0.2477</v>
      </c>
      <c r="H45" s="184">
        <v>1.0456000000000001</v>
      </c>
      <c r="I45" s="184">
        <v>2.5674000000000001</v>
      </c>
      <c r="J45" s="184">
        <v>6.0926999999999998</v>
      </c>
      <c r="K45" s="184">
        <v>5.9878</v>
      </c>
      <c r="L45" s="184">
        <v>21.04</v>
      </c>
      <c r="M45" s="184">
        <v>41.233199999999997</v>
      </c>
      <c r="N45" s="184">
        <v>60.0809</v>
      </c>
      <c r="O45" s="184">
        <v>14.292400000000001</v>
      </c>
      <c r="P45" s="184">
        <v>13.2803</v>
      </c>
      <c r="Q45" s="184">
        <v>13.145</v>
      </c>
      <c r="R45" s="184">
        <v>19.312999999999999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44358</v>
      </c>
      <c r="E46" s="184">
        <v>70.895485335794703</v>
      </c>
      <c r="F46" s="184">
        <v>0.13700000000000001</v>
      </c>
      <c r="G46" s="184">
        <v>0.25829999999999997</v>
      </c>
      <c r="H46" s="184">
        <v>1.0699000000000001</v>
      </c>
      <c r="I46" s="184">
        <v>2.6187999999999998</v>
      </c>
      <c r="J46" s="184">
        <v>6.2073</v>
      </c>
      <c r="K46" s="184">
        <v>6.3482000000000003</v>
      </c>
      <c r="L46" s="184">
        <v>21.837599999999998</v>
      </c>
      <c r="M46" s="184">
        <v>42.616500000000002</v>
      </c>
      <c r="N46" s="184">
        <v>62.165999999999997</v>
      </c>
      <c r="O46" s="184">
        <v>15.803000000000001</v>
      </c>
      <c r="P46" s="184">
        <v>14.866099999999999</v>
      </c>
      <c r="Q46" s="184">
        <v>14.0228</v>
      </c>
      <c r="R46" s="184">
        <v>20.848299999999998</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44358</v>
      </c>
      <c r="E47" s="184">
        <v>37.43</v>
      </c>
      <c r="F47" s="184">
        <v>0.1525</v>
      </c>
      <c r="G47" s="184">
        <v>0.15790000000000001</v>
      </c>
      <c r="H47" s="184">
        <v>0.79979999999999996</v>
      </c>
      <c r="I47" s="184">
        <v>1.8088</v>
      </c>
      <c r="J47" s="184">
        <v>4.2153999999999998</v>
      </c>
      <c r="K47" s="184">
        <v>4.7374000000000001</v>
      </c>
      <c r="L47" s="184">
        <v>14.5664</v>
      </c>
      <c r="M47" s="184">
        <v>29.866099999999999</v>
      </c>
      <c r="N47" s="184">
        <v>46.113900000000001</v>
      </c>
      <c r="O47" s="184">
        <v>10.4842</v>
      </c>
      <c r="P47" s="184">
        <v>12.6158</v>
      </c>
      <c r="Q47" s="184">
        <v>14.951000000000001</v>
      </c>
      <c r="R47" s="184">
        <v>14.5914</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44358</v>
      </c>
      <c r="E48" s="184">
        <v>34.363</v>
      </c>
      <c r="F48" s="184">
        <v>0.15160000000000001</v>
      </c>
      <c r="G48" s="184">
        <v>0.15160000000000001</v>
      </c>
      <c r="H48" s="184">
        <v>0.78310000000000002</v>
      </c>
      <c r="I48" s="184">
        <v>1.7649999999999999</v>
      </c>
      <c r="J48" s="184">
        <v>4.1208</v>
      </c>
      <c r="K48" s="184">
        <v>4.4659000000000004</v>
      </c>
      <c r="L48" s="184">
        <v>13.9924</v>
      </c>
      <c r="M48" s="184">
        <v>28.874099999999999</v>
      </c>
      <c r="N48" s="184">
        <v>44.619300000000003</v>
      </c>
      <c r="O48" s="184">
        <v>9.3488000000000007</v>
      </c>
      <c r="P48" s="184">
        <v>11.4361</v>
      </c>
      <c r="Q48" s="184">
        <v>12.669499999999999</v>
      </c>
      <c r="R48" s="184">
        <v>13.401199999999999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44358</v>
      </c>
      <c r="E49" s="184">
        <v>128.45580000000001</v>
      </c>
      <c r="F49" s="184">
        <v>0.13969999999999999</v>
      </c>
      <c r="G49" s="184">
        <v>0.39400000000000002</v>
      </c>
      <c r="H49" s="184">
        <v>0.92720000000000002</v>
      </c>
      <c r="I49" s="184">
        <v>1.897</v>
      </c>
      <c r="J49" s="184">
        <v>5.1551</v>
      </c>
      <c r="K49" s="184">
        <v>3.2256999999999998</v>
      </c>
      <c r="L49" s="184">
        <v>9.2088999999999999</v>
      </c>
      <c r="M49" s="184">
        <v>24.571300000000001</v>
      </c>
      <c r="N49" s="184">
        <v>34.576599999999999</v>
      </c>
      <c r="O49" s="184">
        <v>10.811199999999999</v>
      </c>
      <c r="P49" s="184">
        <v>9.7731999999999992</v>
      </c>
      <c r="Q49" s="184">
        <v>8.7418999999999993</v>
      </c>
      <c r="R49" s="184">
        <v>10.8941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44358</v>
      </c>
      <c r="E50" s="184">
        <v>139.38040000000001</v>
      </c>
      <c r="F50" s="184">
        <v>0.1431</v>
      </c>
      <c r="G50" s="184">
        <v>0.40410000000000001</v>
      </c>
      <c r="H50" s="184">
        <v>0.95099999999999996</v>
      </c>
      <c r="I50" s="184">
        <v>1.9451000000000001</v>
      </c>
      <c r="J50" s="184">
        <v>5.2645999999999997</v>
      </c>
      <c r="K50" s="184">
        <v>3.5482</v>
      </c>
      <c r="L50" s="184">
        <v>9.8673999999999999</v>
      </c>
      <c r="M50" s="184">
        <v>25.6876</v>
      </c>
      <c r="N50" s="184">
        <v>36.184800000000003</v>
      </c>
      <c r="O50" s="184">
        <v>12.022</v>
      </c>
      <c r="P50" s="184">
        <v>11.077400000000001</v>
      </c>
      <c r="Q50" s="184">
        <v>10.5191</v>
      </c>
      <c r="R50" s="184">
        <v>12.1313</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44358</v>
      </c>
      <c r="E51" s="184">
        <v>15.7057</v>
      </c>
      <c r="F51" s="184">
        <v>0.247</v>
      </c>
      <c r="G51" s="184">
        <v>0.54669999999999996</v>
      </c>
      <c r="H51" s="184">
        <v>1.6241000000000001</v>
      </c>
      <c r="I51" s="184">
        <v>2.7113999999999998</v>
      </c>
      <c r="J51" s="184">
        <v>6.5529999999999999</v>
      </c>
      <c r="K51" s="184">
        <v>6.6688000000000001</v>
      </c>
      <c r="L51" s="184">
        <v>23.144300000000001</v>
      </c>
      <c r="M51" s="184">
        <v>39.714300000000001</v>
      </c>
      <c r="N51" s="184">
        <v>55.649900000000002</v>
      </c>
      <c r="O51" s="184"/>
      <c r="P51" s="184"/>
      <c r="Q51" s="184">
        <v>26.841799999999999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44358</v>
      </c>
      <c r="E52" s="184">
        <v>15.1655</v>
      </c>
      <c r="F52" s="184">
        <v>0.24129999999999999</v>
      </c>
      <c r="G52" s="184">
        <v>0.53029999999999999</v>
      </c>
      <c r="H52" s="184">
        <v>1.5862000000000001</v>
      </c>
      <c r="I52" s="184">
        <v>2.6339000000000001</v>
      </c>
      <c r="J52" s="184">
        <v>6.3775000000000004</v>
      </c>
      <c r="K52" s="184">
        <v>6.1504000000000003</v>
      </c>
      <c r="L52" s="184">
        <v>22.007200000000001</v>
      </c>
      <c r="M52" s="184">
        <v>37.802999999999997</v>
      </c>
      <c r="N52" s="184">
        <v>52.817900000000002</v>
      </c>
      <c r="O52" s="184"/>
      <c r="P52" s="184"/>
      <c r="Q52" s="184">
        <v>24.524999999999999</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44358</v>
      </c>
      <c r="E57" s="184">
        <v>22.359000000000002</v>
      </c>
      <c r="F57" s="184">
        <v>0.1613</v>
      </c>
      <c r="G57" s="184">
        <v>0.29609999999999997</v>
      </c>
      <c r="H57" s="184">
        <v>1.0485</v>
      </c>
      <c r="I57" s="184">
        <v>2.5830000000000002</v>
      </c>
      <c r="J57" s="184">
        <v>5.7112999999999996</v>
      </c>
      <c r="K57" s="184">
        <v>5.4073000000000002</v>
      </c>
      <c r="L57" s="184">
        <v>16.9526</v>
      </c>
      <c r="M57" s="184">
        <v>32.348799999999997</v>
      </c>
      <c r="N57" s="184">
        <v>48.505600000000001</v>
      </c>
      <c r="O57" s="184">
        <v>15.964</v>
      </c>
      <c r="P57" s="184">
        <v>16.442399999999999</v>
      </c>
      <c r="Q57" s="184">
        <v>14.680999999999999</v>
      </c>
      <c r="R57" s="184">
        <v>17.480699999999999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44358</v>
      </c>
      <c r="E58" s="184">
        <v>20.268000000000001</v>
      </c>
      <c r="F58" s="184">
        <v>0.15809999999999999</v>
      </c>
      <c r="G58" s="184">
        <v>0.28699999999999998</v>
      </c>
      <c r="H58" s="184">
        <v>1.0218</v>
      </c>
      <c r="I58" s="184">
        <v>2.5242</v>
      </c>
      <c r="J58" s="184">
        <v>5.5789999999999997</v>
      </c>
      <c r="K58" s="184">
        <v>5.0319000000000003</v>
      </c>
      <c r="L58" s="184">
        <v>16.109100000000002</v>
      </c>
      <c r="M58" s="184">
        <v>30.904900000000001</v>
      </c>
      <c r="N58" s="184">
        <v>46.339399999999998</v>
      </c>
      <c r="O58" s="184">
        <v>14.196199999999999</v>
      </c>
      <c r="P58" s="184">
        <v>14.491300000000001</v>
      </c>
      <c r="Q58" s="184">
        <v>12.78</v>
      </c>
      <c r="R58" s="184">
        <v>15.709899999999999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44358</v>
      </c>
      <c r="E59" s="184">
        <v>14.9954</v>
      </c>
      <c r="F59" s="184">
        <v>1.2999999999999999E-3</v>
      </c>
      <c r="G59" s="184">
        <v>-0.1186</v>
      </c>
      <c r="H59" s="184">
        <v>0.53910000000000002</v>
      </c>
      <c r="I59" s="184">
        <v>1.5672999999999999</v>
      </c>
      <c r="J59" s="184">
        <v>4.6748000000000003</v>
      </c>
      <c r="K59" s="184">
        <v>2.7244000000000002</v>
      </c>
      <c r="L59" s="184">
        <v>11.133800000000001</v>
      </c>
      <c r="M59" s="184">
        <v>26.500800000000002</v>
      </c>
      <c r="N59" s="184">
        <v>38.835999999999999</v>
      </c>
      <c r="O59" s="184"/>
      <c r="P59" s="184"/>
      <c r="Q59" s="184">
        <v>15.9206</v>
      </c>
      <c r="R59" s="184">
        <v>17.635999999999999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44358</v>
      </c>
      <c r="E60" s="184">
        <v>14.3483</v>
      </c>
      <c r="F60" s="184">
        <v>-3.5000000000000001E-3</v>
      </c>
      <c r="G60" s="184">
        <v>-0.13220000000000001</v>
      </c>
      <c r="H60" s="184">
        <v>0.50790000000000002</v>
      </c>
      <c r="I60" s="184">
        <v>1.5054000000000001</v>
      </c>
      <c r="J60" s="184">
        <v>4.5321999999999996</v>
      </c>
      <c r="K60" s="184">
        <v>2.3109999999999999</v>
      </c>
      <c r="L60" s="184">
        <v>10.2537</v>
      </c>
      <c r="M60" s="184">
        <v>24.979700000000001</v>
      </c>
      <c r="N60" s="184">
        <v>36.514000000000003</v>
      </c>
      <c r="O60" s="184"/>
      <c r="P60" s="184"/>
      <c r="Q60" s="184">
        <v>14.0709</v>
      </c>
      <c r="R60" s="184">
        <v>15.742100000000001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44358</v>
      </c>
      <c r="E61" s="184">
        <v>13.6684</v>
      </c>
      <c r="F61" s="184">
        <v>0.34360000000000002</v>
      </c>
      <c r="G61" s="184">
        <v>0.55989999999999995</v>
      </c>
      <c r="H61" s="184">
        <v>1.2121999999999999</v>
      </c>
      <c r="I61" s="184">
        <v>2.4718</v>
      </c>
      <c r="J61" s="184">
        <v>4.6353</v>
      </c>
      <c r="K61" s="184">
        <v>4.4027000000000003</v>
      </c>
      <c r="L61" s="184">
        <v>13.179</v>
      </c>
      <c r="M61" s="184">
        <v>25.472999999999999</v>
      </c>
      <c r="N61" s="184">
        <v>38.631799999999998</v>
      </c>
      <c r="O61" s="184">
        <v>11.0639</v>
      </c>
      <c r="P61" s="184"/>
      <c r="Q61" s="184">
        <v>10.5426</v>
      </c>
      <c r="R61" s="184">
        <v>11.953200000000001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44358</v>
      </c>
      <c r="E62" s="184">
        <v>12.947800000000001</v>
      </c>
      <c r="F62" s="184">
        <v>0.3387</v>
      </c>
      <c r="G62" s="184">
        <v>0.5444</v>
      </c>
      <c r="H62" s="184">
        <v>1.1752</v>
      </c>
      <c r="I62" s="184">
        <v>2.3978999999999999</v>
      </c>
      <c r="J62" s="184">
        <v>4.4665999999999997</v>
      </c>
      <c r="K62" s="184">
        <v>3.8990999999999998</v>
      </c>
      <c r="L62" s="184">
        <v>12.125500000000001</v>
      </c>
      <c r="M62" s="184">
        <v>23.730699999999999</v>
      </c>
      <c r="N62" s="184">
        <v>36.029200000000003</v>
      </c>
      <c r="O62" s="184">
        <v>9.1286000000000005</v>
      </c>
      <c r="P62" s="184"/>
      <c r="Q62" s="184">
        <v>8.6388999999999996</v>
      </c>
      <c r="R62" s="184">
        <v>9.9771999999999998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44358</v>
      </c>
      <c r="E63" s="184">
        <v>61.546999999999997</v>
      </c>
      <c r="F63" s="184">
        <v>0.2064</v>
      </c>
      <c r="G63" s="184">
        <v>0.95650000000000002</v>
      </c>
      <c r="H63" s="184">
        <v>1.9133</v>
      </c>
      <c r="I63" s="184">
        <v>3.4779</v>
      </c>
      <c r="J63" s="184">
        <v>5.8327</v>
      </c>
      <c r="K63" s="184">
        <v>6.2813999999999997</v>
      </c>
      <c r="L63" s="184">
        <v>21.556999999999999</v>
      </c>
      <c r="M63" s="184">
        <v>39.192799999999998</v>
      </c>
      <c r="N63" s="184">
        <v>54.6205</v>
      </c>
      <c r="O63" s="184">
        <v>3.9765999999999999</v>
      </c>
      <c r="P63" s="184">
        <v>8.2468000000000004</v>
      </c>
      <c r="Q63" s="184">
        <v>12.0168</v>
      </c>
      <c r="R63" s="184">
        <v>6.9097</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44358</v>
      </c>
      <c r="E64" s="184">
        <v>67.1614</v>
      </c>
      <c r="F64" s="184">
        <v>0.20860000000000001</v>
      </c>
      <c r="G64" s="184">
        <v>0.9627</v>
      </c>
      <c r="H64" s="184">
        <v>1.9287000000000001</v>
      </c>
      <c r="I64" s="184">
        <v>3.5085000000000002</v>
      </c>
      <c r="J64" s="184">
        <v>5.9040999999999997</v>
      </c>
      <c r="K64" s="184">
        <v>6.5067000000000004</v>
      </c>
      <c r="L64" s="184">
        <v>22.058399999999999</v>
      </c>
      <c r="M64" s="184">
        <v>40.032499999999999</v>
      </c>
      <c r="N64" s="184">
        <v>55.851900000000001</v>
      </c>
      <c r="O64" s="184">
        <v>4.8701999999999996</v>
      </c>
      <c r="P64" s="184">
        <v>9.4748000000000001</v>
      </c>
      <c r="Q64" s="184">
        <v>12.0001</v>
      </c>
      <c r="R64" s="184">
        <v>7.7423999999999999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44358</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44358</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44358</v>
      </c>
      <c r="E69" s="184">
        <v>90.09</v>
      </c>
      <c r="F69" s="184">
        <v>0.1668</v>
      </c>
      <c r="G69" s="184">
        <v>0.52439999999999998</v>
      </c>
      <c r="H69" s="184">
        <v>1.59</v>
      </c>
      <c r="I69" s="184">
        <v>2.3285</v>
      </c>
      <c r="J69" s="184">
        <v>4.4401000000000002</v>
      </c>
      <c r="K69" s="184">
        <v>6.1256000000000004</v>
      </c>
      <c r="L69" s="184">
        <v>16.681799999999999</v>
      </c>
      <c r="M69" s="184">
        <v>31.806899999999999</v>
      </c>
      <c r="N69" s="184">
        <v>48.418500000000002</v>
      </c>
      <c r="O69" s="184">
        <v>10.579000000000001</v>
      </c>
      <c r="P69" s="184">
        <v>10.015599999999999</v>
      </c>
      <c r="Q69" s="184">
        <v>13.5001</v>
      </c>
      <c r="R69" s="184">
        <v>14.2691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44358</v>
      </c>
      <c r="E70" s="184">
        <v>100.66</v>
      </c>
      <c r="F70" s="184">
        <v>0.16919999999999999</v>
      </c>
      <c r="G70" s="184">
        <v>0.53939999999999999</v>
      </c>
      <c r="H70" s="184">
        <v>1.6254</v>
      </c>
      <c r="I70" s="184">
        <v>2.3904000000000001</v>
      </c>
      <c r="J70" s="184">
        <v>4.5926999999999998</v>
      </c>
      <c r="K70" s="184">
        <v>6.5861999999999998</v>
      </c>
      <c r="L70" s="184">
        <v>17.648399999999999</v>
      </c>
      <c r="M70" s="184">
        <v>33.430500000000002</v>
      </c>
      <c r="N70" s="184">
        <v>50.869300000000003</v>
      </c>
      <c r="O70" s="184">
        <v>12.290800000000001</v>
      </c>
      <c r="P70" s="184">
        <v>11.658899999999999</v>
      </c>
      <c r="Q70" s="184">
        <v>12.6264</v>
      </c>
      <c r="R70" s="184">
        <v>16.129100000000001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44358</v>
      </c>
      <c r="E71" s="184">
        <v>100.55</v>
      </c>
      <c r="F71" s="184">
        <v>0.23930000000000001</v>
      </c>
      <c r="G71" s="184">
        <v>0.51980000000000004</v>
      </c>
      <c r="H71" s="184">
        <v>1.1671</v>
      </c>
      <c r="I71" s="184">
        <v>2.5497000000000001</v>
      </c>
      <c r="J71" s="184">
        <v>5.0350000000000001</v>
      </c>
      <c r="K71" s="184">
        <v>4.5544000000000002</v>
      </c>
      <c r="L71" s="184">
        <v>15.8277</v>
      </c>
      <c r="M71" s="184">
        <v>31.7134</v>
      </c>
      <c r="N71" s="184">
        <v>47.802399999999999</v>
      </c>
      <c r="O71" s="184">
        <v>9.8523999999999994</v>
      </c>
      <c r="P71" s="184">
        <v>14.133599999999999</v>
      </c>
      <c r="Q71" s="184">
        <v>11.376200000000001</v>
      </c>
      <c r="R71" s="184">
        <v>14.223100000000001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44358</v>
      </c>
      <c r="E72" s="184">
        <v>109.79</v>
      </c>
      <c r="F72" s="184">
        <v>0.2374</v>
      </c>
      <c r="G72" s="184">
        <v>0.53110000000000002</v>
      </c>
      <c r="H72" s="184">
        <v>1.1889000000000001</v>
      </c>
      <c r="I72" s="184">
        <v>2.5882999999999998</v>
      </c>
      <c r="J72" s="184">
        <v>5.1426999999999996</v>
      </c>
      <c r="K72" s="184">
        <v>4.8715000000000002</v>
      </c>
      <c r="L72" s="184">
        <v>16.537500000000001</v>
      </c>
      <c r="M72" s="184">
        <v>32.933799999999998</v>
      </c>
      <c r="N72" s="184">
        <v>49.618400000000001</v>
      </c>
      <c r="O72" s="184">
        <v>11.1638</v>
      </c>
      <c r="P72" s="184">
        <v>15.518000000000001</v>
      </c>
      <c r="Q72" s="184">
        <v>14.716200000000001</v>
      </c>
      <c r="R72" s="184">
        <v>15.6386</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44358</v>
      </c>
      <c r="E73" s="184">
        <v>244.739</v>
      </c>
      <c r="F73" s="184">
        <v>0.4763</v>
      </c>
      <c r="G73" s="184">
        <v>0.26950000000000002</v>
      </c>
      <c r="H73" s="184">
        <v>1.1611</v>
      </c>
      <c r="I73" s="184">
        <v>2.6711</v>
      </c>
      <c r="J73" s="184">
        <v>2.2686000000000002</v>
      </c>
      <c r="K73" s="184">
        <v>20.0471</v>
      </c>
      <c r="L73" s="184">
        <v>34.335900000000002</v>
      </c>
      <c r="M73" s="184">
        <v>55.947200000000002</v>
      </c>
      <c r="N73" s="184">
        <v>91.43</v>
      </c>
      <c r="O73" s="184">
        <v>23.998200000000001</v>
      </c>
      <c r="P73" s="184">
        <v>17.680199999999999</v>
      </c>
      <c r="Q73" s="184">
        <v>17.113800000000001</v>
      </c>
      <c r="R73" s="184">
        <v>32.193600000000004</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44358</v>
      </c>
      <c r="E74" s="184">
        <v>253.0575</v>
      </c>
      <c r="F74" s="184">
        <v>0.47649999999999998</v>
      </c>
      <c r="G74" s="184">
        <v>0.2702</v>
      </c>
      <c r="H74" s="184">
        <v>1.1592</v>
      </c>
      <c r="I74" s="184">
        <v>2.6829999999999998</v>
      </c>
      <c r="J74" s="184">
        <v>2.2414999999999998</v>
      </c>
      <c r="K74" s="184">
        <v>20.024000000000001</v>
      </c>
      <c r="L74" s="184">
        <v>34.371099999999998</v>
      </c>
      <c r="M74" s="184">
        <v>56.040399999999998</v>
      </c>
      <c r="N74" s="184">
        <v>91.941599999999994</v>
      </c>
      <c r="O74" s="184">
        <v>25.073499999999999</v>
      </c>
      <c r="P74" s="184">
        <v>18.3733</v>
      </c>
      <c r="Q74" s="184">
        <v>17.8218</v>
      </c>
      <c r="R74" s="184">
        <v>33.511400000000002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44358</v>
      </c>
      <c r="E75" s="184">
        <v>198.6001</v>
      </c>
      <c r="F75" s="184">
        <v>0.1648</v>
      </c>
      <c r="G75" s="184">
        <v>0.52049999999999996</v>
      </c>
      <c r="H75" s="184">
        <v>0.98829999999999996</v>
      </c>
      <c r="I75" s="184">
        <v>2.3813</v>
      </c>
      <c r="J75" s="184">
        <v>5.0435999999999996</v>
      </c>
      <c r="K75" s="184">
        <v>5.1173999999999999</v>
      </c>
      <c r="L75" s="184">
        <v>15.6015</v>
      </c>
      <c r="M75" s="184">
        <v>31.8521</v>
      </c>
      <c r="N75" s="184">
        <v>44.579500000000003</v>
      </c>
      <c r="O75" s="184">
        <v>14.250999999999999</v>
      </c>
      <c r="P75" s="184">
        <v>14.2525</v>
      </c>
      <c r="Q75" s="184">
        <v>15.993499999999999</v>
      </c>
      <c r="R75" s="184">
        <v>16.270499999999998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44358</v>
      </c>
      <c r="E76" s="184">
        <v>88.340987474425901</v>
      </c>
      <c r="F76" s="184">
        <v>0.1648</v>
      </c>
      <c r="G76" s="184">
        <v>0.52049999999999996</v>
      </c>
      <c r="H76" s="184">
        <v>0.98829999999999996</v>
      </c>
      <c r="I76" s="184">
        <v>2.3811</v>
      </c>
      <c r="J76" s="184">
        <v>5.0435999999999996</v>
      </c>
      <c r="K76" s="184">
        <v>5.1173000000000002</v>
      </c>
      <c r="L76" s="184">
        <v>15.601900000000001</v>
      </c>
      <c r="M76" s="184">
        <v>31.852499999999999</v>
      </c>
      <c r="N76" s="184">
        <v>44.577199999999998</v>
      </c>
      <c r="O76" s="184">
        <v>13.9749</v>
      </c>
      <c r="P76" s="184">
        <v>14.0839</v>
      </c>
      <c r="Q76" s="184">
        <v>15.890599999999999</v>
      </c>
      <c r="R76" s="184">
        <v>16.0684</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44358</v>
      </c>
      <c r="E77" s="184">
        <v>439.25200431464202</v>
      </c>
      <c r="F77" s="184">
        <v>0.1628</v>
      </c>
      <c r="G77" s="184">
        <v>0.51459999999999995</v>
      </c>
      <c r="H77" s="184">
        <v>0.9748</v>
      </c>
      <c r="I77" s="184">
        <v>2.3542999999999998</v>
      </c>
      <c r="J77" s="184">
        <v>4.9813000000000001</v>
      </c>
      <c r="K77" s="184">
        <v>4.9261999999999997</v>
      </c>
      <c r="L77" s="184">
        <v>15.192299999999999</v>
      </c>
      <c r="M77" s="184">
        <v>31.1755</v>
      </c>
      <c r="N77" s="184">
        <v>43.6051</v>
      </c>
      <c r="O77" s="184">
        <v>13.446099999999999</v>
      </c>
      <c r="P77" s="184">
        <v>13.2744</v>
      </c>
      <c r="Q77" s="184">
        <v>15.9971</v>
      </c>
      <c r="R77" s="184">
        <v>15.510400000000001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44358</v>
      </c>
      <c r="E78" s="184">
        <v>396.95786594057301</v>
      </c>
      <c r="F78" s="184">
        <v>0.1628</v>
      </c>
      <c r="G78" s="184">
        <v>0.51459999999999995</v>
      </c>
      <c r="H78" s="184">
        <v>0.97489999999999999</v>
      </c>
      <c r="I78" s="184">
        <v>2.3546999999999998</v>
      </c>
      <c r="J78" s="184">
        <v>4.9817</v>
      </c>
      <c r="K78" s="184">
        <v>4.9265999999999996</v>
      </c>
      <c r="L78" s="184">
        <v>15.1937</v>
      </c>
      <c r="M78" s="184">
        <v>31.178100000000001</v>
      </c>
      <c r="N78" s="184">
        <v>43.607799999999997</v>
      </c>
      <c r="O78" s="184">
        <v>13.1717</v>
      </c>
      <c r="P78" s="184">
        <v>13.108700000000001</v>
      </c>
      <c r="Q78" s="184">
        <v>15.554500000000001</v>
      </c>
      <c r="R78" s="184">
        <v>15.313700000000001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44358</v>
      </c>
      <c r="E79" s="184">
        <v>22.925799999999999</v>
      </c>
      <c r="F79" s="184">
        <v>0.26329999999999998</v>
      </c>
      <c r="G79" s="184">
        <v>0.24879999999999999</v>
      </c>
      <c r="H79" s="184">
        <v>0.80779999999999996</v>
      </c>
      <c r="I79" s="184">
        <v>1.9296</v>
      </c>
      <c r="J79" s="184">
        <v>4.4218000000000002</v>
      </c>
      <c r="K79" s="184">
        <v>3.9464000000000001</v>
      </c>
      <c r="L79" s="184">
        <v>10.695399999999999</v>
      </c>
      <c r="M79" s="184">
        <v>25.4558</v>
      </c>
      <c r="N79" s="184">
        <v>39.604199999999999</v>
      </c>
      <c r="O79" s="184">
        <v>11.2143</v>
      </c>
      <c r="P79" s="184">
        <v>11.786799999999999</v>
      </c>
      <c r="Q79" s="184">
        <v>11.6767</v>
      </c>
      <c r="R79" s="184">
        <v>13.4276</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44358</v>
      </c>
      <c r="E80" s="184">
        <v>21.380500000000001</v>
      </c>
      <c r="F80" s="184">
        <v>0.25929999999999997</v>
      </c>
      <c r="G80" s="184">
        <v>0.23630000000000001</v>
      </c>
      <c r="H80" s="184">
        <v>0.77869999999999995</v>
      </c>
      <c r="I80" s="184">
        <v>1.8706</v>
      </c>
      <c r="J80" s="184">
        <v>4.2880000000000003</v>
      </c>
      <c r="K80" s="184">
        <v>3.5476000000000001</v>
      </c>
      <c r="L80" s="184">
        <v>9.8678000000000008</v>
      </c>
      <c r="M80" s="184">
        <v>24.047000000000001</v>
      </c>
      <c r="N80" s="184">
        <v>37.498699999999999</v>
      </c>
      <c r="O80" s="184">
        <v>9.6434999999999995</v>
      </c>
      <c r="P80" s="184">
        <v>10.557600000000001</v>
      </c>
      <c r="Q80" s="184">
        <v>10.6464</v>
      </c>
      <c r="R80" s="184">
        <v>11.7263</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44358</v>
      </c>
      <c r="E81" s="184">
        <v>121.7221</v>
      </c>
      <c r="F81" s="184">
        <v>-2.87E-2</v>
      </c>
      <c r="G81" s="184">
        <v>0.44950000000000001</v>
      </c>
      <c r="H81" s="184">
        <v>1.3311999999999999</v>
      </c>
      <c r="I81" s="184">
        <v>2.9824999999999999</v>
      </c>
      <c r="J81" s="184">
        <v>6.1250999999999998</v>
      </c>
      <c r="K81" s="184">
        <v>5.6593</v>
      </c>
      <c r="L81" s="184">
        <v>17.205200000000001</v>
      </c>
      <c r="M81" s="184">
        <v>31.008900000000001</v>
      </c>
      <c r="N81" s="184">
        <v>44.090600000000002</v>
      </c>
      <c r="O81" s="184">
        <v>12.177199999999999</v>
      </c>
      <c r="P81" s="184">
        <v>13.0268</v>
      </c>
      <c r="Q81" s="184">
        <v>12.636100000000001</v>
      </c>
      <c r="R81" s="184">
        <v>14.870100000000001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44358</v>
      </c>
      <c r="E82" s="184">
        <v>130.85290000000001</v>
      </c>
      <c r="F82" s="184">
        <v>-2.5100000000000001E-2</v>
      </c>
      <c r="G82" s="184">
        <v>0.46</v>
      </c>
      <c r="H82" s="184">
        <v>1.3554999999999999</v>
      </c>
      <c r="I82" s="184">
        <v>3.032</v>
      </c>
      <c r="J82" s="184">
        <v>6.2389999999999999</v>
      </c>
      <c r="K82" s="184">
        <v>6.0034000000000001</v>
      </c>
      <c r="L82" s="184">
        <v>17.9405</v>
      </c>
      <c r="M82" s="184">
        <v>32.183999999999997</v>
      </c>
      <c r="N82" s="184">
        <v>45.781500000000001</v>
      </c>
      <c r="O82" s="184">
        <v>13.4697</v>
      </c>
      <c r="P82" s="184">
        <v>14.3019</v>
      </c>
      <c r="Q82" s="184">
        <v>11.992900000000001</v>
      </c>
      <c r="R82" s="184">
        <v>16.0868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44358</v>
      </c>
      <c r="E83" s="184">
        <v>300.35509999999999</v>
      </c>
      <c r="F83" s="184">
        <v>0.23669999999999999</v>
      </c>
      <c r="G83" s="184">
        <v>0.67030000000000001</v>
      </c>
      <c r="H83" s="184">
        <v>1.4621999999999999</v>
      </c>
      <c r="I83" s="184">
        <v>2.9830999999999999</v>
      </c>
      <c r="J83" s="184">
        <v>6.7343999999999999</v>
      </c>
      <c r="K83" s="184">
        <v>4.8560999999999996</v>
      </c>
      <c r="L83" s="184">
        <v>16.900300000000001</v>
      </c>
      <c r="M83" s="184">
        <v>34.3932</v>
      </c>
      <c r="N83" s="184">
        <v>49.480400000000003</v>
      </c>
      <c r="O83" s="184">
        <v>11.800800000000001</v>
      </c>
      <c r="P83" s="184">
        <v>11.4963</v>
      </c>
      <c r="Q83" s="184">
        <v>14.013999999999999</v>
      </c>
      <c r="R83" s="184">
        <v>14.1088</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44358</v>
      </c>
      <c r="E84" s="184">
        <v>378.96830625276499</v>
      </c>
      <c r="F84" s="184">
        <v>0.2341</v>
      </c>
      <c r="G84" s="184">
        <v>0.66249999999999998</v>
      </c>
      <c r="H84" s="184">
        <v>1.444</v>
      </c>
      <c r="I84" s="184">
        <v>2.9460000000000002</v>
      </c>
      <c r="J84" s="184">
        <v>6.6482000000000001</v>
      </c>
      <c r="K84" s="184">
        <v>4.5976999999999997</v>
      </c>
      <c r="L84" s="184">
        <v>16.317299999999999</v>
      </c>
      <c r="M84" s="184">
        <v>33.375399999999999</v>
      </c>
      <c r="N84" s="184">
        <v>47.956499999999998</v>
      </c>
      <c r="O84" s="184">
        <v>10.513</v>
      </c>
      <c r="P84" s="184">
        <v>10.1927</v>
      </c>
      <c r="Q84" s="184">
        <v>15.196899999999999</v>
      </c>
      <c r="R84" s="184">
        <v>12.9331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44358</v>
      </c>
      <c r="E85" s="184">
        <v>11.51</v>
      </c>
      <c r="F85" s="184">
        <v>0.34870000000000001</v>
      </c>
      <c r="G85" s="184">
        <v>0.6119</v>
      </c>
      <c r="H85" s="184">
        <v>1.4097</v>
      </c>
      <c r="I85" s="184">
        <v>3.3214000000000001</v>
      </c>
      <c r="J85" s="184">
        <v>6.7717999999999998</v>
      </c>
      <c r="K85" s="184">
        <v>5.8878000000000004</v>
      </c>
      <c r="L85" s="184"/>
      <c r="M85" s="184"/>
      <c r="N85" s="184"/>
      <c r="O85" s="184"/>
      <c r="P85" s="184"/>
      <c r="Q85" s="184">
        <v>15.1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44358</v>
      </c>
      <c r="E86" s="184">
        <v>11.45</v>
      </c>
      <c r="F86" s="184">
        <v>0.35060000000000002</v>
      </c>
      <c r="G86" s="184">
        <v>0.7036</v>
      </c>
      <c r="H86" s="184">
        <v>1.5071000000000001</v>
      </c>
      <c r="I86" s="184">
        <v>3.3393999999999999</v>
      </c>
      <c r="J86" s="184">
        <v>6.7102000000000004</v>
      </c>
      <c r="K86" s="184">
        <v>5.6273</v>
      </c>
      <c r="L86" s="184"/>
      <c r="M86" s="184"/>
      <c r="N86" s="184"/>
      <c r="O86" s="184"/>
      <c r="P86" s="184"/>
      <c r="Q86" s="184">
        <v>14.5</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44358</v>
      </c>
      <c r="E87" s="184">
        <v>237.11930000000001</v>
      </c>
      <c r="F87" s="184">
        <v>5.3900000000000003E-2</v>
      </c>
      <c r="G87" s="184">
        <v>0.1981</v>
      </c>
      <c r="H87" s="184">
        <v>0.99380000000000002</v>
      </c>
      <c r="I87" s="184">
        <v>2.2900999999999998</v>
      </c>
      <c r="J87" s="184">
        <v>5.3567999999999998</v>
      </c>
      <c r="K87" s="184">
        <v>7.6554000000000002</v>
      </c>
      <c r="L87" s="184">
        <v>21.659700000000001</v>
      </c>
      <c r="M87" s="184">
        <v>39.261299999999999</v>
      </c>
      <c r="N87" s="184">
        <v>55.950699999999998</v>
      </c>
      <c r="O87" s="184">
        <v>11.0206</v>
      </c>
      <c r="P87" s="184">
        <v>12.390700000000001</v>
      </c>
      <c r="Q87" s="184">
        <v>12.4274</v>
      </c>
      <c r="R87" s="184">
        <v>16.619599999999998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44358</v>
      </c>
      <c r="E88" s="184">
        <v>231.967116805828</v>
      </c>
      <c r="F88" s="184">
        <v>5.21E-2</v>
      </c>
      <c r="G88" s="184">
        <v>0.19239999999999999</v>
      </c>
      <c r="H88" s="184">
        <v>0.98099999999999998</v>
      </c>
      <c r="I88" s="184">
        <v>2.2642000000000002</v>
      </c>
      <c r="J88" s="184">
        <v>5.2977999999999996</v>
      </c>
      <c r="K88" s="184">
        <v>7.4733000000000001</v>
      </c>
      <c r="L88" s="184">
        <v>21.2561</v>
      </c>
      <c r="M88" s="184">
        <v>38.57</v>
      </c>
      <c r="N88" s="184">
        <v>54.7667</v>
      </c>
      <c r="O88" s="184">
        <v>10.236000000000001</v>
      </c>
      <c r="P88" s="184">
        <v>11.601699999999999</v>
      </c>
      <c r="Q88" s="184">
        <v>12.6181</v>
      </c>
      <c r="R88" s="184">
        <v>15.7562</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0.20200526315789474</v>
      </c>
      <c r="G89" s="186">
        <v>0.4105736842105262</v>
      </c>
      <c r="H89" s="186">
        <v>1.1242394736842103</v>
      </c>
      <c r="I89" s="186">
        <v>2.4729710526315789</v>
      </c>
      <c r="J89" s="186">
        <v>5.1734697368421037</v>
      </c>
      <c r="K89" s="186">
        <v>5.7483249999999986</v>
      </c>
      <c r="L89" s="186">
        <v>17.110149999999997</v>
      </c>
      <c r="M89" s="186">
        <v>33.572024324324332</v>
      </c>
      <c r="N89" s="186">
        <v>49.570720270270272</v>
      </c>
      <c r="O89" s="186">
        <v>12.577751666666664</v>
      </c>
      <c r="P89" s="186">
        <v>13.000314000000003</v>
      </c>
      <c r="Q89" s="186">
        <v>13.471773684210529</v>
      </c>
      <c r="R89" s="186">
        <v>16.482092857142856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0.1701</v>
      </c>
      <c r="G90" s="186">
        <v>0.38770000000000004</v>
      </c>
      <c r="H90" s="186">
        <v>1.03105</v>
      </c>
      <c r="I90" s="186">
        <v>2.49655</v>
      </c>
      <c r="J90" s="186">
        <v>5.2775499999999997</v>
      </c>
      <c r="K90" s="186">
        <v>5.3314500000000002</v>
      </c>
      <c r="L90" s="186">
        <v>16.917400000000001</v>
      </c>
      <c r="M90" s="186">
        <v>33.0884</v>
      </c>
      <c r="N90" s="186">
        <v>48.438500000000005</v>
      </c>
      <c r="O90" s="186">
        <v>12.354900000000001</v>
      </c>
      <c r="P90" s="186">
        <v>13.06775</v>
      </c>
      <c r="Q90" s="186">
        <v>13.395299999999999</v>
      </c>
      <c r="R90" s="186">
        <v>15.719349999999999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44358</v>
      </c>
      <c r="E93" s="184">
        <v>21.004300000000001</v>
      </c>
      <c r="F93" s="184">
        <v>-1.7100000000000001E-2</v>
      </c>
      <c r="G93" s="184">
        <v>5.7599999999999998E-2</v>
      </c>
      <c r="H93" s="184">
        <v>7.8600000000000003E-2</v>
      </c>
      <c r="I93" s="184">
        <v>0.17599999999999999</v>
      </c>
      <c r="J93" s="184">
        <v>0.42499999999999999</v>
      </c>
      <c r="K93" s="184">
        <v>1.3120000000000001</v>
      </c>
      <c r="L93" s="184">
        <v>2.0413999999999999</v>
      </c>
      <c r="M93" s="184">
        <v>2.8544</v>
      </c>
      <c r="N93" s="184">
        <v>3.3843999999999999</v>
      </c>
      <c r="O93" s="184">
        <v>5.149</v>
      </c>
      <c r="P93" s="184">
        <v>5.4999000000000002</v>
      </c>
      <c r="Q93" s="184">
        <v>6.4404000000000003</v>
      </c>
      <c r="R93" s="184">
        <v>4.5784000000000002</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44358</v>
      </c>
      <c r="E94" s="184">
        <v>22.007999999999999</v>
      </c>
      <c r="F94" s="184">
        <v>-1.54E-2</v>
      </c>
      <c r="G94" s="184">
        <v>6.2700000000000006E-2</v>
      </c>
      <c r="H94" s="184">
        <v>9.1399999999999995E-2</v>
      </c>
      <c r="I94" s="184">
        <v>0.20119999999999999</v>
      </c>
      <c r="J94" s="184">
        <v>0.48170000000000002</v>
      </c>
      <c r="K94" s="184">
        <v>1.4811000000000001</v>
      </c>
      <c r="L94" s="184">
        <v>2.3641999999999999</v>
      </c>
      <c r="M94" s="184">
        <v>3.3365999999999998</v>
      </c>
      <c r="N94" s="184">
        <v>4.0262000000000002</v>
      </c>
      <c r="O94" s="184">
        <v>5.7816999999999998</v>
      </c>
      <c r="P94" s="184">
        <v>6.1473000000000004</v>
      </c>
      <c r="Q94" s="184">
        <v>7.1672000000000002</v>
      </c>
      <c r="R94" s="184">
        <v>5.2077</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44358</v>
      </c>
      <c r="E95" s="184">
        <v>15.5909</v>
      </c>
      <c r="F95" s="184">
        <v>-1.7999999999999999E-2</v>
      </c>
      <c r="G95" s="184">
        <v>7.5700000000000003E-2</v>
      </c>
      <c r="H95" s="184">
        <v>0.1014</v>
      </c>
      <c r="I95" s="184">
        <v>0.17480000000000001</v>
      </c>
      <c r="J95" s="184">
        <v>0.43680000000000002</v>
      </c>
      <c r="K95" s="184">
        <v>1.3561000000000001</v>
      </c>
      <c r="L95" s="184">
        <v>2.2153</v>
      </c>
      <c r="M95" s="184">
        <v>3.2448000000000001</v>
      </c>
      <c r="N95" s="184">
        <v>3.8776999999999999</v>
      </c>
      <c r="O95" s="184">
        <v>5.7404999999999999</v>
      </c>
      <c r="P95" s="184">
        <v>6.2680999999999996</v>
      </c>
      <c r="Q95" s="184">
        <v>6.7180999999999997</v>
      </c>
      <c r="R95" s="184">
        <v>5.1878000000000002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44358</v>
      </c>
      <c r="E96" s="184">
        <v>14.7689</v>
      </c>
      <c r="F96" s="184">
        <v>-1.9E-2</v>
      </c>
      <c r="G96" s="184">
        <v>6.9800000000000001E-2</v>
      </c>
      <c r="H96" s="184">
        <v>8.7400000000000005E-2</v>
      </c>
      <c r="I96" s="184">
        <v>0.14710000000000001</v>
      </c>
      <c r="J96" s="184">
        <v>0.37380000000000002</v>
      </c>
      <c r="K96" s="184">
        <v>1.1631</v>
      </c>
      <c r="L96" s="184">
        <v>1.8327</v>
      </c>
      <c r="M96" s="184">
        <v>2.6652</v>
      </c>
      <c r="N96" s="184">
        <v>3.0988000000000002</v>
      </c>
      <c r="O96" s="184">
        <v>4.9614000000000003</v>
      </c>
      <c r="P96" s="184">
        <v>5.4509999999999996</v>
      </c>
      <c r="Q96" s="184">
        <v>5.8752000000000004</v>
      </c>
      <c r="R96" s="184">
        <v>4.4194000000000004</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44358</v>
      </c>
      <c r="E97" s="184">
        <v>13.118</v>
      </c>
      <c r="F97" s="184">
        <v>-1.52E-2</v>
      </c>
      <c r="G97" s="184">
        <v>4.58E-2</v>
      </c>
      <c r="H97" s="184">
        <v>9.9199999999999997E-2</v>
      </c>
      <c r="I97" s="184">
        <v>0.22919999999999999</v>
      </c>
      <c r="J97" s="184">
        <v>0.48259999999999997</v>
      </c>
      <c r="K97" s="184">
        <v>1.3755999999999999</v>
      </c>
      <c r="L97" s="184">
        <v>2.3245</v>
      </c>
      <c r="M97" s="184">
        <v>3.4298000000000002</v>
      </c>
      <c r="N97" s="184">
        <v>4.1193999999999997</v>
      </c>
      <c r="O97" s="184">
        <v>5.9084000000000003</v>
      </c>
      <c r="P97" s="184"/>
      <c r="Q97" s="184">
        <v>6.2816999999999998</v>
      </c>
      <c r="R97" s="184">
        <v>5.3579999999999997</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44358</v>
      </c>
      <c r="E98" s="184">
        <v>12.776</v>
      </c>
      <c r="F98" s="184">
        <v>-1.5699999999999999E-2</v>
      </c>
      <c r="G98" s="184">
        <v>3.9199999999999999E-2</v>
      </c>
      <c r="H98" s="184">
        <v>8.6199999999999999E-2</v>
      </c>
      <c r="I98" s="184">
        <v>0.2039</v>
      </c>
      <c r="J98" s="184">
        <v>0.42449999999999999</v>
      </c>
      <c r="K98" s="184">
        <v>1.2121</v>
      </c>
      <c r="L98" s="184">
        <v>1.9958</v>
      </c>
      <c r="M98" s="184">
        <v>2.9409000000000001</v>
      </c>
      <c r="N98" s="184">
        <v>3.4661</v>
      </c>
      <c r="O98" s="184">
        <v>5.2832999999999997</v>
      </c>
      <c r="P98" s="184"/>
      <c r="Q98" s="184">
        <v>5.6532999999999998</v>
      </c>
      <c r="R98" s="184">
        <v>4.7279999999999998</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44358</v>
      </c>
      <c r="E99" s="184">
        <v>11.5352</v>
      </c>
      <c r="F99" s="184">
        <v>-4.2500000000000003E-2</v>
      </c>
      <c r="G99" s="184">
        <v>3.8199999999999998E-2</v>
      </c>
      <c r="H99" s="184">
        <v>5.4600000000000003E-2</v>
      </c>
      <c r="I99" s="184">
        <v>0.12759999999999999</v>
      </c>
      <c r="J99" s="184">
        <v>0.32790000000000002</v>
      </c>
      <c r="K99" s="184">
        <v>1.0203</v>
      </c>
      <c r="L99" s="184">
        <v>1.6183000000000001</v>
      </c>
      <c r="M99" s="184">
        <v>2.2650999999999999</v>
      </c>
      <c r="N99" s="184">
        <v>3.1347</v>
      </c>
      <c r="O99" s="184"/>
      <c r="P99" s="184"/>
      <c r="Q99" s="184">
        <v>4.9032999999999998</v>
      </c>
      <c r="R99" s="184">
        <v>4.117</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44358</v>
      </c>
      <c r="E100" s="184">
        <v>11.298500000000001</v>
      </c>
      <c r="F100" s="184">
        <v>-4.3299999999999998E-2</v>
      </c>
      <c r="G100" s="184">
        <v>3.4500000000000003E-2</v>
      </c>
      <c r="H100" s="184">
        <v>4.5199999999999997E-2</v>
      </c>
      <c r="I100" s="184">
        <v>0.109</v>
      </c>
      <c r="J100" s="184">
        <v>0.28849999999999998</v>
      </c>
      <c r="K100" s="184">
        <v>0.85340000000000005</v>
      </c>
      <c r="L100" s="184">
        <v>1.2565</v>
      </c>
      <c r="M100" s="184">
        <v>1.7031000000000001</v>
      </c>
      <c r="N100" s="184">
        <v>2.3683999999999998</v>
      </c>
      <c r="O100" s="184"/>
      <c r="P100" s="184"/>
      <c r="Q100" s="184">
        <v>4.1768000000000001</v>
      </c>
      <c r="R100" s="184">
        <v>3.3468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44358</v>
      </c>
      <c r="E101" s="184">
        <v>12.093999999999999</v>
      </c>
      <c r="F101" s="184">
        <v>-1.6500000000000001E-2</v>
      </c>
      <c r="G101" s="184">
        <v>4.9599999999999998E-2</v>
      </c>
      <c r="H101" s="184">
        <v>6.6199999999999995E-2</v>
      </c>
      <c r="I101" s="184">
        <v>0.1573</v>
      </c>
      <c r="J101" s="184">
        <v>0.41510000000000002</v>
      </c>
      <c r="K101" s="184">
        <v>1.3237000000000001</v>
      </c>
      <c r="L101" s="184">
        <v>1.9987999999999999</v>
      </c>
      <c r="M101" s="184">
        <v>3.0329000000000002</v>
      </c>
      <c r="N101" s="184">
        <v>3.7488000000000001</v>
      </c>
      <c r="O101" s="184">
        <v>5.6776999999999997</v>
      </c>
      <c r="P101" s="184"/>
      <c r="Q101" s="184">
        <v>5.7896000000000001</v>
      </c>
      <c r="R101" s="184">
        <v>5.0103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44358</v>
      </c>
      <c r="E102" s="184">
        <v>11.851000000000001</v>
      </c>
      <c r="F102" s="184">
        <v>-2.53E-2</v>
      </c>
      <c r="G102" s="184">
        <v>4.2200000000000001E-2</v>
      </c>
      <c r="H102" s="184">
        <v>5.0700000000000002E-2</v>
      </c>
      <c r="I102" s="184">
        <v>0.13519999999999999</v>
      </c>
      <c r="J102" s="184">
        <v>0.36420000000000002</v>
      </c>
      <c r="K102" s="184">
        <v>1.1781999999999999</v>
      </c>
      <c r="L102" s="184">
        <v>1.7079</v>
      </c>
      <c r="M102" s="184">
        <v>2.5972</v>
      </c>
      <c r="N102" s="184">
        <v>3.1507999999999998</v>
      </c>
      <c r="O102" s="184">
        <v>5.0477999999999996</v>
      </c>
      <c r="P102" s="184"/>
      <c r="Q102" s="184">
        <v>5.1558000000000002</v>
      </c>
      <c r="R102" s="184">
        <v>4.3944000000000001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44358</v>
      </c>
      <c r="E103" s="184">
        <v>15.9061</v>
      </c>
      <c r="F103" s="184">
        <v>6.8999999999999999E-3</v>
      </c>
      <c r="G103" s="184">
        <v>6.0400000000000002E-2</v>
      </c>
      <c r="H103" s="184">
        <v>0.10199999999999999</v>
      </c>
      <c r="I103" s="184">
        <v>0.2092</v>
      </c>
      <c r="J103" s="184">
        <v>0.49340000000000001</v>
      </c>
      <c r="K103" s="184">
        <v>1.4187000000000001</v>
      </c>
      <c r="L103" s="184">
        <v>2.3203</v>
      </c>
      <c r="M103" s="184">
        <v>3.3273000000000001</v>
      </c>
      <c r="N103" s="184">
        <v>4.0545999999999998</v>
      </c>
      <c r="O103" s="184">
        <v>5.9816000000000003</v>
      </c>
      <c r="P103" s="184">
        <v>6.3521999999999998</v>
      </c>
      <c r="Q103" s="184">
        <v>6.8940000000000001</v>
      </c>
      <c r="R103" s="184">
        <v>5.4302999999999999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44358</v>
      </c>
      <c r="E104" s="184">
        <v>15.2501</v>
      </c>
      <c r="F104" s="184">
        <v>3.8999999999999998E-3</v>
      </c>
      <c r="G104" s="184">
        <v>5.3800000000000001E-2</v>
      </c>
      <c r="H104" s="184">
        <v>8.7300000000000003E-2</v>
      </c>
      <c r="I104" s="184">
        <v>0.18</v>
      </c>
      <c r="J104" s="184">
        <v>0.42870000000000003</v>
      </c>
      <c r="K104" s="184">
        <v>1.23</v>
      </c>
      <c r="L104" s="184">
        <v>1.9555</v>
      </c>
      <c r="M104" s="184">
        <v>2.7793999999999999</v>
      </c>
      <c r="N104" s="184">
        <v>3.3142</v>
      </c>
      <c r="O104" s="184">
        <v>5.2396000000000003</v>
      </c>
      <c r="P104" s="184">
        <v>5.6304999999999996</v>
      </c>
      <c r="Q104" s="184">
        <v>6.2492999999999999</v>
      </c>
      <c r="R104" s="184">
        <v>4.6726999999999999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44358</v>
      </c>
      <c r="E105" s="184">
        <v>24.706</v>
      </c>
      <c r="F105" s="184">
        <v>-1.6199999999999999E-2</v>
      </c>
      <c r="G105" s="184">
        <v>4.8599999999999997E-2</v>
      </c>
      <c r="H105" s="184">
        <v>8.1000000000000003E-2</v>
      </c>
      <c r="I105" s="184">
        <v>0.17030000000000001</v>
      </c>
      <c r="J105" s="184">
        <v>0.44719999999999999</v>
      </c>
      <c r="K105" s="184">
        <v>1.3746</v>
      </c>
      <c r="L105" s="184">
        <v>2.1711</v>
      </c>
      <c r="M105" s="184">
        <v>3.2513999999999998</v>
      </c>
      <c r="N105" s="184">
        <v>3.9028</v>
      </c>
      <c r="O105" s="184">
        <v>5.3880999999999997</v>
      </c>
      <c r="P105" s="184">
        <v>5.7866</v>
      </c>
      <c r="Q105" s="184">
        <v>6.6764999999999999</v>
      </c>
      <c r="R105" s="184">
        <v>4.7949000000000002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44358</v>
      </c>
      <c r="E106" s="184">
        <v>24.192</v>
      </c>
      <c r="F106" s="184">
        <v>-1.6500000000000001E-2</v>
      </c>
      <c r="G106" s="184">
        <v>4.1399999999999999E-2</v>
      </c>
      <c r="H106" s="184">
        <v>6.6199999999999995E-2</v>
      </c>
      <c r="I106" s="184">
        <v>0.1449</v>
      </c>
      <c r="J106" s="184">
        <v>0.39839999999999998</v>
      </c>
      <c r="K106" s="184">
        <v>1.2302</v>
      </c>
      <c r="L106" s="184">
        <v>1.8911</v>
      </c>
      <c r="M106" s="184">
        <v>2.8264999999999998</v>
      </c>
      <c r="N106" s="184">
        <v>3.3315999999999999</v>
      </c>
      <c r="O106" s="184">
        <v>4.8418000000000001</v>
      </c>
      <c r="P106" s="184">
        <v>5.2464000000000004</v>
      </c>
      <c r="Q106" s="184">
        <v>6.6891999999999996</v>
      </c>
      <c r="R106" s="184">
        <v>4.2363999999999997</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44358</v>
      </c>
      <c r="E107" s="184">
        <v>15.586</v>
      </c>
      <c r="F107" s="184">
        <v>-1.9199999999999998E-2</v>
      </c>
      <c r="G107" s="184">
        <v>4.4900000000000002E-2</v>
      </c>
      <c r="H107" s="184">
        <v>7.7100000000000002E-2</v>
      </c>
      <c r="I107" s="184">
        <v>0.1671</v>
      </c>
      <c r="J107" s="184">
        <v>0.44469999999999998</v>
      </c>
      <c r="K107" s="184">
        <v>1.3724000000000001</v>
      </c>
      <c r="L107" s="184">
        <v>2.1698</v>
      </c>
      <c r="M107" s="184">
        <v>3.2526999999999999</v>
      </c>
      <c r="N107" s="184">
        <v>3.8997000000000002</v>
      </c>
      <c r="O107" s="184">
        <v>5.3898000000000001</v>
      </c>
      <c r="P107" s="184">
        <v>5.7904</v>
      </c>
      <c r="Q107" s="184">
        <v>6.3551000000000002</v>
      </c>
      <c r="R107" s="184">
        <v>4.7931999999999997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44358</v>
      </c>
      <c r="E108" s="184">
        <v>27.045200000000001</v>
      </c>
      <c r="F108" s="184">
        <v>-2.3699999999999999E-2</v>
      </c>
      <c r="G108" s="184">
        <v>5.3600000000000002E-2</v>
      </c>
      <c r="H108" s="184">
        <v>7.6999999999999999E-2</v>
      </c>
      <c r="I108" s="184">
        <v>0.1648</v>
      </c>
      <c r="J108" s="184">
        <v>0.40649999999999997</v>
      </c>
      <c r="K108" s="184">
        <v>1.2633000000000001</v>
      </c>
      <c r="L108" s="184">
        <v>1.9312</v>
      </c>
      <c r="M108" s="184">
        <v>2.8776999999999999</v>
      </c>
      <c r="N108" s="184">
        <v>3.3854000000000002</v>
      </c>
      <c r="O108" s="184">
        <v>5.1386000000000003</v>
      </c>
      <c r="P108" s="184">
        <v>5.5156999999999998</v>
      </c>
      <c r="Q108" s="184">
        <v>7.1239999999999997</v>
      </c>
      <c r="R108" s="184">
        <v>4.5034000000000001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44358</v>
      </c>
      <c r="E109" s="184">
        <v>28.3383</v>
      </c>
      <c r="F109" s="184">
        <v>-2.2200000000000001E-2</v>
      </c>
      <c r="G109" s="184">
        <v>5.79E-2</v>
      </c>
      <c r="H109" s="184">
        <v>8.72E-2</v>
      </c>
      <c r="I109" s="184">
        <v>0.18529999999999999</v>
      </c>
      <c r="J109" s="184">
        <v>0.4516</v>
      </c>
      <c r="K109" s="184">
        <v>1.4001999999999999</v>
      </c>
      <c r="L109" s="184">
        <v>2.2010000000000001</v>
      </c>
      <c r="M109" s="184">
        <v>3.2860999999999998</v>
      </c>
      <c r="N109" s="184">
        <v>3.9327000000000001</v>
      </c>
      <c r="O109" s="184">
        <v>5.7275999999999998</v>
      </c>
      <c r="P109" s="184">
        <v>6.1340000000000003</v>
      </c>
      <c r="Q109" s="184">
        <v>7.2645999999999997</v>
      </c>
      <c r="R109" s="184">
        <v>5.0667999999999997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44358</v>
      </c>
      <c r="E110" s="184">
        <v>27.010400000000001</v>
      </c>
      <c r="F110" s="184">
        <v>-0.02</v>
      </c>
      <c r="G110" s="184">
        <v>6.2600000000000003E-2</v>
      </c>
      <c r="H110" s="184">
        <v>7.6300000000000007E-2</v>
      </c>
      <c r="I110" s="184">
        <v>0.15759999999999999</v>
      </c>
      <c r="J110" s="184">
        <v>0.45340000000000003</v>
      </c>
      <c r="K110" s="184">
        <v>1.325</v>
      </c>
      <c r="L110" s="184">
        <v>2.1387999999999998</v>
      </c>
      <c r="M110" s="184">
        <v>3.2128999999999999</v>
      </c>
      <c r="N110" s="184">
        <v>3.9481000000000002</v>
      </c>
      <c r="O110" s="184">
        <v>5.7473000000000001</v>
      </c>
      <c r="P110" s="184">
        <v>6.1032999999999999</v>
      </c>
      <c r="Q110" s="184">
        <v>7.1257999999999999</v>
      </c>
      <c r="R110" s="184">
        <v>4.9901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44358</v>
      </c>
      <c r="E111" s="184">
        <v>25.680099999999999</v>
      </c>
      <c r="F111" s="184">
        <v>-2.18E-2</v>
      </c>
      <c r="G111" s="184">
        <v>5.7299999999999997E-2</v>
      </c>
      <c r="H111" s="184">
        <v>6.3100000000000003E-2</v>
      </c>
      <c r="I111" s="184">
        <v>0.13139999999999999</v>
      </c>
      <c r="J111" s="184">
        <v>0.3952</v>
      </c>
      <c r="K111" s="184">
        <v>1.1569</v>
      </c>
      <c r="L111" s="184">
        <v>1.8062</v>
      </c>
      <c r="M111" s="184">
        <v>2.6821999999999999</v>
      </c>
      <c r="N111" s="184">
        <v>3.2128999999999999</v>
      </c>
      <c r="O111" s="184">
        <v>4.9984999999999999</v>
      </c>
      <c r="P111" s="184">
        <v>5.3960999999999997</v>
      </c>
      <c r="Q111" s="184">
        <v>6.7290999999999999</v>
      </c>
      <c r="R111" s="184">
        <v>4.2374000000000001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44358</v>
      </c>
      <c r="E112" s="184">
        <v>14.892099999999999</v>
      </c>
      <c r="F112" s="184">
        <v>-3.3599999999999998E-2</v>
      </c>
      <c r="G112" s="184">
        <v>8.6699999999999999E-2</v>
      </c>
      <c r="H112" s="184">
        <v>8.8700000000000001E-2</v>
      </c>
      <c r="I112" s="184">
        <v>0.1789</v>
      </c>
      <c r="J112" s="184">
        <v>0.38419999999999999</v>
      </c>
      <c r="K112" s="184">
        <v>1.0853999999999999</v>
      </c>
      <c r="L112" s="184">
        <v>1.6358999999999999</v>
      </c>
      <c r="M112" s="184">
        <v>2.2563</v>
      </c>
      <c r="N112" s="184">
        <v>2.6821999999999999</v>
      </c>
      <c r="O112" s="184">
        <v>4.9732000000000003</v>
      </c>
      <c r="P112" s="184">
        <v>5.7190000000000003</v>
      </c>
      <c r="Q112" s="184">
        <v>6.3362999999999996</v>
      </c>
      <c r="R112" s="184">
        <v>4.2662000000000004</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44358</v>
      </c>
      <c r="E113" s="184">
        <v>14.3238</v>
      </c>
      <c r="F113" s="184">
        <v>-3.6299999999999999E-2</v>
      </c>
      <c r="G113" s="184">
        <v>8.0399999999999999E-2</v>
      </c>
      <c r="H113" s="184">
        <v>7.4800000000000005E-2</v>
      </c>
      <c r="I113" s="184">
        <v>0.1517</v>
      </c>
      <c r="J113" s="184">
        <v>0.3236</v>
      </c>
      <c r="K113" s="184">
        <v>0.90449999999999997</v>
      </c>
      <c r="L113" s="184">
        <v>1.2811999999999999</v>
      </c>
      <c r="M113" s="184">
        <v>1.7214</v>
      </c>
      <c r="N113" s="184">
        <v>1.9654</v>
      </c>
      <c r="O113" s="184">
        <v>4.3544999999999998</v>
      </c>
      <c r="P113" s="184">
        <v>5.1059000000000001</v>
      </c>
      <c r="Q113" s="184">
        <v>5.7</v>
      </c>
      <c r="R113" s="184">
        <v>3.6082000000000001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44358</v>
      </c>
      <c r="E114" s="184">
        <v>24.960699999999999</v>
      </c>
      <c r="F114" s="184">
        <v>-1.24E-2</v>
      </c>
      <c r="G114" s="184">
        <v>7.7399999999999997E-2</v>
      </c>
      <c r="H114" s="184">
        <v>0.1047</v>
      </c>
      <c r="I114" s="184">
        <v>0.27200000000000002</v>
      </c>
      <c r="J114" s="184">
        <v>0.43209999999999998</v>
      </c>
      <c r="K114" s="184">
        <v>1.155</v>
      </c>
      <c r="L114" s="184">
        <v>1.8359000000000001</v>
      </c>
      <c r="M114" s="184">
        <v>2.6859999999999999</v>
      </c>
      <c r="N114" s="184">
        <v>3.3428</v>
      </c>
      <c r="O114" s="184">
        <v>4.9753999999999996</v>
      </c>
      <c r="P114" s="184">
        <v>5.4035000000000002</v>
      </c>
      <c r="Q114" s="184">
        <v>6.6897000000000002</v>
      </c>
      <c r="R114" s="184">
        <v>4.5647000000000002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44358</v>
      </c>
      <c r="E115" s="184">
        <v>26.276900000000001</v>
      </c>
      <c r="F115" s="184">
        <v>-1.0699999999999999E-2</v>
      </c>
      <c r="G115" s="184">
        <v>8.2299999999999998E-2</v>
      </c>
      <c r="H115" s="184">
        <v>0.1166</v>
      </c>
      <c r="I115" s="184">
        <v>0.2954</v>
      </c>
      <c r="J115" s="184">
        <v>0.48870000000000002</v>
      </c>
      <c r="K115" s="184">
        <v>1.3324</v>
      </c>
      <c r="L115" s="184">
        <v>2.1886999999999999</v>
      </c>
      <c r="M115" s="184">
        <v>3.2244000000000002</v>
      </c>
      <c r="N115" s="184">
        <v>4.0705999999999998</v>
      </c>
      <c r="O115" s="184">
        <v>5.657</v>
      </c>
      <c r="P115" s="184">
        <v>6.0635000000000003</v>
      </c>
      <c r="Q115" s="184">
        <v>6.9962</v>
      </c>
      <c r="R115" s="184">
        <v>5.2683999999999997</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44358</v>
      </c>
      <c r="E116" s="184">
        <v>10.711499999999999</v>
      </c>
      <c r="F116" s="184">
        <v>-6.3399999999999998E-2</v>
      </c>
      <c r="G116" s="184">
        <v>-3.73E-2</v>
      </c>
      <c r="H116" s="184">
        <v>0</v>
      </c>
      <c r="I116" s="184">
        <v>8.7800000000000003E-2</v>
      </c>
      <c r="J116" s="184">
        <v>0.34</v>
      </c>
      <c r="K116" s="184">
        <v>1.0681</v>
      </c>
      <c r="L116" s="184">
        <v>1.5558000000000001</v>
      </c>
      <c r="M116" s="184">
        <v>2.3662000000000001</v>
      </c>
      <c r="N116" s="184">
        <v>3.1181000000000001</v>
      </c>
      <c r="O116" s="184"/>
      <c r="P116" s="184"/>
      <c r="Q116" s="184">
        <v>3.9914000000000001</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44358</v>
      </c>
      <c r="E117" s="184">
        <v>10.5715</v>
      </c>
      <c r="F117" s="184">
        <v>-6.5199999999999994E-2</v>
      </c>
      <c r="G117" s="184">
        <v>-4.3499999999999997E-2</v>
      </c>
      <c r="H117" s="184">
        <v>-1.4200000000000001E-2</v>
      </c>
      <c r="I117" s="184">
        <v>5.8700000000000002E-2</v>
      </c>
      <c r="J117" s="184">
        <v>0.27600000000000002</v>
      </c>
      <c r="K117" s="184">
        <v>0.876</v>
      </c>
      <c r="L117" s="184">
        <v>1.1772</v>
      </c>
      <c r="M117" s="184">
        <v>1.7948999999999999</v>
      </c>
      <c r="N117" s="184">
        <v>2.3487</v>
      </c>
      <c r="O117" s="184"/>
      <c r="P117" s="184"/>
      <c r="Q117" s="184">
        <v>3.2153</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44358</v>
      </c>
      <c r="E118" s="184">
        <v>26.1785</v>
      </c>
      <c r="F118" s="184">
        <v>-2.06E-2</v>
      </c>
      <c r="G118" s="184">
        <v>4.5900000000000003E-2</v>
      </c>
      <c r="H118" s="184">
        <v>7.6799999999999993E-2</v>
      </c>
      <c r="I118" s="184">
        <v>0.14230000000000001</v>
      </c>
      <c r="J118" s="184">
        <v>0.32269999999999999</v>
      </c>
      <c r="K118" s="184">
        <v>0.86850000000000005</v>
      </c>
      <c r="L118" s="184">
        <v>1.2074</v>
      </c>
      <c r="M118" s="184">
        <v>1.7724</v>
      </c>
      <c r="N118" s="184">
        <v>2.0293999999999999</v>
      </c>
      <c r="O118" s="184">
        <v>3.9723000000000002</v>
      </c>
      <c r="P118" s="184">
        <v>4.6890999999999998</v>
      </c>
      <c r="Q118" s="184">
        <v>6.6675000000000004</v>
      </c>
      <c r="R118" s="184">
        <v>3.1261999999999999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44358</v>
      </c>
      <c r="E119" s="184">
        <v>27.204499999999999</v>
      </c>
      <c r="F119" s="184">
        <v>-1.9800000000000002E-2</v>
      </c>
      <c r="G119" s="184">
        <v>4.9299999999999997E-2</v>
      </c>
      <c r="H119" s="184">
        <v>8.4599999999999995E-2</v>
      </c>
      <c r="I119" s="184">
        <v>0.15759999999999999</v>
      </c>
      <c r="J119" s="184">
        <v>0.35709999999999997</v>
      </c>
      <c r="K119" s="184">
        <v>0.97130000000000005</v>
      </c>
      <c r="L119" s="184">
        <v>1.4097999999999999</v>
      </c>
      <c r="M119" s="184">
        <v>2.0771999999999999</v>
      </c>
      <c r="N119" s="184">
        <v>2.4382000000000001</v>
      </c>
      <c r="O119" s="184">
        <v>4.3883000000000001</v>
      </c>
      <c r="P119" s="184">
        <v>5.1173999999999999</v>
      </c>
      <c r="Q119" s="184">
        <v>6.5133000000000001</v>
      </c>
      <c r="R119" s="184">
        <v>3.5390999999999999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44358</v>
      </c>
      <c r="E120" s="184">
        <v>29.313400000000001</v>
      </c>
      <c r="F120" s="184">
        <v>-2.3999999999999998E-3</v>
      </c>
      <c r="G120" s="184">
        <v>5.6300000000000003E-2</v>
      </c>
      <c r="H120" s="184">
        <v>7.6100000000000001E-2</v>
      </c>
      <c r="I120" s="184">
        <v>0.1719</v>
      </c>
      <c r="J120" s="184">
        <v>0.43099999999999999</v>
      </c>
      <c r="K120" s="184">
        <v>1.2843</v>
      </c>
      <c r="L120" s="184">
        <v>2.0505</v>
      </c>
      <c r="M120" s="184">
        <v>2.9537</v>
      </c>
      <c r="N120" s="184">
        <v>3.544</v>
      </c>
      <c r="O120" s="184">
        <v>5.2302999999999997</v>
      </c>
      <c r="P120" s="184">
        <v>5.6227999999999998</v>
      </c>
      <c r="Q120" s="184">
        <v>7.0857000000000001</v>
      </c>
      <c r="R120" s="184">
        <v>4.6257000000000001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44358</v>
      </c>
      <c r="E121" s="184">
        <v>30.5871</v>
      </c>
      <c r="F121" s="184">
        <v>-6.9999999999999999E-4</v>
      </c>
      <c r="G121" s="184">
        <v>6.1199999999999997E-2</v>
      </c>
      <c r="H121" s="184">
        <v>8.6999999999999994E-2</v>
      </c>
      <c r="I121" s="184">
        <v>0.19389999999999999</v>
      </c>
      <c r="J121" s="184">
        <v>0.4793</v>
      </c>
      <c r="K121" s="184">
        <v>1.4336</v>
      </c>
      <c r="L121" s="184">
        <v>2.3473000000000002</v>
      </c>
      <c r="M121" s="184">
        <v>3.3990999999999998</v>
      </c>
      <c r="N121" s="184">
        <v>4.1361999999999997</v>
      </c>
      <c r="O121" s="184">
        <v>5.7836999999999996</v>
      </c>
      <c r="P121" s="184">
        <v>6.1593999999999998</v>
      </c>
      <c r="Q121" s="184">
        <v>7.2492000000000001</v>
      </c>
      <c r="R121" s="184">
        <v>5.1988000000000003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44358</v>
      </c>
      <c r="E122" s="184">
        <v>15.738</v>
      </c>
      <c r="F122" s="184">
        <v>-2.5399999999999999E-2</v>
      </c>
      <c r="G122" s="184">
        <v>6.3600000000000004E-2</v>
      </c>
      <c r="H122" s="184">
        <v>8.8999999999999996E-2</v>
      </c>
      <c r="I122" s="184">
        <v>0.22289999999999999</v>
      </c>
      <c r="J122" s="184">
        <v>0.48530000000000001</v>
      </c>
      <c r="K122" s="184">
        <v>1.4177</v>
      </c>
      <c r="L122" s="184">
        <v>2.3144</v>
      </c>
      <c r="M122" s="184">
        <v>3.3761999999999999</v>
      </c>
      <c r="N122" s="184">
        <v>4.3150000000000004</v>
      </c>
      <c r="O122" s="184">
        <v>5.8529999999999998</v>
      </c>
      <c r="P122" s="184">
        <v>6.2423000000000002</v>
      </c>
      <c r="Q122" s="184">
        <v>6.7392000000000003</v>
      </c>
      <c r="R122" s="184">
        <v>5.4135999999999997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44358</v>
      </c>
      <c r="E123" s="184">
        <v>15.105</v>
      </c>
      <c r="F123" s="184">
        <v>-2.6499999999999999E-2</v>
      </c>
      <c r="G123" s="184">
        <v>5.2999999999999999E-2</v>
      </c>
      <c r="H123" s="184">
        <v>7.2900000000000006E-2</v>
      </c>
      <c r="I123" s="184">
        <v>0.19900000000000001</v>
      </c>
      <c r="J123" s="184">
        <v>0.42549999999999999</v>
      </c>
      <c r="K123" s="184">
        <v>1.2399</v>
      </c>
      <c r="L123" s="184">
        <v>1.9643999999999999</v>
      </c>
      <c r="M123" s="184">
        <v>2.8740999999999999</v>
      </c>
      <c r="N123" s="184">
        <v>3.6789999999999998</v>
      </c>
      <c r="O123" s="184">
        <v>5.2545999999999999</v>
      </c>
      <c r="P123" s="184">
        <v>5.6262999999999996</v>
      </c>
      <c r="Q123" s="184">
        <v>6.1109</v>
      </c>
      <c r="R123" s="184">
        <v>4.8276000000000003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44358</v>
      </c>
      <c r="E124" s="184">
        <v>11.213200000000001</v>
      </c>
      <c r="F124" s="184">
        <v>-6.1499999999999999E-2</v>
      </c>
      <c r="G124" s="184">
        <v>6.1600000000000002E-2</v>
      </c>
      <c r="H124" s="184">
        <v>5.0900000000000001E-2</v>
      </c>
      <c r="I124" s="184">
        <v>0.15540000000000001</v>
      </c>
      <c r="J124" s="184">
        <v>0.36430000000000001</v>
      </c>
      <c r="K124" s="184">
        <v>1.1994</v>
      </c>
      <c r="L124" s="184">
        <v>1.8021</v>
      </c>
      <c r="M124" s="184">
        <v>2.6812</v>
      </c>
      <c r="N124" s="184">
        <v>3.2151999999999998</v>
      </c>
      <c r="O124" s="184"/>
      <c r="P124" s="184"/>
      <c r="Q124" s="184">
        <v>4.9329000000000001</v>
      </c>
      <c r="R124" s="184">
        <v>4.5702999999999996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44358</v>
      </c>
      <c r="E125" s="184">
        <v>11.0511</v>
      </c>
      <c r="F125" s="184">
        <v>-6.2399999999999997E-2</v>
      </c>
      <c r="G125" s="184">
        <v>5.7000000000000002E-2</v>
      </c>
      <c r="H125" s="184">
        <v>4.07E-2</v>
      </c>
      <c r="I125" s="184">
        <v>0.1341</v>
      </c>
      <c r="J125" s="184">
        <v>0.31769999999999998</v>
      </c>
      <c r="K125" s="184">
        <v>1.0562</v>
      </c>
      <c r="L125" s="184">
        <v>1.5213000000000001</v>
      </c>
      <c r="M125" s="184">
        <v>2.2559</v>
      </c>
      <c r="N125" s="184">
        <v>2.6385999999999998</v>
      </c>
      <c r="O125" s="184"/>
      <c r="P125" s="184"/>
      <c r="Q125" s="184">
        <v>4.2923</v>
      </c>
      <c r="R125" s="184">
        <v>3.9403999999999999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44358</v>
      </c>
      <c r="E126" s="184">
        <v>10.289</v>
      </c>
      <c r="F126" s="184">
        <v>-2.9100000000000001E-2</v>
      </c>
      <c r="G126" s="184">
        <v>5.45E-2</v>
      </c>
      <c r="H126" s="184">
        <v>9.5299999999999996E-2</v>
      </c>
      <c r="I126" s="184">
        <v>0.17330000000000001</v>
      </c>
      <c r="J126" s="184">
        <v>0.42259999999999998</v>
      </c>
      <c r="K126" s="184">
        <v>1.1950000000000001</v>
      </c>
      <c r="L126" s="184">
        <v>1.8632</v>
      </c>
      <c r="M126" s="184">
        <v>2.7050999999999998</v>
      </c>
      <c r="N126" s="184"/>
      <c r="O126" s="184"/>
      <c r="P126" s="184"/>
      <c r="Q126" s="184">
        <v>2.89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44358</v>
      </c>
      <c r="E127" s="184">
        <v>10.2194</v>
      </c>
      <c r="F127" s="184">
        <v>-3.1300000000000001E-2</v>
      </c>
      <c r="G127" s="184">
        <v>4.8000000000000001E-2</v>
      </c>
      <c r="H127" s="184">
        <v>7.9299999999999995E-2</v>
      </c>
      <c r="I127" s="184">
        <v>0.1401</v>
      </c>
      <c r="J127" s="184">
        <v>0.35060000000000002</v>
      </c>
      <c r="K127" s="184">
        <v>0.97819999999999996</v>
      </c>
      <c r="L127" s="184">
        <v>1.4342999999999999</v>
      </c>
      <c r="M127" s="184">
        <v>2.0562</v>
      </c>
      <c r="N127" s="184"/>
      <c r="O127" s="184"/>
      <c r="P127" s="184"/>
      <c r="Q127" s="184">
        <v>2.194</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44358</v>
      </c>
      <c r="E128" s="184">
        <v>10.404999999999999</v>
      </c>
      <c r="F128" s="184">
        <v>-2.8799999999999999E-2</v>
      </c>
      <c r="G128" s="184">
        <v>6.7299999999999999E-2</v>
      </c>
      <c r="H128" s="184">
        <v>6.7299999999999999E-2</v>
      </c>
      <c r="I128" s="184">
        <v>0.20219999999999999</v>
      </c>
      <c r="J128" s="184">
        <v>0.45379999999999998</v>
      </c>
      <c r="K128" s="184">
        <v>1.3540000000000001</v>
      </c>
      <c r="L128" s="184">
        <v>2.15</v>
      </c>
      <c r="M128" s="184">
        <v>3.2652000000000001</v>
      </c>
      <c r="N128" s="184"/>
      <c r="O128" s="184"/>
      <c r="P128" s="184"/>
      <c r="Q128" s="184">
        <v>4.05</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44358</v>
      </c>
      <c r="E129" s="184">
        <v>10.336</v>
      </c>
      <c r="F129" s="184">
        <v>-2.9000000000000001E-2</v>
      </c>
      <c r="G129" s="184">
        <v>6.7799999999999999E-2</v>
      </c>
      <c r="H129" s="184">
        <v>5.8099999999999999E-2</v>
      </c>
      <c r="I129" s="184">
        <v>0.17449999999999999</v>
      </c>
      <c r="J129" s="184">
        <v>0.39829999999999999</v>
      </c>
      <c r="K129" s="184">
        <v>1.1845000000000001</v>
      </c>
      <c r="L129" s="184">
        <v>1.8125</v>
      </c>
      <c r="M129" s="184">
        <v>2.7538</v>
      </c>
      <c r="N129" s="184"/>
      <c r="O129" s="184"/>
      <c r="P129" s="184"/>
      <c r="Q129" s="184">
        <v>3.36</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44358</v>
      </c>
      <c r="E130" s="184">
        <v>10.8904</v>
      </c>
      <c r="F130" s="184">
        <v>3.7000000000000002E-3</v>
      </c>
      <c r="G130" s="184">
        <v>1.01E-2</v>
      </c>
      <c r="H130" s="184">
        <v>2.4799999999999999E-2</v>
      </c>
      <c r="I130" s="184">
        <v>5.0500000000000003E-2</v>
      </c>
      <c r="J130" s="184">
        <v>0.1186</v>
      </c>
      <c r="K130" s="184">
        <v>0.44729999999999998</v>
      </c>
      <c r="L130" s="184">
        <v>0.81930000000000003</v>
      </c>
      <c r="M130" s="184">
        <v>0.93420000000000003</v>
      </c>
      <c r="N130" s="184">
        <v>0.50019999999999998</v>
      </c>
      <c r="O130" s="184"/>
      <c r="P130" s="184"/>
      <c r="Q130" s="184">
        <v>3.1055000000000001</v>
      </c>
      <c r="R130" s="184">
        <v>1.7863</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44358</v>
      </c>
      <c r="E131" s="184">
        <v>10.704700000000001</v>
      </c>
      <c r="F131" s="184">
        <v>8.9999999999999998E-4</v>
      </c>
      <c r="G131" s="184">
        <v>3.7000000000000002E-3</v>
      </c>
      <c r="H131" s="184">
        <v>1.03E-2</v>
      </c>
      <c r="I131" s="184">
        <v>2.24E-2</v>
      </c>
      <c r="J131" s="184">
        <v>5.7000000000000002E-2</v>
      </c>
      <c r="K131" s="184">
        <v>0.25940000000000002</v>
      </c>
      <c r="L131" s="184">
        <v>0.44009999999999999</v>
      </c>
      <c r="M131" s="184">
        <v>0.38640000000000002</v>
      </c>
      <c r="N131" s="184">
        <v>-0.19209999999999999</v>
      </c>
      <c r="O131" s="184"/>
      <c r="P131" s="184"/>
      <c r="Q131" s="184">
        <v>2.4716999999999998</v>
      </c>
      <c r="R131" s="184">
        <v>1.2105999999999999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44358</v>
      </c>
      <c r="E132" s="184">
        <v>21.011700000000001</v>
      </c>
      <c r="F132" s="184">
        <v>-1.95E-2</v>
      </c>
      <c r="G132" s="184">
        <v>5.8999999999999997E-2</v>
      </c>
      <c r="H132" s="184">
        <v>8.48E-2</v>
      </c>
      <c r="I132" s="184">
        <v>0.1726</v>
      </c>
      <c r="J132" s="184">
        <v>0.40710000000000002</v>
      </c>
      <c r="K132" s="184">
        <v>1.2514000000000001</v>
      </c>
      <c r="L132" s="184">
        <v>1.9138999999999999</v>
      </c>
      <c r="M132" s="184">
        <v>2.8250999999999999</v>
      </c>
      <c r="N132" s="184">
        <v>3.4590000000000001</v>
      </c>
      <c r="O132" s="184">
        <v>5.218</v>
      </c>
      <c r="P132" s="184">
        <v>5.6543000000000001</v>
      </c>
      <c r="Q132" s="184">
        <v>7.2095000000000002</v>
      </c>
      <c r="R132" s="184">
        <v>4.5401999999999996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44358</v>
      </c>
      <c r="E133" s="184">
        <v>22.048300000000001</v>
      </c>
      <c r="F133" s="184">
        <v>-1.77E-2</v>
      </c>
      <c r="G133" s="184">
        <v>6.4899999999999999E-2</v>
      </c>
      <c r="H133" s="184">
        <v>9.7600000000000006E-2</v>
      </c>
      <c r="I133" s="184">
        <v>0.1981</v>
      </c>
      <c r="J133" s="184">
        <v>0.46429999999999999</v>
      </c>
      <c r="K133" s="184">
        <v>1.4241999999999999</v>
      </c>
      <c r="L133" s="184">
        <v>2.2553999999999998</v>
      </c>
      <c r="M133" s="184">
        <v>3.3418999999999999</v>
      </c>
      <c r="N133" s="184">
        <v>4.1605999999999996</v>
      </c>
      <c r="O133" s="184">
        <v>5.9375999999999998</v>
      </c>
      <c r="P133" s="184">
        <v>6.3445</v>
      </c>
      <c r="Q133" s="184">
        <v>7.3235000000000001</v>
      </c>
      <c r="R133" s="184">
        <v>5.2560000000000002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44358</v>
      </c>
      <c r="E134" s="184">
        <v>15.2852</v>
      </c>
      <c r="F134" s="184">
        <v>6.9999999999999999E-4</v>
      </c>
      <c r="G134" s="184">
        <v>5.6300000000000003E-2</v>
      </c>
      <c r="H134" s="184">
        <v>9.0399999999999994E-2</v>
      </c>
      <c r="I134" s="184">
        <v>0.16320000000000001</v>
      </c>
      <c r="J134" s="184">
        <v>0.43099999999999999</v>
      </c>
      <c r="K134" s="184">
        <v>1.2807999999999999</v>
      </c>
      <c r="L134" s="184">
        <v>2.1943000000000001</v>
      </c>
      <c r="M134" s="184">
        <v>3.3544999999999998</v>
      </c>
      <c r="N134" s="184">
        <v>3.9979</v>
      </c>
      <c r="O134" s="184">
        <v>5.4107000000000003</v>
      </c>
      <c r="P134" s="184">
        <v>5.9035000000000002</v>
      </c>
      <c r="Q134" s="184">
        <v>6.4438000000000004</v>
      </c>
      <c r="R134" s="184">
        <v>4.8399000000000001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44358</v>
      </c>
      <c r="E135" s="184">
        <v>14.709300000000001</v>
      </c>
      <c r="F135" s="184">
        <v>-1.4E-3</v>
      </c>
      <c r="G135" s="184">
        <v>5.0999999999999997E-2</v>
      </c>
      <c r="H135" s="184">
        <v>7.7600000000000002E-2</v>
      </c>
      <c r="I135" s="184">
        <v>0.13819999999999999</v>
      </c>
      <c r="J135" s="184">
        <v>0.37530000000000002</v>
      </c>
      <c r="K135" s="184">
        <v>1.1177999999999999</v>
      </c>
      <c r="L135" s="184">
        <v>1.8698999999999999</v>
      </c>
      <c r="M135" s="184">
        <v>2.863</v>
      </c>
      <c r="N135" s="184">
        <v>3.3391999999999999</v>
      </c>
      <c r="O135" s="184">
        <v>4.8063000000000002</v>
      </c>
      <c r="P135" s="184">
        <v>5.2999000000000001</v>
      </c>
      <c r="Q135" s="184">
        <v>5.8438999999999997</v>
      </c>
      <c r="R135" s="184">
        <v>4.2511000000000001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44358</v>
      </c>
      <c r="E136" s="184">
        <v>11.660600000000001</v>
      </c>
      <c r="F136" s="184">
        <v>-6.0900000000000003E-2</v>
      </c>
      <c r="G136" s="184">
        <v>5.7500000000000002E-2</v>
      </c>
      <c r="H136" s="184">
        <v>4.9799999999999997E-2</v>
      </c>
      <c r="I136" s="184">
        <v>0.14430000000000001</v>
      </c>
      <c r="J136" s="184">
        <v>0.27429999999999999</v>
      </c>
      <c r="K136" s="184">
        <v>0.97330000000000005</v>
      </c>
      <c r="L136" s="184">
        <v>1.2810999999999999</v>
      </c>
      <c r="M136" s="184">
        <v>1.8624000000000001</v>
      </c>
      <c r="N136" s="184">
        <v>1.8392999999999999</v>
      </c>
      <c r="O136" s="184">
        <v>1.3006</v>
      </c>
      <c r="P136" s="184">
        <v>2.899</v>
      </c>
      <c r="Q136" s="184">
        <v>3.0326</v>
      </c>
      <c r="R136" s="184">
        <v>2.5931999999999999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44358</v>
      </c>
      <c r="E137" s="184">
        <v>11.995100000000001</v>
      </c>
      <c r="F137" s="184">
        <v>-0.06</v>
      </c>
      <c r="G137" s="184">
        <v>6.0900000000000003E-2</v>
      </c>
      <c r="H137" s="184">
        <v>5.7599999999999998E-2</v>
      </c>
      <c r="I137" s="184">
        <v>0.1603</v>
      </c>
      <c r="J137" s="184">
        <v>0.31030000000000002</v>
      </c>
      <c r="K137" s="184">
        <v>1.0829</v>
      </c>
      <c r="L137" s="184">
        <v>1.4943</v>
      </c>
      <c r="M137" s="184">
        <v>2.1867999999999999</v>
      </c>
      <c r="N137" s="184">
        <v>2.2774999999999999</v>
      </c>
      <c r="O137" s="184">
        <v>1.7667999999999999</v>
      </c>
      <c r="P137" s="184">
        <v>3.4624999999999999</v>
      </c>
      <c r="Q137" s="184">
        <v>3.6008</v>
      </c>
      <c r="R137" s="184">
        <v>3.0510999999999999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44358</v>
      </c>
      <c r="E138" s="184">
        <v>27.541799999999999</v>
      </c>
      <c r="F138" s="184">
        <v>-9.7999999999999997E-3</v>
      </c>
      <c r="G138" s="184">
        <v>8.8700000000000001E-2</v>
      </c>
      <c r="H138" s="184">
        <v>0.113</v>
      </c>
      <c r="I138" s="184">
        <v>0.2205</v>
      </c>
      <c r="J138" s="184">
        <v>0.4677</v>
      </c>
      <c r="K138" s="184">
        <v>1.333</v>
      </c>
      <c r="L138" s="184">
        <v>2.0508999999999999</v>
      </c>
      <c r="M138" s="184">
        <v>2.9458000000000002</v>
      </c>
      <c r="N138" s="184">
        <v>3.4535</v>
      </c>
      <c r="O138" s="184">
        <v>5.3169000000000004</v>
      </c>
      <c r="P138" s="184">
        <v>5.8238000000000003</v>
      </c>
      <c r="Q138" s="184">
        <v>6.8975999999999997</v>
      </c>
      <c r="R138" s="184">
        <v>4.5970000000000004</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44358</v>
      </c>
      <c r="E139" s="184">
        <v>26.430399999999999</v>
      </c>
      <c r="F139" s="184">
        <v>-1.06E-2</v>
      </c>
      <c r="G139" s="184">
        <v>8.5199999999999998E-2</v>
      </c>
      <c r="H139" s="184">
        <v>0.10489999999999999</v>
      </c>
      <c r="I139" s="184">
        <v>0.2036</v>
      </c>
      <c r="J139" s="184">
        <v>0.42980000000000002</v>
      </c>
      <c r="K139" s="184">
        <v>1.2165999999999999</v>
      </c>
      <c r="L139" s="184">
        <v>1.8222</v>
      </c>
      <c r="M139" s="184">
        <v>2.6009000000000002</v>
      </c>
      <c r="N139" s="184">
        <v>2.9895</v>
      </c>
      <c r="O139" s="184">
        <v>4.7991000000000001</v>
      </c>
      <c r="P139" s="184">
        <v>5.2888000000000002</v>
      </c>
      <c r="Q139" s="184">
        <v>6.8769999999999998</v>
      </c>
      <c r="R139" s="184">
        <v>4.1287000000000003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44358</v>
      </c>
      <c r="E140" s="184">
        <v>10.6182</v>
      </c>
      <c r="F140" s="184">
        <v>6.0299999999999999E-2</v>
      </c>
      <c r="G140" s="184">
        <v>5.3699999999999998E-2</v>
      </c>
      <c r="H140" s="184">
        <v>0.13300000000000001</v>
      </c>
      <c r="I140" s="184">
        <v>0.28999999999999998</v>
      </c>
      <c r="J140" s="184">
        <v>0.5645</v>
      </c>
      <c r="K140" s="184">
        <v>1.6183000000000001</v>
      </c>
      <c r="L140" s="184">
        <v>2.4131999999999998</v>
      </c>
      <c r="M140" s="184">
        <v>3.6286</v>
      </c>
      <c r="N140" s="184">
        <v>4.7737999999999996</v>
      </c>
      <c r="O140" s="184"/>
      <c r="P140" s="184"/>
      <c r="Q140" s="184">
        <v>4.5411000000000001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44358</v>
      </c>
      <c r="E141" s="184">
        <v>10.519600000000001</v>
      </c>
      <c r="F141" s="184">
        <v>5.8000000000000003E-2</v>
      </c>
      <c r="G141" s="184">
        <v>4.8500000000000001E-2</v>
      </c>
      <c r="H141" s="184">
        <v>0.11899999999999999</v>
      </c>
      <c r="I141" s="184">
        <v>0.2631</v>
      </c>
      <c r="J141" s="184">
        <v>0.50349999999999995</v>
      </c>
      <c r="K141" s="184">
        <v>1.4319</v>
      </c>
      <c r="L141" s="184">
        <v>2.0468000000000002</v>
      </c>
      <c r="M141" s="184">
        <v>3.0777999999999999</v>
      </c>
      <c r="N141" s="184">
        <v>4.0400999999999998</v>
      </c>
      <c r="O141" s="184"/>
      <c r="P141" s="184"/>
      <c r="Q141" s="184">
        <v>3.8214999999999999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44358</v>
      </c>
      <c r="E142" s="184">
        <v>11.596299999999999</v>
      </c>
      <c r="F142" s="184">
        <v>3.3999999999999998E-3</v>
      </c>
      <c r="G142" s="184">
        <v>6.3899999999999998E-2</v>
      </c>
      <c r="H142" s="184">
        <v>0.1019</v>
      </c>
      <c r="I142" s="184">
        <v>0.2109</v>
      </c>
      <c r="J142" s="184">
        <v>0.51839999999999997</v>
      </c>
      <c r="K142" s="184">
        <v>1.5472999999999999</v>
      </c>
      <c r="L142" s="184">
        <v>2.4417</v>
      </c>
      <c r="M142" s="184">
        <v>3.6225999999999998</v>
      </c>
      <c r="N142" s="184">
        <v>4.5098000000000003</v>
      </c>
      <c r="O142" s="184"/>
      <c r="P142" s="184"/>
      <c r="Q142" s="184">
        <v>6.1481000000000003</v>
      </c>
      <c r="R142" s="184">
        <v>5.7965</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44358</v>
      </c>
      <c r="E143" s="184">
        <v>11.381600000000001</v>
      </c>
      <c r="F143" s="184">
        <v>1.8E-3</v>
      </c>
      <c r="G143" s="184">
        <v>5.8000000000000003E-2</v>
      </c>
      <c r="H143" s="184">
        <v>8.7099999999999997E-2</v>
      </c>
      <c r="I143" s="184">
        <v>0.18129999999999999</v>
      </c>
      <c r="J143" s="184">
        <v>0.45190000000000002</v>
      </c>
      <c r="K143" s="184">
        <v>1.3453999999999999</v>
      </c>
      <c r="L143" s="184">
        <v>2.0524</v>
      </c>
      <c r="M143" s="184">
        <v>3.0381999999999998</v>
      </c>
      <c r="N143" s="184">
        <v>3.7246000000000001</v>
      </c>
      <c r="O143" s="184"/>
      <c r="P143" s="184"/>
      <c r="Q143" s="184">
        <v>5.3520000000000003</v>
      </c>
      <c r="R143" s="184">
        <v>4.9779999999999998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44358</v>
      </c>
      <c r="E144" s="184">
        <v>11.2941</v>
      </c>
      <c r="F144" s="184">
        <v>1.8E-3</v>
      </c>
      <c r="G144" s="184">
        <v>6.3799999999999996E-2</v>
      </c>
      <c r="H144" s="184">
        <v>0.1241</v>
      </c>
      <c r="I144" s="184">
        <v>0.17649999999999999</v>
      </c>
      <c r="J144" s="184">
        <v>0.4768</v>
      </c>
      <c r="K144" s="184">
        <v>1.4872000000000001</v>
      </c>
      <c r="L144" s="184">
        <v>2.0318000000000001</v>
      </c>
      <c r="M144" s="184">
        <v>2.9731999999999998</v>
      </c>
      <c r="N144" s="184">
        <v>3.6926999999999999</v>
      </c>
      <c r="O144" s="184"/>
      <c r="P144" s="184"/>
      <c r="Q144" s="184">
        <v>5.4169999999999998</v>
      </c>
      <c r="R144" s="184">
        <v>5.0564</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44358</v>
      </c>
      <c r="E145" s="184">
        <v>11.1663</v>
      </c>
      <c r="F145" s="184">
        <v>8.9999999999999998E-4</v>
      </c>
      <c r="G145" s="184">
        <v>6.1800000000000001E-2</v>
      </c>
      <c r="H145" s="184">
        <v>0.1201</v>
      </c>
      <c r="I145" s="184">
        <v>0.1651</v>
      </c>
      <c r="J145" s="184">
        <v>0.44259999999999999</v>
      </c>
      <c r="K145" s="184">
        <v>1.3956999999999999</v>
      </c>
      <c r="L145" s="184">
        <v>1.8340000000000001</v>
      </c>
      <c r="M145" s="184">
        <v>2.6229</v>
      </c>
      <c r="N145" s="184">
        <v>3.2120000000000002</v>
      </c>
      <c r="O145" s="184"/>
      <c r="P145" s="184"/>
      <c r="Q145" s="184">
        <v>4.8982999999999999</v>
      </c>
      <c r="R145" s="184">
        <v>4.5320999999999998</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44358</v>
      </c>
      <c r="E146" s="184">
        <v>28.757400000000001</v>
      </c>
      <c r="F146" s="184">
        <v>-2.23E-2</v>
      </c>
      <c r="G146" s="184">
        <v>7.6899999999999996E-2</v>
      </c>
      <c r="H146" s="184">
        <v>9.7100000000000006E-2</v>
      </c>
      <c r="I146" s="184">
        <v>0.20630000000000001</v>
      </c>
      <c r="J146" s="184">
        <v>0.46529999999999999</v>
      </c>
      <c r="K146" s="184">
        <v>1.4632000000000001</v>
      </c>
      <c r="L146" s="184">
        <v>2.2664</v>
      </c>
      <c r="M146" s="184">
        <v>3.3231000000000002</v>
      </c>
      <c r="N146" s="184">
        <v>4.1821999999999999</v>
      </c>
      <c r="O146" s="184">
        <v>5.7790999999999997</v>
      </c>
      <c r="P146" s="184">
        <v>6.1284000000000001</v>
      </c>
      <c r="Q146" s="184">
        <v>6.8956999999999997</v>
      </c>
      <c r="R146" s="184">
        <v>5.1852999999999998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44358</v>
      </c>
      <c r="E147" s="184">
        <v>27.630500000000001</v>
      </c>
      <c r="F147" s="184">
        <v>-2.3900000000000001E-2</v>
      </c>
      <c r="G147" s="184">
        <v>7.2099999999999997E-2</v>
      </c>
      <c r="H147" s="184">
        <v>8.6199999999999999E-2</v>
      </c>
      <c r="I147" s="184">
        <v>0.18459999999999999</v>
      </c>
      <c r="J147" s="184">
        <v>0.41649999999999998</v>
      </c>
      <c r="K147" s="184">
        <v>1.3160000000000001</v>
      </c>
      <c r="L147" s="184">
        <v>1.9782999999999999</v>
      </c>
      <c r="M147" s="184">
        <v>2.895</v>
      </c>
      <c r="N147" s="184">
        <v>3.5991</v>
      </c>
      <c r="O147" s="184">
        <v>5.2323000000000004</v>
      </c>
      <c r="P147" s="184">
        <v>5.5895000000000001</v>
      </c>
      <c r="Q147" s="184">
        <v>7.0289999999999999</v>
      </c>
      <c r="R147" s="184">
        <v>4.6239999999999997</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-1.8372727272727273E-2</v>
      </c>
      <c r="G148" s="186">
        <v>5.3878181818181825E-2</v>
      </c>
      <c r="H148" s="186">
        <v>7.8290909090909078E-2</v>
      </c>
      <c r="I148" s="186">
        <v>0.1715472727272728</v>
      </c>
      <c r="J148" s="186">
        <v>0.40303454545454542</v>
      </c>
      <c r="K148" s="186">
        <v>1.2116836363636361</v>
      </c>
      <c r="L148" s="186">
        <v>1.867241818181818</v>
      </c>
      <c r="M148" s="186">
        <v>2.7321436363636367</v>
      </c>
      <c r="N148" s="186">
        <v>3.30273725490196</v>
      </c>
      <c r="O148" s="186">
        <v>5.0814162162162164</v>
      </c>
      <c r="P148" s="186">
        <v>5.5595424242424256</v>
      </c>
      <c r="Q148" s="186">
        <v>5.6580272727272725</v>
      </c>
      <c r="R148" s="186">
        <v>4.4350765957446816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-1.9E-2</v>
      </c>
      <c r="G149" s="186">
        <v>5.7500000000000002E-2</v>
      </c>
      <c r="H149" s="186">
        <v>8.4599999999999995E-2</v>
      </c>
      <c r="I149" s="186">
        <v>0.1726</v>
      </c>
      <c r="J149" s="186">
        <v>0.42499999999999999</v>
      </c>
      <c r="K149" s="186">
        <v>1.2514000000000001</v>
      </c>
      <c r="L149" s="186">
        <v>1.9555</v>
      </c>
      <c r="M149" s="186">
        <v>2.863</v>
      </c>
      <c r="N149" s="186">
        <v>3.4535</v>
      </c>
      <c r="O149" s="186">
        <v>5.2396000000000003</v>
      </c>
      <c r="P149" s="186">
        <v>5.6304999999999996</v>
      </c>
      <c r="Q149" s="186">
        <v>6.2492999999999999</v>
      </c>
      <c r="R149" s="186">
        <v>4.5970000000000004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44358</v>
      </c>
      <c r="E152" s="184">
        <v>69.709999999999994</v>
      </c>
      <c r="F152" s="184">
        <v>0.2445</v>
      </c>
      <c r="G152" s="184">
        <v>0.57709999999999995</v>
      </c>
      <c r="H152" s="184">
        <v>0.99970000000000003</v>
      </c>
      <c r="I152" s="184">
        <v>1.9450000000000001</v>
      </c>
      <c r="J152" s="184">
        <v>3.7814999999999999</v>
      </c>
      <c r="K152" s="184">
        <v>5.3179999999999996</v>
      </c>
      <c r="L152" s="184">
        <v>10.388</v>
      </c>
      <c r="M152" s="184">
        <v>25.197600000000001</v>
      </c>
      <c r="N152" s="184">
        <v>36.847299999999997</v>
      </c>
      <c r="O152" s="184">
        <v>11.5175</v>
      </c>
      <c r="P152" s="184">
        <v>11.8202</v>
      </c>
      <c r="Q152" s="184">
        <v>9.6190999999999995</v>
      </c>
      <c r="R152" s="184">
        <v>13.735900000000001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44358</v>
      </c>
      <c r="E153" s="184">
        <v>75.37</v>
      </c>
      <c r="F153" s="184">
        <v>0.25269999999999998</v>
      </c>
      <c r="G153" s="184">
        <v>0.58720000000000006</v>
      </c>
      <c r="H153" s="184">
        <v>1.0185999999999999</v>
      </c>
      <c r="I153" s="184">
        <v>1.9892000000000001</v>
      </c>
      <c r="J153" s="184">
        <v>3.887</v>
      </c>
      <c r="K153" s="184">
        <v>5.649</v>
      </c>
      <c r="L153" s="184">
        <v>11.0669</v>
      </c>
      <c r="M153" s="184">
        <v>26.290199999999999</v>
      </c>
      <c r="N153" s="184">
        <v>38.445999999999998</v>
      </c>
      <c r="O153" s="184">
        <v>12.733000000000001</v>
      </c>
      <c r="P153" s="184">
        <v>13.0223</v>
      </c>
      <c r="Q153" s="184">
        <v>12.741300000000001</v>
      </c>
      <c r="R153" s="184">
        <v>14.998699999999999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44358</v>
      </c>
      <c r="E154" s="184">
        <v>261.53500000000003</v>
      </c>
      <c r="F154" s="184">
        <v>0.1348</v>
      </c>
      <c r="G154" s="184">
        <v>0.69650000000000001</v>
      </c>
      <c r="H154" s="184">
        <v>1.7674000000000001</v>
      </c>
      <c r="I154" s="184">
        <v>3.4708999999999999</v>
      </c>
      <c r="J154" s="184">
        <v>6.5685000000000002</v>
      </c>
      <c r="K154" s="184">
        <v>6.5145999999999997</v>
      </c>
      <c r="L154" s="184">
        <v>21.767700000000001</v>
      </c>
      <c r="M154" s="184">
        <v>44.985500000000002</v>
      </c>
      <c r="N154" s="184">
        <v>57.033799999999999</v>
      </c>
      <c r="O154" s="184">
        <v>12.506600000000001</v>
      </c>
      <c r="P154" s="184">
        <v>14.271000000000001</v>
      </c>
      <c r="Q154" s="184">
        <v>17.0244</v>
      </c>
      <c r="R154" s="184">
        <v>12.9184</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44358</v>
      </c>
      <c r="E155" s="184">
        <v>261.53500000000003</v>
      </c>
      <c r="F155" s="184">
        <v>0.1348</v>
      </c>
      <c r="G155" s="184">
        <v>0.69650000000000001</v>
      </c>
      <c r="H155" s="184">
        <v>1.7674000000000001</v>
      </c>
      <c r="I155" s="184">
        <v>3.4708999999999999</v>
      </c>
      <c r="J155" s="184">
        <v>6.5685000000000002</v>
      </c>
      <c r="K155" s="184">
        <v>6.5145999999999997</v>
      </c>
      <c r="L155" s="184">
        <v>21.767700000000001</v>
      </c>
      <c r="M155" s="184">
        <v>44.985500000000002</v>
      </c>
      <c r="N155" s="184">
        <v>57.033799999999999</v>
      </c>
      <c r="O155" s="184">
        <v>12.506600000000001</v>
      </c>
      <c r="P155" s="184">
        <v>13.365</v>
      </c>
      <c r="Q155" s="184">
        <v>18.179500000000001</v>
      </c>
      <c r="R155" s="184">
        <v>12.9184</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44358</v>
      </c>
      <c r="E156" s="184">
        <v>275.49900000000002</v>
      </c>
      <c r="F156" s="184">
        <v>0.1363</v>
      </c>
      <c r="G156" s="184">
        <v>0.70109999999999995</v>
      </c>
      <c r="H156" s="184">
        <v>1.7785</v>
      </c>
      <c r="I156" s="184">
        <v>3.4940000000000002</v>
      </c>
      <c r="J156" s="184">
        <v>6.6214000000000004</v>
      </c>
      <c r="K156" s="184">
        <v>6.6759000000000004</v>
      </c>
      <c r="L156" s="184">
        <v>22.123200000000001</v>
      </c>
      <c r="M156" s="184">
        <v>45.6203</v>
      </c>
      <c r="N156" s="184">
        <v>57.936100000000003</v>
      </c>
      <c r="O156" s="184">
        <v>13.318199999999999</v>
      </c>
      <c r="P156" s="184">
        <v>15.075200000000001</v>
      </c>
      <c r="Q156" s="184">
        <v>13.5931</v>
      </c>
      <c r="R156" s="184">
        <v>13.581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44358</v>
      </c>
      <c r="E157" s="184">
        <v>275.49900000000002</v>
      </c>
      <c r="F157" s="184">
        <v>0.1363</v>
      </c>
      <c r="G157" s="184">
        <v>0.70109999999999995</v>
      </c>
      <c r="H157" s="184">
        <v>1.7785</v>
      </c>
      <c r="I157" s="184">
        <v>3.4940000000000002</v>
      </c>
      <c r="J157" s="184">
        <v>6.6214000000000004</v>
      </c>
      <c r="K157" s="184">
        <v>6.6759000000000004</v>
      </c>
      <c r="L157" s="184">
        <v>22.123200000000001</v>
      </c>
      <c r="M157" s="184">
        <v>45.6203</v>
      </c>
      <c r="N157" s="184">
        <v>57.936100000000003</v>
      </c>
      <c r="O157" s="184">
        <v>13.318199999999999</v>
      </c>
      <c r="P157" s="184">
        <v>14.3795</v>
      </c>
      <c r="Q157" s="184">
        <v>14.300800000000001</v>
      </c>
      <c r="R157" s="184">
        <v>13.581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44358</v>
      </c>
      <c r="E158" s="184">
        <v>46.28</v>
      </c>
      <c r="F158" s="184">
        <v>0</v>
      </c>
      <c r="G158" s="184">
        <v>2.1600000000000001E-2</v>
      </c>
      <c r="H158" s="184">
        <v>0.39050000000000001</v>
      </c>
      <c r="I158" s="184">
        <v>1.2470000000000001</v>
      </c>
      <c r="J158" s="184">
        <v>2.8443999999999998</v>
      </c>
      <c r="K158" s="184">
        <v>3.2805</v>
      </c>
      <c r="L158" s="184">
        <v>9.9549000000000003</v>
      </c>
      <c r="M158" s="184">
        <v>21.310600000000001</v>
      </c>
      <c r="N158" s="184">
        <v>35.005800000000001</v>
      </c>
      <c r="O158" s="184">
        <v>11.263299999999999</v>
      </c>
      <c r="P158" s="184">
        <v>11.424300000000001</v>
      </c>
      <c r="Q158" s="184">
        <v>11.1793</v>
      </c>
      <c r="R158" s="184">
        <v>13.1434</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44358</v>
      </c>
      <c r="E159" s="184">
        <v>50.31</v>
      </c>
      <c r="F159" s="184">
        <v>-1.9900000000000001E-2</v>
      </c>
      <c r="G159" s="184">
        <v>1.9900000000000001E-2</v>
      </c>
      <c r="H159" s="184">
        <v>0.37909999999999999</v>
      </c>
      <c r="I159" s="184">
        <v>1.2681</v>
      </c>
      <c r="J159" s="184">
        <v>2.8834</v>
      </c>
      <c r="K159" s="184">
        <v>3.4121000000000001</v>
      </c>
      <c r="L159" s="184">
        <v>10.256399999999999</v>
      </c>
      <c r="M159" s="184">
        <v>21.845500000000001</v>
      </c>
      <c r="N159" s="184">
        <v>35.752800000000001</v>
      </c>
      <c r="O159" s="184">
        <v>12.019299999999999</v>
      </c>
      <c r="P159" s="184">
        <v>12.4682</v>
      </c>
      <c r="Q159" s="184">
        <v>13.4794</v>
      </c>
      <c r="R159" s="184">
        <v>13.762499999999999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44358</v>
      </c>
      <c r="E160" s="184">
        <v>10.5702</v>
      </c>
      <c r="F160" s="184">
        <v>0.79820000000000002</v>
      </c>
      <c r="G160" s="184">
        <v>0.67049999999999998</v>
      </c>
      <c r="H160" s="184">
        <v>1.5125999999999999</v>
      </c>
      <c r="I160" s="184">
        <v>2.6452</v>
      </c>
      <c r="J160" s="184">
        <v>7.13</v>
      </c>
      <c r="K160" s="184">
        <v>8.7446999999999999</v>
      </c>
      <c r="L160" s="184">
        <v>15.6629</v>
      </c>
      <c r="M160" s="184">
        <v>22.735199999999999</v>
      </c>
      <c r="N160" s="184">
        <v>21.355699999999999</v>
      </c>
      <c r="O160" s="184"/>
      <c r="P160" s="184"/>
      <c r="Q160" s="184">
        <v>3.9079000000000002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44358</v>
      </c>
      <c r="E161" s="184">
        <v>10.244</v>
      </c>
      <c r="F161" s="184">
        <v>0.79200000000000004</v>
      </c>
      <c r="G161" s="184">
        <v>0.65239999999999998</v>
      </c>
      <c r="H161" s="184">
        <v>1.4710000000000001</v>
      </c>
      <c r="I161" s="184">
        <v>2.56</v>
      </c>
      <c r="J161" s="184">
        <v>6.9344999999999999</v>
      </c>
      <c r="K161" s="184">
        <v>8.0282999999999998</v>
      </c>
      <c r="L161" s="184">
        <v>14.3559</v>
      </c>
      <c r="M161" s="184">
        <v>20.7179</v>
      </c>
      <c r="N161" s="184">
        <v>18.729700000000001</v>
      </c>
      <c r="O161" s="184"/>
      <c r="P161" s="184"/>
      <c r="Q161" s="184">
        <v>1.6805000000000001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44358</v>
      </c>
      <c r="E162" s="184">
        <v>14.13</v>
      </c>
      <c r="F162" s="184">
        <v>8.5000000000000006E-2</v>
      </c>
      <c r="G162" s="184">
        <v>0.18429999999999999</v>
      </c>
      <c r="H162" s="184">
        <v>0.61240000000000006</v>
      </c>
      <c r="I162" s="184">
        <v>1.4649000000000001</v>
      </c>
      <c r="J162" s="184">
        <v>3.2970000000000002</v>
      </c>
      <c r="K162" s="184">
        <v>3.6987999999999999</v>
      </c>
      <c r="L162" s="184">
        <v>9.5603999999999996</v>
      </c>
      <c r="M162" s="184">
        <v>17.986000000000001</v>
      </c>
      <c r="N162" s="184">
        <v>32.825699999999998</v>
      </c>
      <c r="O162" s="184"/>
      <c r="P162" s="184"/>
      <c r="Q162" s="184">
        <v>12.8607</v>
      </c>
      <c r="R162" s="184">
        <v>14.6426</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44358</v>
      </c>
      <c r="E163" s="184">
        <v>13.679</v>
      </c>
      <c r="F163" s="184">
        <v>8.0500000000000002E-2</v>
      </c>
      <c r="G163" s="184">
        <v>0.17580000000000001</v>
      </c>
      <c r="H163" s="184">
        <v>0.59570000000000001</v>
      </c>
      <c r="I163" s="184">
        <v>1.4236</v>
      </c>
      <c r="J163" s="184">
        <v>3.1909999999999998</v>
      </c>
      <c r="K163" s="184">
        <v>3.3626</v>
      </c>
      <c r="L163" s="184">
        <v>8.8832000000000004</v>
      </c>
      <c r="M163" s="184">
        <v>16.874600000000001</v>
      </c>
      <c r="N163" s="184">
        <v>31.1631</v>
      </c>
      <c r="O163" s="184"/>
      <c r="P163" s="184"/>
      <c r="Q163" s="184">
        <v>11.5867</v>
      </c>
      <c r="R163" s="184">
        <v>13.3444</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44358</v>
      </c>
      <c r="E164" s="184">
        <v>32.542000000000002</v>
      </c>
      <c r="F164" s="184">
        <v>9.8400000000000001E-2</v>
      </c>
      <c r="G164" s="184">
        <v>0.157</v>
      </c>
      <c r="H164" s="184">
        <v>0.64329999999999998</v>
      </c>
      <c r="I164" s="184">
        <v>1.3075000000000001</v>
      </c>
      <c r="J164" s="184">
        <v>2.0733000000000001</v>
      </c>
      <c r="K164" s="184">
        <v>3.2587999999999999</v>
      </c>
      <c r="L164" s="184">
        <v>6.0898000000000003</v>
      </c>
      <c r="M164" s="184">
        <v>11.6823</v>
      </c>
      <c r="N164" s="184">
        <v>22.058399999999999</v>
      </c>
      <c r="O164" s="184">
        <v>9.5082000000000004</v>
      </c>
      <c r="P164" s="184">
        <v>9.8919999999999995</v>
      </c>
      <c r="Q164" s="184">
        <v>12.505699999999999</v>
      </c>
      <c r="R164" s="184">
        <v>11.452500000000001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44358</v>
      </c>
      <c r="E165" s="184">
        <v>29.686</v>
      </c>
      <c r="F165" s="184">
        <v>9.4399999999999998E-2</v>
      </c>
      <c r="G165" s="184">
        <v>0.1484</v>
      </c>
      <c r="H165" s="184">
        <v>0.62029999999999996</v>
      </c>
      <c r="I165" s="184">
        <v>1.2552000000000001</v>
      </c>
      <c r="J165" s="184">
        <v>1.9577</v>
      </c>
      <c r="K165" s="184">
        <v>2.9119999999999999</v>
      </c>
      <c r="L165" s="184">
        <v>5.4002999999999997</v>
      </c>
      <c r="M165" s="184">
        <v>10.583</v>
      </c>
      <c r="N165" s="184">
        <v>20.474</v>
      </c>
      <c r="O165" s="184">
        <v>8.1773000000000007</v>
      </c>
      <c r="P165" s="184">
        <v>8.5954999999999995</v>
      </c>
      <c r="Q165" s="184">
        <v>11.0878</v>
      </c>
      <c r="R165" s="184">
        <v>10.0481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44358</v>
      </c>
      <c r="E166" s="184">
        <v>115.5992</v>
      </c>
      <c r="F166" s="184">
        <v>-3.9800000000000002E-2</v>
      </c>
      <c r="G166" s="184">
        <v>0.27550000000000002</v>
      </c>
      <c r="H166" s="184">
        <v>1.0712999999999999</v>
      </c>
      <c r="I166" s="184">
        <v>1.9882</v>
      </c>
      <c r="J166" s="184">
        <v>4.2404999999999999</v>
      </c>
      <c r="K166" s="184">
        <v>4.6940999999999997</v>
      </c>
      <c r="L166" s="184">
        <v>12.463100000000001</v>
      </c>
      <c r="M166" s="184">
        <v>23.353000000000002</v>
      </c>
      <c r="N166" s="184">
        <v>35.357900000000001</v>
      </c>
      <c r="O166" s="184">
        <v>10.468299999999999</v>
      </c>
      <c r="P166" s="184">
        <v>12.295199999999999</v>
      </c>
      <c r="Q166" s="184">
        <v>15.9064</v>
      </c>
      <c r="R166" s="184">
        <v>11.7873</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44358</v>
      </c>
      <c r="E167" s="184">
        <v>124.2761</v>
      </c>
      <c r="F167" s="184">
        <v>-3.5700000000000003E-2</v>
      </c>
      <c r="G167" s="184">
        <v>0.28739999999999999</v>
      </c>
      <c r="H167" s="184">
        <v>1.0994999999999999</v>
      </c>
      <c r="I167" s="184">
        <v>2.0411000000000001</v>
      </c>
      <c r="J167" s="184">
        <v>4.3624000000000001</v>
      </c>
      <c r="K167" s="184">
        <v>5.1492000000000004</v>
      </c>
      <c r="L167" s="184">
        <v>13.260199999999999</v>
      </c>
      <c r="M167" s="184">
        <v>24.654599999999999</v>
      </c>
      <c r="N167" s="184">
        <v>37.248899999999999</v>
      </c>
      <c r="O167" s="184">
        <v>11.947800000000001</v>
      </c>
      <c r="P167" s="184">
        <v>13.487500000000001</v>
      </c>
      <c r="Q167" s="184">
        <v>12.778600000000001</v>
      </c>
      <c r="R167" s="184">
        <v>13.304</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44358</v>
      </c>
      <c r="E168" s="184">
        <v>14.0802</v>
      </c>
      <c r="F168" s="184">
        <v>0.12089999999999999</v>
      </c>
      <c r="G168" s="184">
        <v>0.47670000000000001</v>
      </c>
      <c r="H168" s="184">
        <v>1.0085999999999999</v>
      </c>
      <c r="I168" s="184">
        <v>1.9018999999999999</v>
      </c>
      <c r="J168" s="184">
        <v>3.6391</v>
      </c>
      <c r="K168" s="184">
        <v>3.4001000000000001</v>
      </c>
      <c r="L168" s="184">
        <v>10.932399999999999</v>
      </c>
      <c r="M168" s="184">
        <v>22.331199999999999</v>
      </c>
      <c r="N168" s="184">
        <v>33.120899999999999</v>
      </c>
      <c r="O168" s="184"/>
      <c r="P168" s="184"/>
      <c r="Q168" s="184">
        <v>31.0411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44358</v>
      </c>
      <c r="E169" s="184">
        <v>13.744</v>
      </c>
      <c r="F169" s="184">
        <v>0.1158</v>
      </c>
      <c r="G169" s="184">
        <v>0.4612</v>
      </c>
      <c r="H169" s="184">
        <v>0.97340000000000004</v>
      </c>
      <c r="I169" s="184">
        <v>1.8308</v>
      </c>
      <c r="J169" s="184">
        <v>3.4737</v>
      </c>
      <c r="K169" s="184">
        <v>2.9281999999999999</v>
      </c>
      <c r="L169" s="184">
        <v>9.9045000000000005</v>
      </c>
      <c r="M169" s="184">
        <v>20.618500000000001</v>
      </c>
      <c r="N169" s="184">
        <v>30.610399999999998</v>
      </c>
      <c r="O169" s="184"/>
      <c r="P169" s="184"/>
      <c r="Q169" s="184">
        <v>28.562799999999999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44358</v>
      </c>
      <c r="E170" s="184">
        <v>14.2523</v>
      </c>
      <c r="F170" s="184">
        <v>0.1187</v>
      </c>
      <c r="G170" s="184">
        <v>0.38600000000000001</v>
      </c>
      <c r="H170" s="184">
        <v>0.86270000000000002</v>
      </c>
      <c r="I170" s="184">
        <v>1.7135</v>
      </c>
      <c r="J170" s="184">
        <v>3.306</v>
      </c>
      <c r="K170" s="184">
        <v>3.8691</v>
      </c>
      <c r="L170" s="184">
        <v>12.3033</v>
      </c>
      <c r="M170" s="184">
        <v>22.8858</v>
      </c>
      <c r="N170" s="184">
        <v>33.942599999999999</v>
      </c>
      <c r="O170" s="184"/>
      <c r="P170" s="184"/>
      <c r="Q170" s="184">
        <v>16.127199999999998</v>
      </c>
      <c r="R170" s="184">
        <v>15.8127</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44358</v>
      </c>
      <c r="E171" s="184">
        <v>13.663500000000001</v>
      </c>
      <c r="F171" s="184">
        <v>0.11360000000000001</v>
      </c>
      <c r="G171" s="184">
        <v>0.37169999999999997</v>
      </c>
      <c r="H171" s="184">
        <v>0.83020000000000005</v>
      </c>
      <c r="I171" s="184">
        <v>1.6516</v>
      </c>
      <c r="J171" s="184">
        <v>3.1636000000000002</v>
      </c>
      <c r="K171" s="184">
        <v>3.4188999999999998</v>
      </c>
      <c r="L171" s="184">
        <v>11.3833</v>
      </c>
      <c r="M171" s="184">
        <v>21.354099999999999</v>
      </c>
      <c r="N171" s="184">
        <v>31.726900000000001</v>
      </c>
      <c r="O171" s="184"/>
      <c r="P171" s="184"/>
      <c r="Q171" s="184">
        <v>14.078099999999999</v>
      </c>
      <c r="R171" s="184">
        <v>13.8246</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44358</v>
      </c>
      <c r="E172" s="184">
        <v>14.71</v>
      </c>
      <c r="F172" s="184">
        <v>6.8000000000000005E-2</v>
      </c>
      <c r="G172" s="184">
        <v>0.2727</v>
      </c>
      <c r="H172" s="184">
        <v>0.47810000000000002</v>
      </c>
      <c r="I172" s="184">
        <v>1.1692</v>
      </c>
      <c r="J172" s="184">
        <v>2.5087000000000002</v>
      </c>
      <c r="K172" s="184">
        <v>2.5087000000000002</v>
      </c>
      <c r="L172" s="184">
        <v>7.0597000000000003</v>
      </c>
      <c r="M172" s="184">
        <v>18.724799999999998</v>
      </c>
      <c r="N172" s="184">
        <v>34.460700000000003</v>
      </c>
      <c r="O172" s="184">
        <v>13.414199999999999</v>
      </c>
      <c r="P172" s="184"/>
      <c r="Q172" s="184">
        <v>11.829000000000001</v>
      </c>
      <c r="R172" s="184">
        <v>16.199200000000001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44358</v>
      </c>
      <c r="E173" s="184">
        <v>14.35</v>
      </c>
      <c r="F173" s="184">
        <v>6.9699999999999998E-2</v>
      </c>
      <c r="G173" s="184">
        <v>0.27950000000000003</v>
      </c>
      <c r="H173" s="184">
        <v>0.49020000000000002</v>
      </c>
      <c r="I173" s="184">
        <v>1.1275999999999999</v>
      </c>
      <c r="J173" s="184">
        <v>2.4268000000000001</v>
      </c>
      <c r="K173" s="184">
        <v>2.1352000000000002</v>
      </c>
      <c r="L173" s="184">
        <v>6.5330000000000004</v>
      </c>
      <c r="M173" s="184">
        <v>17.9129</v>
      </c>
      <c r="N173" s="184">
        <v>33.3643</v>
      </c>
      <c r="O173" s="184">
        <v>12.6312</v>
      </c>
      <c r="P173" s="184"/>
      <c r="Q173" s="184">
        <v>11.029199999999999</v>
      </c>
      <c r="R173" s="184">
        <v>15.3537</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0.15905454545454545</v>
      </c>
      <c r="G174" s="186">
        <v>0.4000045454545455</v>
      </c>
      <c r="H174" s="186">
        <v>1.0067727272727276</v>
      </c>
      <c r="I174" s="186">
        <v>2.0208818181818184</v>
      </c>
      <c r="J174" s="186">
        <v>4.1581999999999999</v>
      </c>
      <c r="K174" s="186">
        <v>4.6431500000000003</v>
      </c>
      <c r="L174" s="186">
        <v>12.42</v>
      </c>
      <c r="M174" s="186">
        <v>24.921336363636364</v>
      </c>
      <c r="N174" s="186">
        <v>36.019586363636364</v>
      </c>
      <c r="O174" s="186">
        <v>11.809264285714287</v>
      </c>
      <c r="P174" s="186">
        <v>12.507991666666667</v>
      </c>
      <c r="Q174" s="186">
        <v>13.868118181818181</v>
      </c>
      <c r="R174" s="186">
        <v>13.578244444444444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0.1147</v>
      </c>
      <c r="G175" s="186">
        <v>0.37885000000000002</v>
      </c>
      <c r="H175" s="186">
        <v>0.98655000000000004</v>
      </c>
      <c r="I175" s="186">
        <v>1.86635</v>
      </c>
      <c r="J175" s="186">
        <v>3.5564</v>
      </c>
      <c r="K175" s="186">
        <v>3.7839499999999999</v>
      </c>
      <c r="L175" s="186">
        <v>10.999649999999999</v>
      </c>
      <c r="M175" s="186">
        <v>22.088349999999998</v>
      </c>
      <c r="N175" s="186">
        <v>34.201650000000001</v>
      </c>
      <c r="O175" s="186">
        <v>12.26295</v>
      </c>
      <c r="P175" s="186">
        <v>12.745249999999999</v>
      </c>
      <c r="Q175" s="186">
        <v>12.819649999999999</v>
      </c>
      <c r="R175" s="186">
        <v>13.581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44358</v>
      </c>
      <c r="E178" s="184">
        <v>287.91050000000001</v>
      </c>
      <c r="F178" s="184">
        <v>13.6335</v>
      </c>
      <c r="G178" s="184">
        <v>18.2746</v>
      </c>
      <c r="H178" s="184">
        <v>12.741199999999999</v>
      </c>
      <c r="I178" s="184">
        <v>8.8116000000000003</v>
      </c>
      <c r="J178" s="184">
        <v>7.4741</v>
      </c>
      <c r="K178" s="184">
        <v>9.1103000000000005</v>
      </c>
      <c r="L178" s="184">
        <v>3.7517</v>
      </c>
      <c r="M178" s="184">
        <v>6.0301</v>
      </c>
      <c r="N178" s="184">
        <v>7.1848000000000001</v>
      </c>
      <c r="O178" s="184">
        <v>9.1498000000000008</v>
      </c>
      <c r="P178" s="184">
        <v>8.4121000000000006</v>
      </c>
      <c r="Q178" s="184">
        <v>8.3940999999999999</v>
      </c>
      <c r="R178" s="184">
        <v>8.9309999999999992</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44358</v>
      </c>
      <c r="E179" s="184">
        <v>294.70729999999998</v>
      </c>
      <c r="F179" s="184">
        <v>13.9634</v>
      </c>
      <c r="G179" s="184">
        <v>18.602</v>
      </c>
      <c r="H179" s="184">
        <v>13.0725</v>
      </c>
      <c r="I179" s="184">
        <v>9.1420999999999992</v>
      </c>
      <c r="J179" s="184">
        <v>7.8920000000000003</v>
      </c>
      <c r="K179" s="184">
        <v>9.4765999999999995</v>
      </c>
      <c r="L179" s="184">
        <v>4.1025</v>
      </c>
      <c r="M179" s="184">
        <v>6.3853</v>
      </c>
      <c r="N179" s="184">
        <v>7.5557999999999996</v>
      </c>
      <c r="O179" s="184">
        <v>9.4952000000000005</v>
      </c>
      <c r="P179" s="184">
        <v>8.7525999999999993</v>
      </c>
      <c r="Q179" s="184">
        <v>9.4494000000000007</v>
      </c>
      <c r="R179" s="184">
        <v>9.2858999999999998</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44358</v>
      </c>
      <c r="E180" s="184">
        <v>2123.4877000000001</v>
      </c>
      <c r="F180" s="184">
        <v>5.1985999999999999</v>
      </c>
      <c r="G180" s="184">
        <v>12.9856</v>
      </c>
      <c r="H180" s="184">
        <v>10.127800000000001</v>
      </c>
      <c r="I180" s="184">
        <v>7.3102</v>
      </c>
      <c r="J180" s="184">
        <v>4.9794999999999998</v>
      </c>
      <c r="K180" s="184">
        <v>6.8746</v>
      </c>
      <c r="L180" s="184">
        <v>3.9436</v>
      </c>
      <c r="M180" s="184">
        <v>5.5175999999999998</v>
      </c>
      <c r="N180" s="184">
        <v>6.5518000000000001</v>
      </c>
      <c r="O180" s="184">
        <v>9.4298000000000002</v>
      </c>
      <c r="P180" s="184">
        <v>8.4316999999999993</v>
      </c>
      <c r="Q180" s="184">
        <v>8.6608999999999998</v>
      </c>
      <c r="R180" s="184">
        <v>8.7697000000000003</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44358</v>
      </c>
      <c r="E181" s="184">
        <v>2083.3555999999999</v>
      </c>
      <c r="F181" s="184">
        <v>4.8887</v>
      </c>
      <c r="G181" s="184">
        <v>12.6753</v>
      </c>
      <c r="H181" s="184">
        <v>9.8172999999999995</v>
      </c>
      <c r="I181" s="184">
        <v>6.9993999999999996</v>
      </c>
      <c r="J181" s="184">
        <v>4.6681999999999997</v>
      </c>
      <c r="K181" s="184">
        <v>6.5593000000000004</v>
      </c>
      <c r="L181" s="184">
        <v>3.6276999999999999</v>
      </c>
      <c r="M181" s="184">
        <v>5.1951999999999998</v>
      </c>
      <c r="N181" s="184">
        <v>6.2220000000000004</v>
      </c>
      <c r="O181" s="184">
        <v>9.1088000000000005</v>
      </c>
      <c r="P181" s="184">
        <v>8.1532999999999998</v>
      </c>
      <c r="Q181" s="184">
        <v>8.4837000000000007</v>
      </c>
      <c r="R181" s="184">
        <v>8.4387000000000008</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44358</v>
      </c>
      <c r="E182" s="184">
        <v>10.1934</v>
      </c>
      <c r="F182" s="184">
        <v>14.686999999999999</v>
      </c>
      <c r="G182" s="184">
        <v>30.512699999999999</v>
      </c>
      <c r="H182" s="184">
        <v>18.5321</v>
      </c>
      <c r="I182" s="184">
        <v>10.2195</v>
      </c>
      <c r="J182" s="184">
        <v>7.7901999999999996</v>
      </c>
      <c r="K182" s="184">
        <v>9.2373999999999992</v>
      </c>
      <c r="L182" s="184"/>
      <c r="M182" s="184"/>
      <c r="N182" s="184"/>
      <c r="O182" s="184"/>
      <c r="P182" s="184"/>
      <c r="Q182" s="184">
        <v>4.0109000000000004</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44358</v>
      </c>
      <c r="E183" s="184">
        <v>10.1723</v>
      </c>
      <c r="F183" s="184">
        <v>14.3583</v>
      </c>
      <c r="G183" s="184">
        <v>30.095300000000002</v>
      </c>
      <c r="H183" s="184">
        <v>18.106100000000001</v>
      </c>
      <c r="I183" s="184">
        <v>9.8275000000000006</v>
      </c>
      <c r="J183" s="184">
        <v>7.3844000000000003</v>
      </c>
      <c r="K183" s="184">
        <v>8.8209999999999997</v>
      </c>
      <c r="L183" s="184"/>
      <c r="M183" s="184"/>
      <c r="N183" s="184"/>
      <c r="O183" s="184"/>
      <c r="P183" s="184"/>
      <c r="Q183" s="184">
        <v>3.5733000000000001</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44358</v>
      </c>
      <c r="E184" s="184">
        <v>19.4482</v>
      </c>
      <c r="F184" s="184">
        <v>9.0107999999999997</v>
      </c>
      <c r="G184" s="184">
        <v>19.2988</v>
      </c>
      <c r="H184" s="184">
        <v>14.760999999999999</v>
      </c>
      <c r="I184" s="184">
        <v>7.9199000000000002</v>
      </c>
      <c r="J184" s="184">
        <v>5.8102</v>
      </c>
      <c r="K184" s="184">
        <v>8.0419</v>
      </c>
      <c r="L184" s="184">
        <v>3.7010000000000001</v>
      </c>
      <c r="M184" s="184">
        <v>6.0526999999999997</v>
      </c>
      <c r="N184" s="184">
        <v>6.4488000000000003</v>
      </c>
      <c r="O184" s="184">
        <v>9.3874999999999993</v>
      </c>
      <c r="P184" s="184">
        <v>8.4100999999999999</v>
      </c>
      <c r="Q184" s="184">
        <v>8.9677000000000007</v>
      </c>
      <c r="R184" s="184">
        <v>9.2234999999999996</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44358</v>
      </c>
      <c r="E185" s="184">
        <v>18.981100000000001</v>
      </c>
      <c r="F185" s="184">
        <v>8.8477999999999994</v>
      </c>
      <c r="G185" s="184">
        <v>19.0672</v>
      </c>
      <c r="H185" s="184">
        <v>14.5175</v>
      </c>
      <c r="I185" s="184">
        <v>7.6870000000000003</v>
      </c>
      <c r="J185" s="184">
        <v>5.5843999999999996</v>
      </c>
      <c r="K185" s="184">
        <v>7.7874999999999996</v>
      </c>
      <c r="L185" s="184">
        <v>3.4237000000000002</v>
      </c>
      <c r="M185" s="184">
        <v>5.7824999999999998</v>
      </c>
      <c r="N185" s="184">
        <v>6.1755000000000004</v>
      </c>
      <c r="O185" s="184">
        <v>9.0663</v>
      </c>
      <c r="P185" s="184">
        <v>8.0911000000000008</v>
      </c>
      <c r="Q185" s="184">
        <v>8.6262000000000008</v>
      </c>
      <c r="R185" s="184">
        <v>8.9253</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44358</v>
      </c>
      <c r="E186" s="184">
        <v>19.926200000000001</v>
      </c>
      <c r="F186" s="184">
        <v>14.2933</v>
      </c>
      <c r="G186" s="184">
        <v>43.814100000000003</v>
      </c>
      <c r="H186" s="184">
        <v>32.2806</v>
      </c>
      <c r="I186" s="184">
        <v>21.050699999999999</v>
      </c>
      <c r="J186" s="184">
        <v>14.396599999999999</v>
      </c>
      <c r="K186" s="184">
        <v>18.189699999999998</v>
      </c>
      <c r="L186" s="184">
        <v>5.7927999999999997</v>
      </c>
      <c r="M186" s="184">
        <v>7.0560999999999998</v>
      </c>
      <c r="N186" s="184">
        <v>8.0105000000000004</v>
      </c>
      <c r="O186" s="184">
        <v>11.1639</v>
      </c>
      <c r="P186" s="184">
        <v>9.1122999999999994</v>
      </c>
      <c r="Q186" s="184">
        <v>9.3064</v>
      </c>
      <c r="R186" s="184">
        <v>11.428000000000001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44358</v>
      </c>
      <c r="E187" s="184">
        <v>19.478200000000001</v>
      </c>
      <c r="F187" s="184">
        <v>13.8721</v>
      </c>
      <c r="G187" s="184">
        <v>43.504300000000001</v>
      </c>
      <c r="H187" s="184">
        <v>31.9435</v>
      </c>
      <c r="I187" s="184">
        <v>20.7363</v>
      </c>
      <c r="J187" s="184">
        <v>14.0816</v>
      </c>
      <c r="K187" s="184">
        <v>17.862200000000001</v>
      </c>
      <c r="L187" s="184">
        <v>5.4595000000000002</v>
      </c>
      <c r="M187" s="184">
        <v>6.7058999999999997</v>
      </c>
      <c r="N187" s="184">
        <v>7.6452999999999998</v>
      </c>
      <c r="O187" s="184">
        <v>10.8344</v>
      </c>
      <c r="P187" s="184">
        <v>8.7936999999999994</v>
      </c>
      <c r="Q187" s="184">
        <v>8.9861000000000004</v>
      </c>
      <c r="R187" s="184">
        <v>11.043900000000001</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44358</v>
      </c>
      <c r="E188" s="184">
        <v>17.764900000000001</v>
      </c>
      <c r="F188" s="184">
        <v>17.883900000000001</v>
      </c>
      <c r="G188" s="184">
        <v>17.695399999999999</v>
      </c>
      <c r="H188" s="184">
        <v>12.2094</v>
      </c>
      <c r="I188" s="184">
        <v>6.6208999999999998</v>
      </c>
      <c r="J188" s="184">
        <v>6.3905000000000003</v>
      </c>
      <c r="K188" s="184">
        <v>8.7772000000000006</v>
      </c>
      <c r="L188" s="184">
        <v>4.1445999999999996</v>
      </c>
      <c r="M188" s="184">
        <v>5.7827000000000002</v>
      </c>
      <c r="N188" s="184">
        <v>6.2888000000000002</v>
      </c>
      <c r="O188" s="184">
        <v>9.2951999999999995</v>
      </c>
      <c r="P188" s="184">
        <v>8.1371000000000002</v>
      </c>
      <c r="Q188" s="184">
        <v>8.3879000000000001</v>
      </c>
      <c r="R188" s="184">
        <v>8.3968000000000007</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44358</v>
      </c>
      <c r="E189" s="184">
        <v>18.3079</v>
      </c>
      <c r="F189" s="184">
        <v>18.151499999999999</v>
      </c>
      <c r="G189" s="184">
        <v>18.036200000000001</v>
      </c>
      <c r="H189" s="184">
        <v>12.533200000000001</v>
      </c>
      <c r="I189" s="184">
        <v>6.968</v>
      </c>
      <c r="J189" s="184">
        <v>6.7202000000000002</v>
      </c>
      <c r="K189" s="184">
        <v>9.1051000000000002</v>
      </c>
      <c r="L189" s="184">
        <v>4.4669999999999996</v>
      </c>
      <c r="M189" s="184">
        <v>6.11</v>
      </c>
      <c r="N189" s="184">
        <v>6.6242000000000001</v>
      </c>
      <c r="O189" s="184">
        <v>9.6622000000000003</v>
      </c>
      <c r="P189" s="184">
        <v>8.5228999999999999</v>
      </c>
      <c r="Q189" s="184">
        <v>8.8462999999999994</v>
      </c>
      <c r="R189" s="184">
        <v>8.7429000000000006</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44358</v>
      </c>
      <c r="E190" s="184">
        <v>18.57</v>
      </c>
      <c r="F190" s="184">
        <v>0.98280000000000001</v>
      </c>
      <c r="G190" s="184">
        <v>18.766999999999999</v>
      </c>
      <c r="H190" s="184">
        <v>12.6381</v>
      </c>
      <c r="I190" s="184">
        <v>11.946</v>
      </c>
      <c r="J190" s="184">
        <v>8.5065000000000008</v>
      </c>
      <c r="K190" s="184">
        <v>8.8963000000000001</v>
      </c>
      <c r="L190" s="184">
        <v>4.5808999999999997</v>
      </c>
      <c r="M190" s="184">
        <v>6.5867000000000004</v>
      </c>
      <c r="N190" s="184">
        <v>8.1152999999999995</v>
      </c>
      <c r="O190" s="184">
        <v>9.7209000000000003</v>
      </c>
      <c r="P190" s="184">
        <v>8.6704000000000008</v>
      </c>
      <c r="Q190" s="184">
        <v>8.9557000000000002</v>
      </c>
      <c r="R190" s="184">
        <v>9.4535</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44358</v>
      </c>
      <c r="E191" s="184">
        <v>18.134599999999999</v>
      </c>
      <c r="F191" s="184">
        <v>0.6038</v>
      </c>
      <c r="G191" s="184">
        <v>18.2761</v>
      </c>
      <c r="H191" s="184">
        <v>12.1911</v>
      </c>
      <c r="I191" s="184">
        <v>11.479699999999999</v>
      </c>
      <c r="J191" s="184">
        <v>8.0471000000000004</v>
      </c>
      <c r="K191" s="184">
        <v>8.4316999999999993</v>
      </c>
      <c r="L191" s="184">
        <v>4.1147999999999998</v>
      </c>
      <c r="M191" s="184">
        <v>6.1105999999999998</v>
      </c>
      <c r="N191" s="184">
        <v>7.6212</v>
      </c>
      <c r="O191" s="184">
        <v>9.2253000000000007</v>
      </c>
      <c r="P191" s="184">
        <v>8.1879000000000008</v>
      </c>
      <c r="Q191" s="184">
        <v>8.5981000000000005</v>
      </c>
      <c r="R191" s="184">
        <v>8.9583999999999993</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44358</v>
      </c>
      <c r="E192" s="184">
        <v>25.372299999999999</v>
      </c>
      <c r="F192" s="184">
        <v>-0.71930000000000005</v>
      </c>
      <c r="G192" s="184">
        <v>16.037299999999998</v>
      </c>
      <c r="H192" s="184">
        <v>16.492899999999999</v>
      </c>
      <c r="I192" s="184">
        <v>8.4428999999999998</v>
      </c>
      <c r="J192" s="184">
        <v>7.0632999999999999</v>
      </c>
      <c r="K192" s="184">
        <v>7.2678000000000003</v>
      </c>
      <c r="L192" s="184">
        <v>4.3297999999999996</v>
      </c>
      <c r="M192" s="184">
        <v>6.0972</v>
      </c>
      <c r="N192" s="184">
        <v>6.8064999999999998</v>
      </c>
      <c r="O192" s="184">
        <v>8.4937000000000005</v>
      </c>
      <c r="P192" s="184">
        <v>8.0502000000000002</v>
      </c>
      <c r="Q192" s="184">
        <v>8.4718999999999998</v>
      </c>
      <c r="R192" s="184">
        <v>8.3409999999999993</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44358</v>
      </c>
      <c r="E193" s="184">
        <v>26.040299999999998</v>
      </c>
      <c r="F193" s="184">
        <v>-0.28029999999999999</v>
      </c>
      <c r="G193" s="184">
        <v>16.5154</v>
      </c>
      <c r="H193" s="184">
        <v>16.934999999999999</v>
      </c>
      <c r="I193" s="184">
        <v>8.9009</v>
      </c>
      <c r="J193" s="184">
        <v>7.5172999999999996</v>
      </c>
      <c r="K193" s="184">
        <v>7.7272999999999996</v>
      </c>
      <c r="L193" s="184">
        <v>4.7927999999999997</v>
      </c>
      <c r="M193" s="184">
        <v>6.5717999999999996</v>
      </c>
      <c r="N193" s="184">
        <v>7.2919999999999998</v>
      </c>
      <c r="O193" s="184">
        <v>8.9743999999999993</v>
      </c>
      <c r="P193" s="184">
        <v>8.4602000000000004</v>
      </c>
      <c r="Q193" s="184">
        <v>8.9080999999999992</v>
      </c>
      <c r="R193" s="184">
        <v>8.8362999999999996</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44358</v>
      </c>
      <c r="E194" s="184">
        <v>19.8123</v>
      </c>
      <c r="F194" s="184">
        <v>10.8727</v>
      </c>
      <c r="G194" s="184">
        <v>18.697199999999999</v>
      </c>
      <c r="H194" s="184">
        <v>13.933299999999999</v>
      </c>
      <c r="I194" s="184">
        <v>8.5419</v>
      </c>
      <c r="J194" s="184">
        <v>6.3152999999999997</v>
      </c>
      <c r="K194" s="184">
        <v>8.0870999999999995</v>
      </c>
      <c r="L194" s="184">
        <v>4.1144999999999996</v>
      </c>
      <c r="M194" s="184">
        <v>5.9637000000000002</v>
      </c>
      <c r="N194" s="184">
        <v>7.0692000000000004</v>
      </c>
      <c r="O194" s="184">
        <v>10.149100000000001</v>
      </c>
      <c r="P194" s="184">
        <v>8.3760999999999992</v>
      </c>
      <c r="Q194" s="184">
        <v>8.6204999999999998</v>
      </c>
      <c r="R194" s="184">
        <v>9.6651000000000007</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44358</v>
      </c>
      <c r="E195" s="184">
        <v>19.489899999999999</v>
      </c>
      <c r="F195" s="184">
        <v>10.490500000000001</v>
      </c>
      <c r="G195" s="184">
        <v>18.318200000000001</v>
      </c>
      <c r="H195" s="184">
        <v>13.599500000000001</v>
      </c>
      <c r="I195" s="184">
        <v>8.2124000000000006</v>
      </c>
      <c r="J195" s="184">
        <v>5.9930000000000003</v>
      </c>
      <c r="K195" s="184">
        <v>7.7603</v>
      </c>
      <c r="L195" s="184">
        <v>3.7837000000000001</v>
      </c>
      <c r="M195" s="184">
        <v>5.6177999999999999</v>
      </c>
      <c r="N195" s="184">
        <v>6.7108999999999996</v>
      </c>
      <c r="O195" s="184">
        <v>9.8134999999999994</v>
      </c>
      <c r="P195" s="184">
        <v>8.0996000000000006</v>
      </c>
      <c r="Q195" s="184">
        <v>8.4050999999999991</v>
      </c>
      <c r="R195" s="184">
        <v>9.2962000000000007</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44358</v>
      </c>
      <c r="E198" s="184">
        <v>1839.7108000000001</v>
      </c>
      <c r="F198" s="184">
        <v>30.811800000000002</v>
      </c>
      <c r="G198" s="184">
        <v>46.293100000000003</v>
      </c>
      <c r="H198" s="184">
        <v>32.0608</v>
      </c>
      <c r="I198" s="184">
        <v>17.736999999999998</v>
      </c>
      <c r="J198" s="184">
        <v>12.174799999999999</v>
      </c>
      <c r="K198" s="184">
        <v>16.298200000000001</v>
      </c>
      <c r="L198" s="184">
        <v>4.5998000000000001</v>
      </c>
      <c r="M198" s="184">
        <v>5.5411000000000001</v>
      </c>
      <c r="N198" s="184">
        <v>6.4729999999999999</v>
      </c>
      <c r="O198" s="184">
        <v>8.4065999999999992</v>
      </c>
      <c r="P198" s="184">
        <v>7.5021000000000004</v>
      </c>
      <c r="Q198" s="184">
        <v>7.4764999999999997</v>
      </c>
      <c r="R198" s="184">
        <v>8.2042000000000002</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44358</v>
      </c>
      <c r="E199" s="184">
        <v>1940.1269</v>
      </c>
      <c r="F199" s="184">
        <v>31.232199999999999</v>
      </c>
      <c r="G199" s="184">
        <v>46.714399999999998</v>
      </c>
      <c r="H199" s="184">
        <v>32.435899999999997</v>
      </c>
      <c r="I199" s="184">
        <v>18.136199999999999</v>
      </c>
      <c r="J199" s="184">
        <v>12.588900000000001</v>
      </c>
      <c r="K199" s="184">
        <v>16.732299999999999</v>
      </c>
      <c r="L199" s="184">
        <v>5.0289000000000001</v>
      </c>
      <c r="M199" s="184">
        <v>5.9782999999999999</v>
      </c>
      <c r="N199" s="184">
        <v>6.9199000000000002</v>
      </c>
      <c r="O199" s="184">
        <v>8.8707999999999991</v>
      </c>
      <c r="P199" s="184">
        <v>7.9507000000000003</v>
      </c>
      <c r="Q199" s="184">
        <v>8.1150000000000002</v>
      </c>
      <c r="R199" s="184">
        <v>8.6823999999999995</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44358</v>
      </c>
      <c r="E200" s="184">
        <v>10.313599999999999</v>
      </c>
      <c r="F200" s="184">
        <v>1.7696000000000001</v>
      </c>
      <c r="G200" s="184">
        <v>17.602499999999999</v>
      </c>
      <c r="H200" s="184">
        <v>12.619300000000001</v>
      </c>
      <c r="I200" s="184">
        <v>6.2842000000000002</v>
      </c>
      <c r="J200" s="184">
        <v>5.298</v>
      </c>
      <c r="K200" s="184">
        <v>8.5861000000000001</v>
      </c>
      <c r="L200" s="184">
        <v>4.3122999999999996</v>
      </c>
      <c r="M200" s="184"/>
      <c r="N200" s="184"/>
      <c r="O200" s="184"/>
      <c r="P200" s="184"/>
      <c r="Q200" s="184">
        <v>4.9337999999999997</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44358</v>
      </c>
      <c r="E201" s="184">
        <v>10.2775</v>
      </c>
      <c r="F201" s="184">
        <v>1.4206000000000001</v>
      </c>
      <c r="G201" s="184">
        <v>17.070900000000002</v>
      </c>
      <c r="H201" s="184">
        <v>12.1539</v>
      </c>
      <c r="I201" s="184">
        <v>5.7457000000000003</v>
      </c>
      <c r="J201" s="184">
        <v>4.7504999999999997</v>
      </c>
      <c r="K201" s="184">
        <v>8.0274999999999999</v>
      </c>
      <c r="L201" s="184">
        <v>3.7530999999999999</v>
      </c>
      <c r="M201" s="184"/>
      <c r="N201" s="184"/>
      <c r="O201" s="184"/>
      <c r="P201" s="184"/>
      <c r="Q201" s="184">
        <v>4.3658000000000001</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44358</v>
      </c>
      <c r="E202" s="184">
        <v>51.156799999999997</v>
      </c>
      <c r="F202" s="184">
        <v>14.5611</v>
      </c>
      <c r="G202" s="184">
        <v>16.361000000000001</v>
      </c>
      <c r="H202" s="184">
        <v>11.031499999999999</v>
      </c>
      <c r="I202" s="184">
        <v>10.463900000000001</v>
      </c>
      <c r="J202" s="184">
        <v>8.6994000000000007</v>
      </c>
      <c r="K202" s="184">
        <v>8.3436000000000003</v>
      </c>
      <c r="L202" s="184">
        <v>3.7614000000000001</v>
      </c>
      <c r="M202" s="184">
        <v>5.8137999999999996</v>
      </c>
      <c r="N202" s="184">
        <v>6.8856999999999999</v>
      </c>
      <c r="O202" s="184">
        <v>9.3511000000000006</v>
      </c>
      <c r="P202" s="184">
        <v>8.3531999999999993</v>
      </c>
      <c r="Q202" s="184">
        <v>7.5362</v>
      </c>
      <c r="R202" s="184">
        <v>8.9071999999999996</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44358</v>
      </c>
      <c r="E203" s="184">
        <v>52.427399999999999</v>
      </c>
      <c r="F203" s="184">
        <v>14.974500000000001</v>
      </c>
      <c r="G203" s="184">
        <v>16.755099999999999</v>
      </c>
      <c r="H203" s="184">
        <v>11.422800000000001</v>
      </c>
      <c r="I203" s="184">
        <v>10.861000000000001</v>
      </c>
      <c r="J203" s="184">
        <v>9.1024999999999991</v>
      </c>
      <c r="K203" s="184">
        <v>8.7629000000000001</v>
      </c>
      <c r="L203" s="184">
        <v>4.1863000000000001</v>
      </c>
      <c r="M203" s="184">
        <v>6.2484999999999999</v>
      </c>
      <c r="N203" s="184">
        <v>7.3335999999999997</v>
      </c>
      <c r="O203" s="184">
        <v>9.7418999999999993</v>
      </c>
      <c r="P203" s="184">
        <v>8.7388999999999992</v>
      </c>
      <c r="Q203" s="184">
        <v>8.9940999999999995</v>
      </c>
      <c r="R203" s="184">
        <v>9.3026</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44358</v>
      </c>
      <c r="E204" s="184">
        <v>20.4314</v>
      </c>
      <c r="F204" s="184">
        <v>8.9344999999999999</v>
      </c>
      <c r="G204" s="184">
        <v>17.114599999999999</v>
      </c>
      <c r="H204" s="184">
        <v>14.87</v>
      </c>
      <c r="I204" s="184">
        <v>9.3613999999999997</v>
      </c>
      <c r="J204" s="184">
        <v>7.2069999999999999</v>
      </c>
      <c r="K204" s="184">
        <v>8.4154999999999998</v>
      </c>
      <c r="L204" s="184">
        <v>3.9731000000000001</v>
      </c>
      <c r="M204" s="184">
        <v>6.1923000000000004</v>
      </c>
      <c r="N204" s="184">
        <v>6.7710999999999997</v>
      </c>
      <c r="O204" s="184">
        <v>8.9026999999999994</v>
      </c>
      <c r="P204" s="184">
        <v>8.4273000000000007</v>
      </c>
      <c r="Q204" s="184">
        <v>8.5065000000000008</v>
      </c>
      <c r="R204" s="184">
        <v>9.3263999999999996</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44358</v>
      </c>
      <c r="E205" s="184">
        <v>19.697800000000001</v>
      </c>
      <c r="F205" s="184">
        <v>8.5258000000000003</v>
      </c>
      <c r="G205" s="184">
        <v>16.761800000000001</v>
      </c>
      <c r="H205" s="184">
        <v>14.493600000000001</v>
      </c>
      <c r="I205" s="184">
        <v>8.9780999999999995</v>
      </c>
      <c r="J205" s="184">
        <v>6.8236999999999997</v>
      </c>
      <c r="K205" s="184">
        <v>8.0229999999999997</v>
      </c>
      <c r="L205" s="184">
        <v>3.5731000000000002</v>
      </c>
      <c r="M205" s="184">
        <v>5.7801999999999998</v>
      </c>
      <c r="N205" s="184">
        <v>6.3493000000000004</v>
      </c>
      <c r="O205" s="184">
        <v>8.4647000000000006</v>
      </c>
      <c r="P205" s="184">
        <v>7.9607999999999999</v>
      </c>
      <c r="Q205" s="184">
        <v>5.0598000000000001</v>
      </c>
      <c r="R205" s="184">
        <v>8.8952000000000009</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44358</v>
      </c>
      <c r="E206" s="184">
        <v>27.721800000000002</v>
      </c>
      <c r="F206" s="184">
        <v>11.195</v>
      </c>
      <c r="G206" s="184">
        <v>16.700500000000002</v>
      </c>
      <c r="H206" s="184">
        <v>12.7651</v>
      </c>
      <c r="I206" s="184">
        <v>6.5431999999999997</v>
      </c>
      <c r="J206" s="184">
        <v>5.0717999999999996</v>
      </c>
      <c r="K206" s="184">
        <v>6.3048999999999999</v>
      </c>
      <c r="L206" s="184">
        <v>2.8102999999999998</v>
      </c>
      <c r="M206" s="184">
        <v>4.4276</v>
      </c>
      <c r="N206" s="184">
        <v>5.1086999999999998</v>
      </c>
      <c r="O206" s="184">
        <v>8.1785999999999994</v>
      </c>
      <c r="P206" s="184">
        <v>7.4810999999999996</v>
      </c>
      <c r="Q206" s="184">
        <v>7.5304000000000002</v>
      </c>
      <c r="R206" s="184">
        <v>7.4722999999999997</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44358</v>
      </c>
      <c r="E207" s="184">
        <v>29.267099999999999</v>
      </c>
      <c r="F207" s="184">
        <v>11.726800000000001</v>
      </c>
      <c r="G207" s="184">
        <v>17.276499999999999</v>
      </c>
      <c r="H207" s="184">
        <v>13.3249</v>
      </c>
      <c r="I207" s="184">
        <v>7.0922999999999998</v>
      </c>
      <c r="J207" s="184">
        <v>5.6268000000000002</v>
      </c>
      <c r="K207" s="184">
        <v>6.8659999999999997</v>
      </c>
      <c r="L207" s="184">
        <v>3.3694999999999999</v>
      </c>
      <c r="M207" s="184">
        <v>4.9878999999999998</v>
      </c>
      <c r="N207" s="184">
        <v>5.6814</v>
      </c>
      <c r="O207" s="184">
        <v>8.7632999999999992</v>
      </c>
      <c r="P207" s="184">
        <v>8.1254000000000008</v>
      </c>
      <c r="Q207" s="184">
        <v>8.0944000000000003</v>
      </c>
      <c r="R207" s="184">
        <v>8.0554000000000006</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44358</v>
      </c>
      <c r="E208" s="184">
        <v>10.406499999999999</v>
      </c>
      <c r="F208" s="184">
        <v>16.843399999999999</v>
      </c>
      <c r="G208" s="184">
        <v>19.3215</v>
      </c>
      <c r="H208" s="184">
        <v>15.428100000000001</v>
      </c>
      <c r="I208" s="184">
        <v>8.2685999999999993</v>
      </c>
      <c r="J208" s="184">
        <v>6.5991</v>
      </c>
      <c r="K208" s="184">
        <v>8.9808000000000003</v>
      </c>
      <c r="L208" s="184">
        <v>4.1765999999999996</v>
      </c>
      <c r="M208" s="184">
        <v>5.6816000000000004</v>
      </c>
      <c r="N208" s="184"/>
      <c r="O208" s="184"/>
      <c r="P208" s="184"/>
      <c r="Q208" s="184">
        <v>4.6078000000000001</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44358</v>
      </c>
      <c r="E209" s="184">
        <v>10.364800000000001</v>
      </c>
      <c r="F209" s="184">
        <v>16.558700000000002</v>
      </c>
      <c r="G209" s="184">
        <v>18.9283</v>
      </c>
      <c r="H209" s="184">
        <v>14.984299999999999</v>
      </c>
      <c r="I209" s="184">
        <v>7.8211000000000004</v>
      </c>
      <c r="J209" s="184">
        <v>6.1435000000000004</v>
      </c>
      <c r="K209" s="184">
        <v>8.5190999999999999</v>
      </c>
      <c r="L209" s="184">
        <v>3.7189000000000001</v>
      </c>
      <c r="M209" s="184">
        <v>5.2134999999999998</v>
      </c>
      <c r="N209" s="184"/>
      <c r="O209" s="184"/>
      <c r="P209" s="184"/>
      <c r="Q209" s="184">
        <v>4.1352000000000002</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44358</v>
      </c>
      <c r="E210" s="184">
        <v>16.366</v>
      </c>
      <c r="F210" s="184">
        <v>27.452500000000001</v>
      </c>
      <c r="G210" s="184">
        <v>22.940200000000001</v>
      </c>
      <c r="H210" s="184">
        <v>12.999499999999999</v>
      </c>
      <c r="I210" s="184">
        <v>9.6254000000000008</v>
      </c>
      <c r="J210" s="184">
        <v>6.8526999999999996</v>
      </c>
      <c r="K210" s="184">
        <v>9.3445</v>
      </c>
      <c r="L210" s="184">
        <v>4.0861999999999998</v>
      </c>
      <c r="M210" s="184">
        <v>5.8964999999999996</v>
      </c>
      <c r="N210" s="184">
        <v>6.8464999999999998</v>
      </c>
      <c r="O210" s="184">
        <v>9.4326000000000008</v>
      </c>
      <c r="P210" s="184">
        <v>8.3021999999999991</v>
      </c>
      <c r="Q210" s="184">
        <v>8.4404000000000003</v>
      </c>
      <c r="R210" s="184">
        <v>9.3034999999999997</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44358</v>
      </c>
      <c r="E211" s="184">
        <v>16.692499999999999</v>
      </c>
      <c r="F211" s="184">
        <v>27.7911</v>
      </c>
      <c r="G211" s="184">
        <v>23.441800000000001</v>
      </c>
      <c r="H211" s="184">
        <v>13.466699999999999</v>
      </c>
      <c r="I211" s="184">
        <v>10.0974</v>
      </c>
      <c r="J211" s="184">
        <v>7.3174000000000001</v>
      </c>
      <c r="K211" s="184">
        <v>9.8158999999999992</v>
      </c>
      <c r="L211" s="184">
        <v>4.57</v>
      </c>
      <c r="M211" s="184">
        <v>6.3978999999999999</v>
      </c>
      <c r="N211" s="184">
        <v>7.3624999999999998</v>
      </c>
      <c r="O211" s="184">
        <v>9.9228000000000005</v>
      </c>
      <c r="P211" s="184">
        <v>8.6836000000000002</v>
      </c>
      <c r="Q211" s="184">
        <v>8.7933000000000003</v>
      </c>
      <c r="R211" s="184">
        <v>9.8139000000000003</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44358</v>
      </c>
      <c r="E212" s="184">
        <v>19.320399999999999</v>
      </c>
      <c r="F212" s="184">
        <v>6.8023999999999996</v>
      </c>
      <c r="G212" s="184">
        <v>18.605499999999999</v>
      </c>
      <c r="H212" s="184">
        <v>15.429</v>
      </c>
      <c r="I212" s="184">
        <v>7.6738</v>
      </c>
      <c r="J212" s="184">
        <v>6.7542999999999997</v>
      </c>
      <c r="K212" s="184">
        <v>8.1470000000000002</v>
      </c>
      <c r="L212" s="184">
        <v>4.0354999999999999</v>
      </c>
      <c r="M212" s="184">
        <v>5.6375999999999999</v>
      </c>
      <c r="N212" s="184">
        <v>6.4808000000000003</v>
      </c>
      <c r="O212" s="184">
        <v>8.9321000000000002</v>
      </c>
      <c r="P212" s="184">
        <v>7.8281000000000001</v>
      </c>
      <c r="Q212" s="184">
        <v>8.2934999999999999</v>
      </c>
      <c r="R212" s="184">
        <v>8.6526999999999994</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44358</v>
      </c>
      <c r="E213" s="184">
        <v>20.100100000000001</v>
      </c>
      <c r="F213" s="184">
        <v>7.0834000000000001</v>
      </c>
      <c r="G213" s="184">
        <v>19.097000000000001</v>
      </c>
      <c r="H213" s="184">
        <v>15.8986</v>
      </c>
      <c r="I213" s="184">
        <v>8.1450999999999993</v>
      </c>
      <c r="J213" s="184">
        <v>7.2256999999999998</v>
      </c>
      <c r="K213" s="184">
        <v>8.6286000000000005</v>
      </c>
      <c r="L213" s="184">
        <v>4.5113000000000003</v>
      </c>
      <c r="M213" s="184">
        <v>6.1215000000000002</v>
      </c>
      <c r="N213" s="184">
        <v>6.9768999999999997</v>
      </c>
      <c r="O213" s="184">
        <v>9.4597999999999995</v>
      </c>
      <c r="P213" s="184">
        <v>8.3592999999999993</v>
      </c>
      <c r="Q213" s="184">
        <v>8.8131000000000004</v>
      </c>
      <c r="R213" s="184">
        <v>9.1594999999999995</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44358</v>
      </c>
      <c r="E214" s="184">
        <v>2594.3195999999998</v>
      </c>
      <c r="F214" s="184">
        <v>14.651899999999999</v>
      </c>
      <c r="G214" s="184">
        <v>20.413900000000002</v>
      </c>
      <c r="H214" s="184">
        <v>11.748900000000001</v>
      </c>
      <c r="I214" s="184">
        <v>8.7667000000000002</v>
      </c>
      <c r="J214" s="184">
        <v>7.0647000000000002</v>
      </c>
      <c r="K214" s="184">
        <v>7.3968999999999996</v>
      </c>
      <c r="L214" s="184">
        <v>3.1425000000000001</v>
      </c>
      <c r="M214" s="184">
        <v>5.9250999999999996</v>
      </c>
      <c r="N214" s="184">
        <v>6.6748000000000003</v>
      </c>
      <c r="O214" s="184">
        <v>9.1199999999999992</v>
      </c>
      <c r="P214" s="184">
        <v>8.4244000000000003</v>
      </c>
      <c r="Q214" s="184">
        <v>8.8550000000000004</v>
      </c>
      <c r="R214" s="184">
        <v>8.9792000000000005</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44358</v>
      </c>
      <c r="E215" s="184">
        <v>2487.3222000000001</v>
      </c>
      <c r="F215" s="184">
        <v>14.1737</v>
      </c>
      <c r="G215" s="184">
        <v>19.9404</v>
      </c>
      <c r="H215" s="184">
        <v>11.2767</v>
      </c>
      <c r="I215" s="184">
        <v>8.2943999999999996</v>
      </c>
      <c r="J215" s="184">
        <v>6.5917000000000003</v>
      </c>
      <c r="K215" s="184">
        <v>6.9180999999999999</v>
      </c>
      <c r="L215" s="184">
        <v>2.6663999999999999</v>
      </c>
      <c r="M215" s="184">
        <v>5.4356</v>
      </c>
      <c r="N215" s="184">
        <v>6.1744000000000003</v>
      </c>
      <c r="O215" s="184">
        <v>8.5995000000000008</v>
      </c>
      <c r="P215" s="184">
        <v>7.8585000000000003</v>
      </c>
      <c r="Q215" s="184">
        <v>8.1142000000000003</v>
      </c>
      <c r="R215" s="184">
        <v>8.4684000000000008</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44358</v>
      </c>
      <c r="E216" s="184">
        <v>34.129600000000003</v>
      </c>
      <c r="F216" s="184">
        <v>3.2086000000000001</v>
      </c>
      <c r="G216" s="184">
        <v>4.1722999999999999</v>
      </c>
      <c r="H216" s="184">
        <v>3.6692999999999998</v>
      </c>
      <c r="I216" s="184">
        <v>3.1511</v>
      </c>
      <c r="J216" s="184">
        <v>3.1547000000000001</v>
      </c>
      <c r="K216" s="184">
        <v>3.6116000000000001</v>
      </c>
      <c r="L216" s="184">
        <v>3.161</v>
      </c>
      <c r="M216" s="184">
        <v>3.8965000000000001</v>
      </c>
      <c r="N216" s="184">
        <v>4.6843000000000004</v>
      </c>
      <c r="O216" s="184">
        <v>8.0946999999999996</v>
      </c>
      <c r="P216" s="184">
        <v>7.0701000000000001</v>
      </c>
      <c r="Q216" s="184">
        <v>7.7443</v>
      </c>
      <c r="R216" s="184">
        <v>7.2404999999999999</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44358</v>
      </c>
      <c r="E217" s="184">
        <v>34.411900000000003</v>
      </c>
      <c r="F217" s="184">
        <v>3.2884000000000002</v>
      </c>
      <c r="G217" s="184">
        <v>4.3150000000000004</v>
      </c>
      <c r="H217" s="184">
        <v>3.8212000000000002</v>
      </c>
      <c r="I217" s="184">
        <v>3.3149999999999999</v>
      </c>
      <c r="J217" s="184">
        <v>3.3214000000000001</v>
      </c>
      <c r="K217" s="184">
        <v>3.7502</v>
      </c>
      <c r="L217" s="184">
        <v>3.3489</v>
      </c>
      <c r="M217" s="184">
        <v>4.0678999999999998</v>
      </c>
      <c r="N217" s="184">
        <v>4.8491</v>
      </c>
      <c r="O217" s="184">
        <v>8.2468000000000004</v>
      </c>
      <c r="P217" s="184">
        <v>7.1829999999999998</v>
      </c>
      <c r="Q217" s="184">
        <v>7.8510999999999997</v>
      </c>
      <c r="R217" s="184">
        <v>7.3956999999999997</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44358</v>
      </c>
      <c r="E218" s="184">
        <v>11.4964</v>
      </c>
      <c r="F218" s="184">
        <v>11.115600000000001</v>
      </c>
      <c r="G218" s="184">
        <v>20.353400000000001</v>
      </c>
      <c r="H218" s="184">
        <v>14.3263</v>
      </c>
      <c r="I218" s="184">
        <v>8.1669</v>
      </c>
      <c r="J218" s="184">
        <v>7.5449000000000002</v>
      </c>
      <c r="K218" s="184">
        <v>9.0885999999999996</v>
      </c>
      <c r="L218" s="184">
        <v>3.8618999999999999</v>
      </c>
      <c r="M218" s="184">
        <v>6.6536</v>
      </c>
      <c r="N218" s="184">
        <v>7.8541999999999996</v>
      </c>
      <c r="O218" s="184"/>
      <c r="P218" s="184"/>
      <c r="Q218" s="184">
        <v>8.7020999999999997</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44358</v>
      </c>
      <c r="E219" s="184">
        <v>11.3973</v>
      </c>
      <c r="F219" s="184">
        <v>10.2509</v>
      </c>
      <c r="G219" s="184">
        <v>19.780899999999999</v>
      </c>
      <c r="H219" s="184">
        <v>13.853300000000001</v>
      </c>
      <c r="I219" s="184">
        <v>7.6856999999999998</v>
      </c>
      <c r="J219" s="184">
        <v>7.0879000000000003</v>
      </c>
      <c r="K219" s="184">
        <v>8.6041000000000007</v>
      </c>
      <c r="L219" s="184">
        <v>3.3708</v>
      </c>
      <c r="M219" s="184">
        <v>6.1371000000000002</v>
      </c>
      <c r="N219" s="184">
        <v>7.3243</v>
      </c>
      <c r="O219" s="184"/>
      <c r="P219" s="184"/>
      <c r="Q219" s="184">
        <v>8.1403999999999996</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44358</v>
      </c>
      <c r="E220" s="184">
        <v>1023.9798</v>
      </c>
      <c r="F220" s="184">
        <v>30.598500000000001</v>
      </c>
      <c r="G220" s="184">
        <v>30.307200000000002</v>
      </c>
      <c r="H220" s="184">
        <v>22.364100000000001</v>
      </c>
      <c r="I220" s="184">
        <v>11.431699999999999</v>
      </c>
      <c r="J220" s="184">
        <v>9.7432999999999996</v>
      </c>
      <c r="K220" s="184">
        <v>10.9125</v>
      </c>
      <c r="L220" s="184"/>
      <c r="M220" s="184"/>
      <c r="N220" s="184"/>
      <c r="O220" s="184"/>
      <c r="P220" s="184"/>
      <c r="Q220" s="184">
        <v>6.7328000000000001</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44358</v>
      </c>
      <c r="E221" s="184">
        <v>1022.1415</v>
      </c>
      <c r="F221" s="184">
        <v>30.095600000000001</v>
      </c>
      <c r="G221" s="184">
        <v>29.805599999999998</v>
      </c>
      <c r="H221" s="184">
        <v>21.861699999999999</v>
      </c>
      <c r="I221" s="184">
        <v>10.9293</v>
      </c>
      <c r="J221" s="184">
        <v>9.2391000000000005</v>
      </c>
      <c r="K221" s="184">
        <v>10.3988</v>
      </c>
      <c r="L221" s="184"/>
      <c r="M221" s="184"/>
      <c r="N221" s="184"/>
      <c r="O221" s="184"/>
      <c r="P221" s="184"/>
      <c r="Q221" s="184">
        <v>6.2167000000000003</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44358</v>
      </c>
      <c r="E222" s="184">
        <v>16.420500000000001</v>
      </c>
      <c r="F222" s="184">
        <v>6.6696999999999997</v>
      </c>
      <c r="G222" s="184">
        <v>11.198499999999999</v>
      </c>
      <c r="H222" s="184">
        <v>10.978400000000001</v>
      </c>
      <c r="I222" s="184">
        <v>6.3983999999999996</v>
      </c>
      <c r="J222" s="184">
        <v>4.7877000000000001</v>
      </c>
      <c r="K222" s="184">
        <v>6.0948000000000002</v>
      </c>
      <c r="L222" s="184">
        <v>2.9483000000000001</v>
      </c>
      <c r="M222" s="184">
        <v>4.3802000000000003</v>
      </c>
      <c r="N222" s="184">
        <v>5.2374000000000001</v>
      </c>
      <c r="O222" s="184">
        <v>4.6433</v>
      </c>
      <c r="P222" s="184">
        <v>5.8936999999999999</v>
      </c>
      <c r="Q222" s="184">
        <v>6.9744000000000002</v>
      </c>
      <c r="R222" s="184">
        <v>7.024</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44358</v>
      </c>
      <c r="E223" s="184">
        <v>16.310700000000001</v>
      </c>
      <c r="F223" s="184">
        <v>6.4908000000000001</v>
      </c>
      <c r="G223" s="184">
        <v>11.124499999999999</v>
      </c>
      <c r="H223" s="184">
        <v>10.891999999999999</v>
      </c>
      <c r="I223" s="184">
        <v>6.3129999999999997</v>
      </c>
      <c r="J223" s="184">
        <v>4.7035999999999998</v>
      </c>
      <c r="K223" s="184">
        <v>6.0224000000000002</v>
      </c>
      <c r="L223" s="184">
        <v>2.8786</v>
      </c>
      <c r="M223" s="184">
        <v>4.3181000000000003</v>
      </c>
      <c r="N223" s="184">
        <v>5.1835000000000004</v>
      </c>
      <c r="O223" s="184">
        <v>4.5651000000000002</v>
      </c>
      <c r="P223" s="184">
        <v>5.8150000000000004</v>
      </c>
      <c r="Q223" s="184">
        <v>6.8768000000000002</v>
      </c>
      <c r="R223" s="184">
        <v>6.9604999999999997</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12.249231818181819</v>
      </c>
      <c r="G224" s="186">
        <v>20.762934090909091</v>
      </c>
      <c r="H224" s="186">
        <v>15.150181818181819</v>
      </c>
      <c r="I224" s="186">
        <v>9.2750795454545454</v>
      </c>
      <c r="J224" s="186">
        <v>7.229306818181815</v>
      </c>
      <c r="K224" s="186">
        <v>8.8774363636363631</v>
      </c>
      <c r="L224" s="186">
        <v>3.9493825</v>
      </c>
      <c r="M224" s="186">
        <v>5.7446921052631579</v>
      </c>
      <c r="N224" s="186">
        <v>6.6526111111111099</v>
      </c>
      <c r="O224" s="186">
        <v>8.9607764705882325</v>
      </c>
      <c r="P224" s="186">
        <v>8.0770205882352961</v>
      </c>
      <c r="Q224" s="186">
        <v>7.6717249999999986</v>
      </c>
      <c r="R224" s="186">
        <v>8.811170588235294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11.1553</v>
      </c>
      <c r="G225" s="186">
        <v>18.603749999999998</v>
      </c>
      <c r="H225" s="186">
        <v>13.533100000000001</v>
      </c>
      <c r="I225" s="186">
        <v>8.3686499999999988</v>
      </c>
      <c r="J225" s="186">
        <v>6.9580000000000002</v>
      </c>
      <c r="K225" s="186">
        <v>8.4754000000000005</v>
      </c>
      <c r="L225" s="186">
        <v>3.9583500000000003</v>
      </c>
      <c r="M225" s="186">
        <v>5.9108000000000001</v>
      </c>
      <c r="N225" s="186">
        <v>6.7409999999999997</v>
      </c>
      <c r="O225" s="186">
        <v>9.1349</v>
      </c>
      <c r="P225" s="186">
        <v>8.2450499999999991</v>
      </c>
      <c r="Q225" s="186">
        <v>8.391</v>
      </c>
      <c r="R225" s="186">
        <v>8.9011999999999993</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44358</v>
      </c>
      <c r="E228" s="184">
        <v>47.595500000000001</v>
      </c>
      <c r="F228" s="184">
        <v>49.684600000000003</v>
      </c>
      <c r="G228" s="184">
        <v>47.140500000000003</v>
      </c>
      <c r="H228" s="184">
        <v>39.273000000000003</v>
      </c>
      <c r="I228" s="184">
        <v>33.358899999999998</v>
      </c>
      <c r="J228" s="184">
        <v>28.047499999999999</v>
      </c>
      <c r="K228" s="184">
        <v>10.0063</v>
      </c>
      <c r="L228" s="184">
        <v>19.419699999999999</v>
      </c>
      <c r="M228" s="184">
        <v>25.037500000000001</v>
      </c>
      <c r="N228" s="184">
        <v>27.3353</v>
      </c>
      <c r="O228" s="184">
        <v>7.5708000000000002</v>
      </c>
      <c r="P228" s="184">
        <v>8.7852999999999994</v>
      </c>
      <c r="Q228" s="184">
        <v>9.5729000000000006</v>
      </c>
      <c r="R228" s="184">
        <v>9.6472999999999995</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44358</v>
      </c>
      <c r="E229" s="184">
        <v>51.228200000000001</v>
      </c>
      <c r="F229" s="184">
        <v>50.514699999999998</v>
      </c>
      <c r="G229" s="184">
        <v>47.973300000000002</v>
      </c>
      <c r="H229" s="184">
        <v>40.104199999999999</v>
      </c>
      <c r="I229" s="184">
        <v>34.189500000000002</v>
      </c>
      <c r="J229" s="184">
        <v>28.866599999999998</v>
      </c>
      <c r="K229" s="184">
        <v>10.8491</v>
      </c>
      <c r="L229" s="184">
        <v>20.334700000000002</v>
      </c>
      <c r="M229" s="184">
        <v>26.021799999999999</v>
      </c>
      <c r="N229" s="184">
        <v>28.4343</v>
      </c>
      <c r="O229" s="184">
        <v>8.4323999999999995</v>
      </c>
      <c r="P229" s="184">
        <v>9.8574999999999999</v>
      </c>
      <c r="Q229" s="184">
        <v>11.175599999999999</v>
      </c>
      <c r="R229" s="184">
        <v>10.547700000000001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44358</v>
      </c>
      <c r="E230" s="184">
        <v>51.228200000000001</v>
      </c>
      <c r="F230" s="184">
        <v>50.514699999999998</v>
      </c>
      <c r="G230" s="184">
        <v>47.973300000000002</v>
      </c>
      <c r="H230" s="184">
        <v>40.104199999999999</v>
      </c>
      <c r="I230" s="184">
        <v>34.189500000000002</v>
      </c>
      <c r="J230" s="184">
        <v>28.866599999999998</v>
      </c>
      <c r="K230" s="184">
        <v>10.8491</v>
      </c>
      <c r="L230" s="184">
        <v>20.334700000000002</v>
      </c>
      <c r="M230" s="184">
        <v>26.021799999999999</v>
      </c>
      <c r="N230" s="184">
        <v>28.4343</v>
      </c>
      <c r="O230" s="184">
        <v>8.4323999999999995</v>
      </c>
      <c r="P230" s="184">
        <v>9.8574999999999999</v>
      </c>
      <c r="Q230" s="184">
        <v>11.143800000000001</v>
      </c>
      <c r="R230" s="184">
        <v>10.547700000000001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44358</v>
      </c>
      <c r="E231" s="184">
        <v>23.139299999999999</v>
      </c>
      <c r="F231" s="184">
        <v>27.7834</v>
      </c>
      <c r="G231" s="184">
        <v>22.2821</v>
      </c>
      <c r="H231" s="184">
        <v>20.678100000000001</v>
      </c>
      <c r="I231" s="184">
        <v>25.933299999999999</v>
      </c>
      <c r="J231" s="184">
        <v>24.151599999999998</v>
      </c>
      <c r="K231" s="184">
        <v>12.209</v>
      </c>
      <c r="L231" s="184">
        <v>11.430199999999999</v>
      </c>
      <c r="M231" s="184">
        <v>16.308900000000001</v>
      </c>
      <c r="N231" s="184">
        <v>18.164999999999999</v>
      </c>
      <c r="O231" s="184">
        <v>7.34</v>
      </c>
      <c r="P231" s="184">
        <v>7.3712</v>
      </c>
      <c r="Q231" s="184">
        <v>7.9912999999999998</v>
      </c>
      <c r="R231" s="184">
        <v>11.2456</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44358</v>
      </c>
      <c r="E232" s="184">
        <v>25.648299999999999</v>
      </c>
      <c r="F232" s="184">
        <v>28.9117</v>
      </c>
      <c r="G232" s="184">
        <v>23.4313</v>
      </c>
      <c r="H232" s="184">
        <v>21.823699999999999</v>
      </c>
      <c r="I232" s="184">
        <v>27.083500000000001</v>
      </c>
      <c r="J232" s="184">
        <v>25.312999999999999</v>
      </c>
      <c r="K232" s="184">
        <v>13.359299999999999</v>
      </c>
      <c r="L232" s="184">
        <v>12.6233</v>
      </c>
      <c r="M232" s="184">
        <v>17.569600000000001</v>
      </c>
      <c r="N232" s="184">
        <v>19.482800000000001</v>
      </c>
      <c r="O232" s="184">
        <v>8.4154999999999998</v>
      </c>
      <c r="P232" s="184">
        <v>8.5754000000000001</v>
      </c>
      <c r="Q232" s="184">
        <v>9.6683000000000003</v>
      </c>
      <c r="R232" s="184">
        <v>12.3925</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44358</v>
      </c>
      <c r="E233" s="184">
        <v>29.717199999999998</v>
      </c>
      <c r="F233" s="184">
        <v>56.217199999999998</v>
      </c>
      <c r="G233" s="184">
        <v>32.0184</v>
      </c>
      <c r="H233" s="184">
        <v>38.640599999999999</v>
      </c>
      <c r="I233" s="184">
        <v>31.09</v>
      </c>
      <c r="J233" s="184">
        <v>22.0379</v>
      </c>
      <c r="K233" s="184">
        <v>6.3696999999999999</v>
      </c>
      <c r="L233" s="184">
        <v>6.2476000000000003</v>
      </c>
      <c r="M233" s="184">
        <v>10.366300000000001</v>
      </c>
      <c r="N233" s="184">
        <v>11.1439</v>
      </c>
      <c r="O233" s="184">
        <v>10.552099999999999</v>
      </c>
      <c r="P233" s="184">
        <v>8.6800999999999995</v>
      </c>
      <c r="Q233" s="184">
        <v>6.7112999999999996</v>
      </c>
      <c r="R233" s="184">
        <v>9.8459000000000003</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44358</v>
      </c>
      <c r="E234" s="184">
        <v>31.9192</v>
      </c>
      <c r="F234" s="184">
        <v>57.150599999999997</v>
      </c>
      <c r="G234" s="184">
        <v>32.907600000000002</v>
      </c>
      <c r="H234" s="184">
        <v>39.436799999999998</v>
      </c>
      <c r="I234" s="184">
        <v>31.922599999999999</v>
      </c>
      <c r="J234" s="184">
        <v>22.897600000000001</v>
      </c>
      <c r="K234" s="184">
        <v>7.2419000000000002</v>
      </c>
      <c r="L234" s="184">
        <v>7.1559999999999997</v>
      </c>
      <c r="M234" s="184">
        <v>11.3256</v>
      </c>
      <c r="N234" s="184">
        <v>12.127000000000001</v>
      </c>
      <c r="O234" s="184">
        <v>11.4595</v>
      </c>
      <c r="P234" s="184">
        <v>9.6021000000000001</v>
      </c>
      <c r="Q234" s="184">
        <v>9.6027000000000005</v>
      </c>
      <c r="R234" s="184">
        <v>10.788600000000001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44358</v>
      </c>
      <c r="E235" s="184">
        <v>38.660600000000002</v>
      </c>
      <c r="F235" s="184">
        <v>38.371299999999998</v>
      </c>
      <c r="G235" s="184">
        <v>25.7974</v>
      </c>
      <c r="H235" s="184">
        <v>20.622499999999999</v>
      </c>
      <c r="I235" s="184">
        <v>20.334399999999999</v>
      </c>
      <c r="J235" s="184">
        <v>22.388200000000001</v>
      </c>
      <c r="K235" s="184">
        <v>9.5778999999999996</v>
      </c>
      <c r="L235" s="184">
        <v>11.2447</v>
      </c>
      <c r="M235" s="184">
        <v>14.1457</v>
      </c>
      <c r="N235" s="184">
        <v>14.950100000000001</v>
      </c>
      <c r="O235" s="184">
        <v>9.5404999999999998</v>
      </c>
      <c r="P235" s="184">
        <v>9.8543000000000003</v>
      </c>
      <c r="Q235" s="184">
        <v>10.1287</v>
      </c>
      <c r="R235" s="184">
        <v>9.8346999999999998</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44358</v>
      </c>
      <c r="E236" s="184">
        <v>33.808399999999999</v>
      </c>
      <c r="F236" s="184">
        <v>36.7438</v>
      </c>
      <c r="G236" s="184">
        <v>24.123100000000001</v>
      </c>
      <c r="H236" s="184">
        <v>18.946400000000001</v>
      </c>
      <c r="I236" s="184">
        <v>18.6556</v>
      </c>
      <c r="J236" s="184">
        <v>20.685199999999998</v>
      </c>
      <c r="K236" s="184">
        <v>7.8940000000000001</v>
      </c>
      <c r="L236" s="184">
        <v>9.5686</v>
      </c>
      <c r="M236" s="184">
        <v>12.4518</v>
      </c>
      <c r="N236" s="184">
        <v>13.196099999999999</v>
      </c>
      <c r="O236" s="184">
        <v>7.76</v>
      </c>
      <c r="P236" s="184">
        <v>7.7965999999999998</v>
      </c>
      <c r="Q236" s="184">
        <v>7.5545999999999998</v>
      </c>
      <c r="R236" s="184">
        <v>8.1470000000000002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44358</v>
      </c>
      <c r="E237" s="184">
        <v>22.940100000000001</v>
      </c>
      <c r="F237" s="184">
        <v>40.618200000000002</v>
      </c>
      <c r="G237" s="184">
        <v>32.278700000000001</v>
      </c>
      <c r="H237" s="184">
        <v>29.2347</v>
      </c>
      <c r="I237" s="184">
        <v>18.830500000000001</v>
      </c>
      <c r="J237" s="184">
        <v>23.820499999999999</v>
      </c>
      <c r="K237" s="184">
        <v>13.952</v>
      </c>
      <c r="L237" s="184">
        <v>9.7177000000000007</v>
      </c>
      <c r="M237" s="184">
        <v>12.154</v>
      </c>
      <c r="N237" s="184">
        <v>16.936900000000001</v>
      </c>
      <c r="O237" s="184">
        <v>2.3288000000000002</v>
      </c>
      <c r="P237" s="184">
        <v>5.2228000000000003</v>
      </c>
      <c r="Q237" s="184">
        <v>6.9360999999999997</v>
      </c>
      <c r="R237" s="184">
        <v>4.2910000000000004</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44358</v>
      </c>
      <c r="E238" s="184">
        <v>22.005600000000001</v>
      </c>
      <c r="F238" s="184">
        <v>40.350200000000001</v>
      </c>
      <c r="G238" s="184">
        <v>31.93</v>
      </c>
      <c r="H238" s="184">
        <v>28.877700000000001</v>
      </c>
      <c r="I238" s="184">
        <v>18.470099999999999</v>
      </c>
      <c r="J238" s="184">
        <v>23.449200000000001</v>
      </c>
      <c r="K238" s="184">
        <v>13.3805</v>
      </c>
      <c r="L238" s="184">
        <v>9.0693999999999999</v>
      </c>
      <c r="M238" s="184">
        <v>11.473000000000001</v>
      </c>
      <c r="N238" s="184">
        <v>16.214099999999998</v>
      </c>
      <c r="O238" s="184">
        <v>1.7202999999999999</v>
      </c>
      <c r="P238" s="184">
        <v>4.5888</v>
      </c>
      <c r="Q238" s="184">
        <v>6.6551999999999998</v>
      </c>
      <c r="R238" s="184">
        <v>3.6635</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44358</v>
      </c>
      <c r="E239" s="184">
        <v>78.832999999999998</v>
      </c>
      <c r="F239" s="184">
        <v>22.562200000000001</v>
      </c>
      <c r="G239" s="184">
        <v>33.412399999999998</v>
      </c>
      <c r="H239" s="184">
        <v>32.258099999999999</v>
      </c>
      <c r="I239" s="184">
        <v>28.447800000000001</v>
      </c>
      <c r="J239" s="184">
        <v>25.705300000000001</v>
      </c>
      <c r="K239" s="184">
        <v>13.730399999999999</v>
      </c>
      <c r="L239" s="184">
        <v>14.256500000000001</v>
      </c>
      <c r="M239" s="184">
        <v>17.0715</v>
      </c>
      <c r="N239" s="184">
        <v>19.427800000000001</v>
      </c>
      <c r="O239" s="184">
        <v>12.1722</v>
      </c>
      <c r="P239" s="184">
        <v>10.5428</v>
      </c>
      <c r="Q239" s="184">
        <v>10.4488</v>
      </c>
      <c r="R239" s="184">
        <v>13.4184</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44358</v>
      </c>
      <c r="E240" s="184">
        <v>83.207469179825296</v>
      </c>
      <c r="F240" s="184">
        <v>21.255199999999999</v>
      </c>
      <c r="G240" s="184">
        <v>32.066600000000001</v>
      </c>
      <c r="H240" s="184">
        <v>30.9559</v>
      </c>
      <c r="I240" s="184">
        <v>27.136600000000001</v>
      </c>
      <c r="J240" s="184">
        <v>24.394200000000001</v>
      </c>
      <c r="K240" s="184">
        <v>12.398199999999999</v>
      </c>
      <c r="L240" s="184">
        <v>12.871700000000001</v>
      </c>
      <c r="M240" s="184">
        <v>15.6547</v>
      </c>
      <c r="N240" s="184">
        <v>17.977599999999999</v>
      </c>
      <c r="O240" s="184">
        <v>10.975300000000001</v>
      </c>
      <c r="P240" s="184">
        <v>9.3423999999999996</v>
      </c>
      <c r="Q240" s="184">
        <v>8.5770999999999997</v>
      </c>
      <c r="R240" s="184">
        <v>12.1526</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44358</v>
      </c>
      <c r="E241" s="184">
        <v>46.5886</v>
      </c>
      <c r="F241" s="184">
        <v>18.185199999999998</v>
      </c>
      <c r="G241" s="184">
        <v>53.746299999999998</v>
      </c>
      <c r="H241" s="184">
        <v>53.093699999999998</v>
      </c>
      <c r="I241" s="184">
        <v>32.958300000000001</v>
      </c>
      <c r="J241" s="184">
        <v>27.317499999999999</v>
      </c>
      <c r="K241" s="184">
        <v>17.3248</v>
      </c>
      <c r="L241" s="184">
        <v>14.725899999999999</v>
      </c>
      <c r="M241" s="184">
        <v>18.586400000000001</v>
      </c>
      <c r="N241" s="184">
        <v>19.629100000000001</v>
      </c>
      <c r="O241" s="184">
        <v>7.5129999999999999</v>
      </c>
      <c r="P241" s="184">
        <v>8.4728999999999992</v>
      </c>
      <c r="Q241" s="184">
        <v>8.8683999999999994</v>
      </c>
      <c r="R241" s="184">
        <v>10.7818</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44358</v>
      </c>
      <c r="E242" s="184">
        <v>42.685899999999997</v>
      </c>
      <c r="F242" s="184">
        <v>16.5962</v>
      </c>
      <c r="G242" s="184">
        <v>52.097200000000001</v>
      </c>
      <c r="H242" s="184">
        <v>51.453499999999998</v>
      </c>
      <c r="I242" s="184">
        <v>31.2822</v>
      </c>
      <c r="J242" s="184">
        <v>25.621700000000001</v>
      </c>
      <c r="K242" s="184">
        <v>15.569000000000001</v>
      </c>
      <c r="L242" s="184">
        <v>12.897</v>
      </c>
      <c r="M242" s="184">
        <v>16.6571</v>
      </c>
      <c r="N242" s="184">
        <v>17.630199999999999</v>
      </c>
      <c r="O242" s="184">
        <v>5.734</v>
      </c>
      <c r="P242" s="184">
        <v>7.0632999999999999</v>
      </c>
      <c r="Q242" s="184">
        <v>8.9060000000000006</v>
      </c>
      <c r="R242" s="184">
        <v>8.9806000000000008</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44358</v>
      </c>
      <c r="E243" s="184">
        <v>66.248999999999995</v>
      </c>
      <c r="F243" s="184">
        <v>55.1785</v>
      </c>
      <c r="G243" s="184">
        <v>39.243699999999997</v>
      </c>
      <c r="H243" s="184">
        <v>33.005000000000003</v>
      </c>
      <c r="I243" s="184">
        <v>26.523900000000001</v>
      </c>
      <c r="J243" s="184">
        <v>22.176100000000002</v>
      </c>
      <c r="K243" s="184">
        <v>12.2973</v>
      </c>
      <c r="L243" s="184">
        <v>11.9716</v>
      </c>
      <c r="M243" s="184">
        <v>16.5639</v>
      </c>
      <c r="N243" s="184">
        <v>16.435099999999998</v>
      </c>
      <c r="O243" s="184">
        <v>7.9138999999999999</v>
      </c>
      <c r="P243" s="184">
        <v>7.4570999999999996</v>
      </c>
      <c r="Q243" s="184">
        <v>9.5573999999999995</v>
      </c>
      <c r="R243" s="184">
        <v>8.4286999999999992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44358</v>
      </c>
      <c r="E244" s="184">
        <v>70.580699999999993</v>
      </c>
      <c r="F244" s="184">
        <v>55.832799999999999</v>
      </c>
      <c r="G244" s="184">
        <v>39.915700000000001</v>
      </c>
      <c r="H244" s="184">
        <v>33.682400000000001</v>
      </c>
      <c r="I244" s="184">
        <v>27.201599999999999</v>
      </c>
      <c r="J244" s="184">
        <v>22.8626</v>
      </c>
      <c r="K244" s="184">
        <v>12.995799999999999</v>
      </c>
      <c r="L244" s="184">
        <v>12.7186</v>
      </c>
      <c r="M244" s="184">
        <v>17.3964</v>
      </c>
      <c r="N244" s="184">
        <v>17.332599999999999</v>
      </c>
      <c r="O244" s="184">
        <v>8.7273999999999994</v>
      </c>
      <c r="P244" s="184">
        <v>8.2632999999999992</v>
      </c>
      <c r="Q244" s="184">
        <v>9.6321999999999992</v>
      </c>
      <c r="R244" s="184">
        <v>9.2833000000000006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44358</v>
      </c>
      <c r="E247" s="184">
        <v>56.707700000000003</v>
      </c>
      <c r="F247" s="184">
        <v>44.982199999999999</v>
      </c>
      <c r="G247" s="184">
        <v>61.109000000000002</v>
      </c>
      <c r="H247" s="184">
        <v>46.842700000000001</v>
      </c>
      <c r="I247" s="184">
        <v>38.020800000000001</v>
      </c>
      <c r="J247" s="184">
        <v>34.308399999999999</v>
      </c>
      <c r="K247" s="184">
        <v>18.9954</v>
      </c>
      <c r="L247" s="184">
        <v>19.003699999999998</v>
      </c>
      <c r="M247" s="184">
        <v>23.3765</v>
      </c>
      <c r="N247" s="184">
        <v>25.106300000000001</v>
      </c>
      <c r="O247" s="184">
        <v>9.8038000000000007</v>
      </c>
      <c r="P247" s="184">
        <v>9.0624000000000002</v>
      </c>
      <c r="Q247" s="184">
        <v>10.442500000000001</v>
      </c>
      <c r="R247" s="184">
        <v>10.566000000000001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44358</v>
      </c>
      <c r="E248" s="184">
        <v>59.101100000000002</v>
      </c>
      <c r="F248" s="184">
        <v>45.3872</v>
      </c>
      <c r="G248" s="184">
        <v>61.5122</v>
      </c>
      <c r="H248" s="184">
        <v>47.255099999999999</v>
      </c>
      <c r="I248" s="184">
        <v>38.452199999999998</v>
      </c>
      <c r="J248" s="184">
        <v>34.748199999999997</v>
      </c>
      <c r="K248" s="184">
        <v>19.3995</v>
      </c>
      <c r="L248" s="184">
        <v>19.444700000000001</v>
      </c>
      <c r="M248" s="184">
        <v>23.853200000000001</v>
      </c>
      <c r="N248" s="184">
        <v>25.619</v>
      </c>
      <c r="O248" s="184">
        <v>10.293900000000001</v>
      </c>
      <c r="P248" s="184">
        <v>9.6282999999999994</v>
      </c>
      <c r="Q248" s="184">
        <v>9.9741999999999997</v>
      </c>
      <c r="R248" s="184">
        <v>11.020899999999999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44358</v>
      </c>
      <c r="E249" s="184">
        <v>44.189100000000003</v>
      </c>
      <c r="F249" s="184">
        <v>48.384799999999998</v>
      </c>
      <c r="G249" s="184">
        <v>30.140699999999999</v>
      </c>
      <c r="H249" s="184">
        <v>29.930299999999999</v>
      </c>
      <c r="I249" s="184">
        <v>26.847100000000001</v>
      </c>
      <c r="J249" s="184">
        <v>25.368200000000002</v>
      </c>
      <c r="K249" s="184">
        <v>11.6088</v>
      </c>
      <c r="L249" s="184">
        <v>9.5101999999999993</v>
      </c>
      <c r="M249" s="184">
        <v>14.5937</v>
      </c>
      <c r="N249" s="184">
        <v>15.4031</v>
      </c>
      <c r="O249" s="184">
        <v>8.4850999999999992</v>
      </c>
      <c r="P249" s="184">
        <v>7.6131000000000002</v>
      </c>
      <c r="Q249" s="184">
        <v>8.9649000000000001</v>
      </c>
      <c r="R249" s="184">
        <v>9.0498999999999992</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44358</v>
      </c>
      <c r="E250" s="184">
        <v>47.375500000000002</v>
      </c>
      <c r="F250" s="184">
        <v>50.0702</v>
      </c>
      <c r="G250" s="184">
        <v>31.747699999999998</v>
      </c>
      <c r="H250" s="184">
        <v>31.5244</v>
      </c>
      <c r="I250" s="184">
        <v>28.4389</v>
      </c>
      <c r="J250" s="184">
        <v>26.9834</v>
      </c>
      <c r="K250" s="184">
        <v>13.2582</v>
      </c>
      <c r="L250" s="184">
        <v>11.2103</v>
      </c>
      <c r="M250" s="184">
        <v>16.430299999999999</v>
      </c>
      <c r="N250" s="184">
        <v>17.3657</v>
      </c>
      <c r="O250" s="184">
        <v>9.9618000000000002</v>
      </c>
      <c r="P250" s="184">
        <v>8.7190999999999992</v>
      </c>
      <c r="Q250" s="184">
        <v>9.1091999999999995</v>
      </c>
      <c r="R250" s="184">
        <v>10.957000000000001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44358</v>
      </c>
      <c r="E253" s="184">
        <v>52.439399999999999</v>
      </c>
      <c r="F253" s="184">
        <v>4.8033000000000001</v>
      </c>
      <c r="G253" s="184">
        <v>8.8461999999999996</v>
      </c>
      <c r="H253" s="184">
        <v>14.837999999999999</v>
      </c>
      <c r="I253" s="184">
        <v>18.39</v>
      </c>
      <c r="J253" s="184">
        <v>19.680199999999999</v>
      </c>
      <c r="K253" s="184">
        <v>9.0959000000000003</v>
      </c>
      <c r="L253" s="184">
        <v>9.8109000000000002</v>
      </c>
      <c r="M253" s="184">
        <v>13.676</v>
      </c>
      <c r="N253" s="184">
        <v>16.677199999999999</v>
      </c>
      <c r="O253" s="184">
        <v>9.5774000000000008</v>
      </c>
      <c r="P253" s="184">
        <v>9.9943000000000008</v>
      </c>
      <c r="Q253" s="184">
        <v>10.1067</v>
      </c>
      <c r="R253" s="184">
        <v>10.1113</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44358</v>
      </c>
      <c r="E254" s="184">
        <v>55.881500000000003</v>
      </c>
      <c r="F254" s="184">
        <v>5.8140999999999998</v>
      </c>
      <c r="G254" s="184">
        <v>9.8271999999999995</v>
      </c>
      <c r="H254" s="184">
        <v>15.8078</v>
      </c>
      <c r="I254" s="184">
        <v>19.336200000000002</v>
      </c>
      <c r="J254" s="184">
        <v>20.62</v>
      </c>
      <c r="K254" s="184">
        <v>10.0328</v>
      </c>
      <c r="L254" s="184">
        <v>10.767899999999999</v>
      </c>
      <c r="M254" s="184">
        <v>14.6515</v>
      </c>
      <c r="N254" s="184">
        <v>17.683199999999999</v>
      </c>
      <c r="O254" s="184">
        <v>10.357799999999999</v>
      </c>
      <c r="P254" s="184">
        <v>10.835000000000001</v>
      </c>
      <c r="Q254" s="184">
        <v>11.076599999999999</v>
      </c>
      <c r="R254" s="184">
        <v>10.9222</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44358</v>
      </c>
      <c r="E255" s="184">
        <v>27.148</v>
      </c>
      <c r="F255" s="184">
        <v>46.174100000000003</v>
      </c>
      <c r="G255" s="184">
        <v>26.679099999999998</v>
      </c>
      <c r="H255" s="184">
        <v>23.015000000000001</v>
      </c>
      <c r="I255" s="184">
        <v>19.700399999999998</v>
      </c>
      <c r="J255" s="184">
        <v>22.4343</v>
      </c>
      <c r="K255" s="184">
        <v>7.8613</v>
      </c>
      <c r="L255" s="184">
        <v>8.2231000000000005</v>
      </c>
      <c r="M255" s="184">
        <v>11.9816</v>
      </c>
      <c r="N255" s="184">
        <v>14.4162</v>
      </c>
      <c r="O255" s="184">
        <v>8.4553999999999991</v>
      </c>
      <c r="P255" s="184">
        <v>8.4278999999999993</v>
      </c>
      <c r="Q255" s="184">
        <v>9.1972000000000005</v>
      </c>
      <c r="R255" s="184">
        <v>8.6339000000000006</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44358</v>
      </c>
      <c r="E256" s="184">
        <v>25.207000000000001</v>
      </c>
      <c r="F256" s="184">
        <v>45.379100000000001</v>
      </c>
      <c r="G256" s="184">
        <v>25.780799999999999</v>
      </c>
      <c r="H256" s="184">
        <v>22.123899999999999</v>
      </c>
      <c r="I256" s="184">
        <v>18.793099999999999</v>
      </c>
      <c r="J256" s="184">
        <v>21.517800000000001</v>
      </c>
      <c r="K256" s="184">
        <v>6.9257</v>
      </c>
      <c r="L256" s="184">
        <v>7.2691999999999997</v>
      </c>
      <c r="M256" s="184">
        <v>10.976900000000001</v>
      </c>
      <c r="N256" s="184">
        <v>13.3612</v>
      </c>
      <c r="O256" s="184">
        <v>7.5156000000000001</v>
      </c>
      <c r="P256" s="184">
        <v>7.4805999999999999</v>
      </c>
      <c r="Q256" s="184">
        <v>8.5267999999999997</v>
      </c>
      <c r="R256" s="184">
        <v>7.6452999999999998</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44358</v>
      </c>
      <c r="E257" s="184">
        <v>17.019300000000001</v>
      </c>
      <c r="F257" s="184">
        <v>-119.279</v>
      </c>
      <c r="G257" s="184">
        <v>-3.0731999999999999</v>
      </c>
      <c r="H257" s="184">
        <v>-4.8974000000000002</v>
      </c>
      <c r="I257" s="184">
        <v>20.798999999999999</v>
      </c>
      <c r="J257" s="184">
        <v>24.001200000000001</v>
      </c>
      <c r="K257" s="184">
        <v>4.8985000000000003</v>
      </c>
      <c r="L257" s="184">
        <v>12.2323</v>
      </c>
      <c r="M257" s="184">
        <v>18.313800000000001</v>
      </c>
      <c r="N257" s="184">
        <v>16.040400000000002</v>
      </c>
      <c r="O257" s="184">
        <v>8.8460999999999999</v>
      </c>
      <c r="P257" s="184">
        <v>10.3256</v>
      </c>
      <c r="Q257" s="184">
        <v>10.095800000000001</v>
      </c>
      <c r="R257" s="184">
        <v>8.4992999999999999</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44358</v>
      </c>
      <c r="E258" s="184">
        <v>15.6523</v>
      </c>
      <c r="F258" s="184">
        <v>-121.0903</v>
      </c>
      <c r="G258" s="184">
        <v>-4.7397</v>
      </c>
      <c r="H258" s="184">
        <v>-6.6208999999999998</v>
      </c>
      <c r="I258" s="184">
        <v>19.043299999999999</v>
      </c>
      <c r="J258" s="184">
        <v>22.210999999999999</v>
      </c>
      <c r="K258" s="184">
        <v>3.1366000000000001</v>
      </c>
      <c r="L258" s="184">
        <v>10.101699999999999</v>
      </c>
      <c r="M258" s="184">
        <v>16.1358</v>
      </c>
      <c r="N258" s="184">
        <v>13.873799999999999</v>
      </c>
      <c r="O258" s="184">
        <v>7.1757</v>
      </c>
      <c r="P258" s="184">
        <v>8.6452000000000009</v>
      </c>
      <c r="Q258" s="184">
        <v>8.4411000000000005</v>
      </c>
      <c r="R258" s="184">
        <v>6.6421999999999999</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44358</v>
      </c>
      <c r="E259" s="184">
        <v>40.3932</v>
      </c>
      <c r="F259" s="184">
        <v>-4.6078999999999999</v>
      </c>
      <c r="G259" s="184">
        <v>15.803699999999999</v>
      </c>
      <c r="H259" s="184">
        <v>31.153300000000002</v>
      </c>
      <c r="I259" s="184">
        <v>27.9603</v>
      </c>
      <c r="J259" s="184">
        <v>30.600300000000001</v>
      </c>
      <c r="K259" s="184">
        <v>18.133800000000001</v>
      </c>
      <c r="L259" s="184">
        <v>15.8485</v>
      </c>
      <c r="M259" s="184">
        <v>20.2896</v>
      </c>
      <c r="N259" s="184">
        <v>22.3918</v>
      </c>
      <c r="O259" s="184">
        <v>11.258900000000001</v>
      </c>
      <c r="P259" s="184">
        <v>9.9636999999999993</v>
      </c>
      <c r="Q259" s="184">
        <v>8.2861999999999991</v>
      </c>
      <c r="R259" s="184">
        <v>13.524800000000001</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44358</v>
      </c>
      <c r="E260" s="184">
        <v>44.206400000000002</v>
      </c>
      <c r="F260" s="184">
        <v>-3.3024</v>
      </c>
      <c r="G260" s="184">
        <v>17.1431</v>
      </c>
      <c r="H260" s="184">
        <v>32.496899999999997</v>
      </c>
      <c r="I260" s="184">
        <v>29.318899999999999</v>
      </c>
      <c r="J260" s="184">
        <v>32.020899999999997</v>
      </c>
      <c r="K260" s="184">
        <v>19.426400000000001</v>
      </c>
      <c r="L260" s="184">
        <v>17.136600000000001</v>
      </c>
      <c r="M260" s="184">
        <v>21.669</v>
      </c>
      <c r="N260" s="184">
        <v>23.849299999999999</v>
      </c>
      <c r="O260" s="184">
        <v>12.560499999999999</v>
      </c>
      <c r="P260" s="184">
        <v>11.3293</v>
      </c>
      <c r="Q260" s="184">
        <v>11.073600000000001</v>
      </c>
      <c r="R260" s="184">
        <v>14.8422</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44358</v>
      </c>
      <c r="E261" s="184">
        <v>43.757399999999997</v>
      </c>
      <c r="F261" s="184">
        <v>29.636199999999999</v>
      </c>
      <c r="G261" s="184">
        <v>14.141299999999999</v>
      </c>
      <c r="H261" s="184">
        <v>25.409700000000001</v>
      </c>
      <c r="I261" s="184">
        <v>19.980799999999999</v>
      </c>
      <c r="J261" s="184">
        <v>19.898099999999999</v>
      </c>
      <c r="K261" s="184">
        <v>11.330399999999999</v>
      </c>
      <c r="L261" s="184">
        <v>10.033099999999999</v>
      </c>
      <c r="M261" s="184">
        <v>13.633900000000001</v>
      </c>
      <c r="N261" s="184">
        <v>14.1242</v>
      </c>
      <c r="O261" s="184">
        <v>8.7166999999999994</v>
      </c>
      <c r="P261" s="184">
        <v>8.2957999999999998</v>
      </c>
      <c r="Q261" s="184">
        <v>8.2380999999999993</v>
      </c>
      <c r="R261" s="184">
        <v>8.7027000000000001</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44358</v>
      </c>
      <c r="E262" s="184">
        <v>41.3673</v>
      </c>
      <c r="F262" s="184">
        <v>28.963699999999999</v>
      </c>
      <c r="G262" s="184">
        <v>13.514799999999999</v>
      </c>
      <c r="H262" s="184">
        <v>24.797699999999999</v>
      </c>
      <c r="I262" s="184">
        <v>19.384399999999999</v>
      </c>
      <c r="J262" s="184">
        <v>19.2898</v>
      </c>
      <c r="K262" s="184">
        <v>10.7174</v>
      </c>
      <c r="L262" s="184">
        <v>9.4131999999999998</v>
      </c>
      <c r="M262" s="184">
        <v>13.014699999999999</v>
      </c>
      <c r="N262" s="184">
        <v>13.4884</v>
      </c>
      <c r="O262" s="184">
        <v>8.0610999999999997</v>
      </c>
      <c r="P262" s="184">
        <v>7.5913000000000004</v>
      </c>
      <c r="Q262" s="184">
        <v>6.0156000000000001</v>
      </c>
      <c r="R262" s="184">
        <v>8.1056000000000008</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44358</v>
      </c>
      <c r="E263" s="184">
        <v>64.445700000000002</v>
      </c>
      <c r="F263" s="184">
        <v>64.964600000000004</v>
      </c>
      <c r="G263" s="184">
        <v>27.872399999999999</v>
      </c>
      <c r="H263" s="184">
        <v>30.2895</v>
      </c>
      <c r="I263" s="184">
        <v>16.889399999999998</v>
      </c>
      <c r="J263" s="184">
        <v>19.476600000000001</v>
      </c>
      <c r="K263" s="184">
        <v>5.6231</v>
      </c>
      <c r="L263" s="184">
        <v>6.3228</v>
      </c>
      <c r="M263" s="184">
        <v>10.5716</v>
      </c>
      <c r="N263" s="184">
        <v>10.8185</v>
      </c>
      <c r="O263" s="184">
        <v>7.8570000000000002</v>
      </c>
      <c r="P263" s="184">
        <v>6.8792999999999997</v>
      </c>
      <c r="Q263" s="184">
        <v>8.3583999999999996</v>
      </c>
      <c r="R263" s="184">
        <v>8.2103000000000002</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44358</v>
      </c>
      <c r="E264" s="184">
        <v>68.772900000000007</v>
      </c>
      <c r="F264" s="184">
        <v>65.7166</v>
      </c>
      <c r="G264" s="184">
        <v>28.638300000000001</v>
      </c>
      <c r="H264" s="184">
        <v>31.072700000000001</v>
      </c>
      <c r="I264" s="184">
        <v>17.674900000000001</v>
      </c>
      <c r="J264" s="184">
        <v>20.269500000000001</v>
      </c>
      <c r="K264" s="184">
        <v>6.4172000000000002</v>
      </c>
      <c r="L264" s="184">
        <v>7.1222000000000003</v>
      </c>
      <c r="M264" s="184">
        <v>11.449299999999999</v>
      </c>
      <c r="N264" s="184">
        <v>11.7864</v>
      </c>
      <c r="O264" s="184">
        <v>8.8198000000000008</v>
      </c>
      <c r="P264" s="184">
        <v>7.8127000000000004</v>
      </c>
      <c r="Q264" s="184">
        <v>8.2182999999999993</v>
      </c>
      <c r="R264" s="184">
        <v>9.1530000000000005</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44358</v>
      </c>
      <c r="E265" s="184">
        <v>24.375399999999999</v>
      </c>
      <c r="F265" s="184">
        <v>29.222899999999999</v>
      </c>
      <c r="G265" s="184">
        <v>-6.2359999999999998</v>
      </c>
      <c r="H265" s="184">
        <v>4.7961</v>
      </c>
      <c r="I265" s="184">
        <v>13.4062</v>
      </c>
      <c r="J265" s="184">
        <v>20.4132</v>
      </c>
      <c r="K265" s="184">
        <v>3.6631</v>
      </c>
      <c r="L265" s="184">
        <v>8.8886000000000003</v>
      </c>
      <c r="M265" s="184">
        <v>11.202</v>
      </c>
      <c r="N265" s="184">
        <v>12.670199999999999</v>
      </c>
      <c r="O265" s="184">
        <v>7.5305999999999997</v>
      </c>
      <c r="P265" s="184">
        <v>7.8315000000000001</v>
      </c>
      <c r="Q265" s="184">
        <v>8.8238000000000003</v>
      </c>
      <c r="R265" s="184">
        <v>7.2115999999999998</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44358</v>
      </c>
      <c r="E266" s="184">
        <v>21.452999999999999</v>
      </c>
      <c r="F266" s="184">
        <v>27.413</v>
      </c>
      <c r="G266" s="184">
        <v>-7.9347000000000003</v>
      </c>
      <c r="H266" s="184">
        <v>3.04</v>
      </c>
      <c r="I266" s="184">
        <v>11.6333</v>
      </c>
      <c r="J266" s="184">
        <v>18.6267</v>
      </c>
      <c r="K266" s="184">
        <v>1.7919</v>
      </c>
      <c r="L266" s="184">
        <v>7.0275999999999996</v>
      </c>
      <c r="M266" s="184">
        <v>9.2379999999999995</v>
      </c>
      <c r="N266" s="184">
        <v>10.622999999999999</v>
      </c>
      <c r="O266" s="184">
        <v>5.8045</v>
      </c>
      <c r="P266" s="184">
        <v>6.0792000000000002</v>
      </c>
      <c r="Q266" s="184">
        <v>7.2695999999999996</v>
      </c>
      <c r="R266" s="184">
        <v>5.6421000000000001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44358</v>
      </c>
      <c r="E267" s="184">
        <v>42.038400000000003</v>
      </c>
      <c r="F267" s="184">
        <v>27.1966</v>
      </c>
      <c r="G267" s="184">
        <v>23.807700000000001</v>
      </c>
      <c r="H267" s="184">
        <v>14.8521</v>
      </c>
      <c r="I267" s="184">
        <v>14.6562</v>
      </c>
      <c r="J267" s="184">
        <v>16.9589</v>
      </c>
      <c r="K267" s="184">
        <v>12.028700000000001</v>
      </c>
      <c r="L267" s="184">
        <v>11.597899999999999</v>
      </c>
      <c r="M267" s="184">
        <v>13.4895</v>
      </c>
      <c r="N267" s="184">
        <v>13.9267</v>
      </c>
      <c r="O267" s="184">
        <v>1.0361</v>
      </c>
      <c r="P267" s="184">
        <v>3.6139000000000001</v>
      </c>
      <c r="Q267" s="184">
        <v>8.5902999999999992</v>
      </c>
      <c r="R267" s="184">
        <v>-1.4816</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44358</v>
      </c>
      <c r="E268" s="184">
        <v>45.042299999999997</v>
      </c>
      <c r="F268" s="184">
        <v>27.816199999999998</v>
      </c>
      <c r="G268" s="184">
        <v>24.4405</v>
      </c>
      <c r="H268" s="184">
        <v>15.488799999999999</v>
      </c>
      <c r="I268" s="184">
        <v>15.2773</v>
      </c>
      <c r="J268" s="184">
        <v>17.592600000000001</v>
      </c>
      <c r="K268" s="184">
        <v>12.6737</v>
      </c>
      <c r="L268" s="184">
        <v>12.26</v>
      </c>
      <c r="M268" s="184">
        <v>14.1798</v>
      </c>
      <c r="N268" s="184">
        <v>14.634499999999999</v>
      </c>
      <c r="O268" s="184">
        <v>1.7922</v>
      </c>
      <c r="P268" s="184">
        <v>4.4397000000000002</v>
      </c>
      <c r="Q268" s="184">
        <v>7.0102000000000002</v>
      </c>
      <c r="R268" s="184">
        <v>-0.82889999999999997</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44358</v>
      </c>
      <c r="E271" s="184">
        <v>53.3307</v>
      </c>
      <c r="F271" s="184">
        <v>-7.3901000000000003</v>
      </c>
      <c r="G271" s="184">
        <v>-1.1177999999999999</v>
      </c>
      <c r="H271" s="184">
        <v>9.6288</v>
      </c>
      <c r="I271" s="184">
        <v>23.439599999999999</v>
      </c>
      <c r="J271" s="184">
        <v>30.174700000000001</v>
      </c>
      <c r="K271" s="184">
        <v>15.0268</v>
      </c>
      <c r="L271" s="184">
        <v>16.0184</v>
      </c>
      <c r="M271" s="184">
        <v>21.944900000000001</v>
      </c>
      <c r="N271" s="184">
        <v>23.695499999999999</v>
      </c>
      <c r="O271" s="184">
        <v>10.3912</v>
      </c>
      <c r="P271" s="184">
        <v>9.5943000000000005</v>
      </c>
      <c r="Q271" s="184">
        <v>10.0153</v>
      </c>
      <c r="R271" s="184">
        <v>12.1982</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44358</v>
      </c>
      <c r="E272" s="184">
        <v>49.863</v>
      </c>
      <c r="F272" s="184">
        <v>-7.9771000000000001</v>
      </c>
      <c r="G272" s="184">
        <v>-1.659</v>
      </c>
      <c r="H272" s="184">
        <v>9.0716999999999999</v>
      </c>
      <c r="I272" s="184">
        <v>22.880800000000001</v>
      </c>
      <c r="J272" s="184">
        <v>29.614899999999999</v>
      </c>
      <c r="K272" s="184">
        <v>14.4419</v>
      </c>
      <c r="L272" s="184">
        <v>15.4076</v>
      </c>
      <c r="M272" s="184">
        <v>21.264500000000002</v>
      </c>
      <c r="N272" s="184">
        <v>22.9634</v>
      </c>
      <c r="O272" s="184">
        <v>9.6717999999999993</v>
      </c>
      <c r="P272" s="184">
        <v>8.7342999999999993</v>
      </c>
      <c r="Q272" s="184">
        <v>8.2647999999999993</v>
      </c>
      <c r="R272" s="184">
        <v>11.528499999999999</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44358</v>
      </c>
      <c r="E273" s="184">
        <v>21.610099999999999</v>
      </c>
      <c r="F273" s="184">
        <v>11.151</v>
      </c>
      <c r="G273" s="184">
        <v>11.9475</v>
      </c>
      <c r="H273" s="184">
        <v>21.563600000000001</v>
      </c>
      <c r="I273" s="184">
        <v>16.364999999999998</v>
      </c>
      <c r="J273" s="184">
        <v>19.074000000000002</v>
      </c>
      <c r="K273" s="184">
        <v>8.6346000000000007</v>
      </c>
      <c r="L273" s="184">
        <v>10.226599999999999</v>
      </c>
      <c r="M273" s="184">
        <v>12.5625</v>
      </c>
      <c r="N273" s="184">
        <v>13.6692</v>
      </c>
      <c r="O273" s="184">
        <v>4.5926</v>
      </c>
      <c r="P273" s="184">
        <v>5.9630999999999998</v>
      </c>
      <c r="Q273" s="184">
        <v>7.0776000000000003</v>
      </c>
      <c r="R273" s="184">
        <v>7.3365</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44358</v>
      </c>
      <c r="E274" s="184">
        <v>22.9315</v>
      </c>
      <c r="F274" s="184">
        <v>12.100899999999999</v>
      </c>
      <c r="G274" s="184">
        <v>12.8001</v>
      </c>
      <c r="H274" s="184">
        <v>22.4253</v>
      </c>
      <c r="I274" s="184">
        <v>17.223800000000001</v>
      </c>
      <c r="J274" s="184">
        <v>19.935500000000001</v>
      </c>
      <c r="K274" s="184">
        <v>9.3500999999999994</v>
      </c>
      <c r="L274" s="184">
        <v>10.899100000000001</v>
      </c>
      <c r="M274" s="184">
        <v>13.2897</v>
      </c>
      <c r="N274" s="184">
        <v>14.4732</v>
      </c>
      <c r="O274" s="184">
        <v>5.5613000000000001</v>
      </c>
      <c r="P274" s="184">
        <v>6.9995000000000003</v>
      </c>
      <c r="Q274" s="184">
        <v>8.0009999999999994</v>
      </c>
      <c r="R274" s="184">
        <v>8.1892999999999994</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44358</v>
      </c>
      <c r="E275" s="184">
        <v>0.96899999999999997</v>
      </c>
      <c r="F275" s="184">
        <v>11.303800000000001</v>
      </c>
      <c r="G275" s="184">
        <v>11.3108</v>
      </c>
      <c r="H275" s="184">
        <v>11.3249</v>
      </c>
      <c r="I275" s="184">
        <v>11.078099999999999</v>
      </c>
      <c r="J275" s="184">
        <v>11.162100000000001</v>
      </c>
      <c r="K275" s="184">
        <v>11.335000000000001</v>
      </c>
      <c r="L275" s="184">
        <v>-40.262099999999997</v>
      </c>
      <c r="M275" s="184">
        <v>-24.5824</v>
      </c>
      <c r="N275" s="184">
        <v>-16.6021</v>
      </c>
      <c r="O275" s="184"/>
      <c r="P275" s="184"/>
      <c r="Q275" s="184">
        <v>-11.0609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44358</v>
      </c>
      <c r="E276" s="184">
        <v>0.92290000000000005</v>
      </c>
      <c r="F276" s="184">
        <v>7.9116</v>
      </c>
      <c r="G276" s="184">
        <v>10.5556</v>
      </c>
      <c r="H276" s="184">
        <v>10.7569</v>
      </c>
      <c r="I276" s="184">
        <v>10.779199999999999</v>
      </c>
      <c r="J276" s="184">
        <v>11.0749</v>
      </c>
      <c r="K276" s="184">
        <v>11.2873</v>
      </c>
      <c r="L276" s="184">
        <v>-40.660800000000002</v>
      </c>
      <c r="M276" s="184">
        <v>-24.860099999999999</v>
      </c>
      <c r="N276" s="184">
        <v>-16.8109</v>
      </c>
      <c r="O276" s="184"/>
      <c r="P276" s="184"/>
      <c r="Q276" s="184">
        <v>-11.229100000000001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44358</v>
      </c>
      <c r="E277" s="184">
        <v>50.456499999999998</v>
      </c>
      <c r="F277" s="184">
        <v>49.329799999999999</v>
      </c>
      <c r="G277" s="184">
        <v>51.043799999999997</v>
      </c>
      <c r="H277" s="184">
        <v>34.798699999999997</v>
      </c>
      <c r="I277" s="184">
        <v>32.349899999999998</v>
      </c>
      <c r="J277" s="184">
        <v>28.4373</v>
      </c>
      <c r="K277" s="184">
        <v>12.941000000000001</v>
      </c>
      <c r="L277" s="184">
        <v>12.786199999999999</v>
      </c>
      <c r="M277" s="184">
        <v>20.4968</v>
      </c>
      <c r="N277" s="184">
        <v>22.355599999999999</v>
      </c>
      <c r="O277" s="184">
        <v>7.1901000000000002</v>
      </c>
      <c r="P277" s="184">
        <v>8.3086000000000002</v>
      </c>
      <c r="Q277" s="184">
        <v>9.6724999999999994</v>
      </c>
      <c r="R277" s="184">
        <v>9.1697000000000006</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44358</v>
      </c>
      <c r="E278" s="184">
        <v>47.771099999999997</v>
      </c>
      <c r="F278" s="184">
        <v>48.658999999999999</v>
      </c>
      <c r="G278" s="184">
        <v>50.432400000000001</v>
      </c>
      <c r="H278" s="184">
        <v>34.1907</v>
      </c>
      <c r="I278" s="184">
        <v>31.741</v>
      </c>
      <c r="J278" s="184">
        <v>27.820499999999999</v>
      </c>
      <c r="K278" s="184">
        <v>12.314500000000001</v>
      </c>
      <c r="L278" s="184">
        <v>12.132899999999999</v>
      </c>
      <c r="M278" s="184">
        <v>19.7819</v>
      </c>
      <c r="N278" s="184">
        <v>21.589600000000001</v>
      </c>
      <c r="O278" s="184">
        <v>6.4882</v>
      </c>
      <c r="P278" s="184">
        <v>7.5822000000000003</v>
      </c>
      <c r="Q278" s="184">
        <v>9.3483999999999998</v>
      </c>
      <c r="R278" s="184">
        <v>8.4621999999999993</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25.226768888888895</v>
      </c>
      <c r="G279" s="186">
        <v>25.837157777777772</v>
      </c>
      <c r="H279" s="186">
        <v>25.759262222222233</v>
      </c>
      <c r="I279" s="186">
        <v>23.721519999999995</v>
      </c>
      <c r="J279" s="186">
        <v>23.620322222222221</v>
      </c>
      <c r="K279" s="186">
        <v>11.163419999999997</v>
      </c>
      <c r="L279" s="186">
        <v>9.6968955555555567</v>
      </c>
      <c r="M279" s="186">
        <v>14.387344444444443</v>
      </c>
      <c r="N279" s="186">
        <v>16.089884444444447</v>
      </c>
      <c r="O279" s="186">
        <v>8.0091465116279092</v>
      </c>
      <c r="P279" s="186">
        <v>8.2112395348837222</v>
      </c>
      <c r="Q279" s="186">
        <v>8.0230911111111123</v>
      </c>
      <c r="R279" s="186">
        <v>9.0235139534883739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29.222899999999999</v>
      </c>
      <c r="G280" s="186">
        <v>25.7974</v>
      </c>
      <c r="H280" s="186">
        <v>28.877700000000001</v>
      </c>
      <c r="I280" s="186">
        <v>22.880800000000001</v>
      </c>
      <c r="J280" s="186">
        <v>22.897600000000001</v>
      </c>
      <c r="K280" s="186">
        <v>11.335000000000001</v>
      </c>
      <c r="L280" s="186">
        <v>11.2447</v>
      </c>
      <c r="M280" s="186">
        <v>14.6515</v>
      </c>
      <c r="N280" s="186">
        <v>16.435099999999998</v>
      </c>
      <c r="O280" s="186">
        <v>8.4323999999999995</v>
      </c>
      <c r="P280" s="186">
        <v>8.4278999999999993</v>
      </c>
      <c r="Q280" s="186">
        <v>8.8683999999999994</v>
      </c>
      <c r="R280" s="186">
        <v>9.1697000000000006</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44358</v>
      </c>
      <c r="E283" s="184">
        <v>69.650000000000006</v>
      </c>
      <c r="F283" s="184">
        <v>0.4471</v>
      </c>
      <c r="G283" s="184">
        <v>0.3458</v>
      </c>
      <c r="H283" s="184">
        <v>1.4123000000000001</v>
      </c>
      <c r="I283" s="184">
        <v>3.1088</v>
      </c>
      <c r="J283" s="184">
        <v>6.8087999999999997</v>
      </c>
      <c r="K283" s="184">
        <v>6.4170999999999996</v>
      </c>
      <c r="L283" s="184">
        <v>20.314399999999999</v>
      </c>
      <c r="M283" s="184">
        <v>40.7639</v>
      </c>
      <c r="N283" s="184">
        <v>62.392200000000003</v>
      </c>
      <c r="O283" s="184">
        <v>13.875</v>
      </c>
      <c r="P283" s="184">
        <v>17.267499999999998</v>
      </c>
      <c r="Q283" s="184">
        <v>14.6707</v>
      </c>
      <c r="R283" s="184">
        <v>19.646999999999998</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44358</v>
      </c>
      <c r="E284" s="184">
        <v>77.77</v>
      </c>
      <c r="F284" s="184">
        <v>0.43909999999999999</v>
      </c>
      <c r="G284" s="184">
        <v>0.34839999999999999</v>
      </c>
      <c r="H284" s="184">
        <v>1.4347000000000001</v>
      </c>
      <c r="I284" s="184">
        <v>3.1568999999999998</v>
      </c>
      <c r="J284" s="184">
        <v>6.9297000000000004</v>
      </c>
      <c r="K284" s="184">
        <v>6.7683</v>
      </c>
      <c r="L284" s="184">
        <v>21.099299999999999</v>
      </c>
      <c r="M284" s="184">
        <v>42.149500000000003</v>
      </c>
      <c r="N284" s="184">
        <v>64.488200000000006</v>
      </c>
      <c r="O284" s="184">
        <v>15.222200000000001</v>
      </c>
      <c r="P284" s="184">
        <v>18.889600000000002</v>
      </c>
      <c r="Q284" s="184">
        <v>19.329999999999998</v>
      </c>
      <c r="R284" s="184">
        <v>21.0686</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44358</v>
      </c>
      <c r="E285" s="184">
        <v>75.209000000000003</v>
      </c>
      <c r="F285" s="184">
        <v>0.31340000000000001</v>
      </c>
      <c r="G285" s="184">
        <v>0.34820000000000001</v>
      </c>
      <c r="H285" s="184">
        <v>1.3039000000000001</v>
      </c>
      <c r="I285" s="184">
        <v>3.2197</v>
      </c>
      <c r="J285" s="184">
        <v>6.7309000000000001</v>
      </c>
      <c r="K285" s="184">
        <v>4.6516999999999999</v>
      </c>
      <c r="L285" s="184">
        <v>21.867000000000001</v>
      </c>
      <c r="M285" s="184">
        <v>44.249899999999997</v>
      </c>
      <c r="N285" s="184">
        <v>66.233500000000006</v>
      </c>
      <c r="O285" s="184">
        <v>14.302899999999999</v>
      </c>
      <c r="P285" s="184">
        <v>16.685500000000001</v>
      </c>
      <c r="Q285" s="184">
        <v>13.543799999999999</v>
      </c>
      <c r="R285" s="184">
        <v>18.3018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44358</v>
      </c>
      <c r="E286" s="184">
        <v>83.911000000000001</v>
      </c>
      <c r="F286" s="184">
        <v>0.318</v>
      </c>
      <c r="G286" s="184">
        <v>0.36</v>
      </c>
      <c r="H286" s="184">
        <v>1.3294999999999999</v>
      </c>
      <c r="I286" s="184">
        <v>3.2738</v>
      </c>
      <c r="J286" s="184">
        <v>6.8562000000000003</v>
      </c>
      <c r="K286" s="184">
        <v>5.0107999999999997</v>
      </c>
      <c r="L286" s="184">
        <v>22.680499999999999</v>
      </c>
      <c r="M286" s="184">
        <v>45.694000000000003</v>
      </c>
      <c r="N286" s="184">
        <v>68.472300000000004</v>
      </c>
      <c r="O286" s="184">
        <v>15.8483</v>
      </c>
      <c r="P286" s="184">
        <v>18.371500000000001</v>
      </c>
      <c r="Q286" s="184">
        <v>16.299800000000001</v>
      </c>
      <c r="R286" s="184">
        <v>19.934699999999999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44358</v>
      </c>
      <c r="E287" s="184">
        <v>182.9366</v>
      </c>
      <c r="F287" s="184">
        <v>9.4799999999999995E-2</v>
      </c>
      <c r="G287" s="184">
        <v>-3.9300000000000002E-2</v>
      </c>
      <c r="H287" s="184">
        <v>1.2563</v>
      </c>
      <c r="I287" s="184">
        <v>3.161</v>
      </c>
      <c r="J287" s="184">
        <v>8.0815999999999999</v>
      </c>
      <c r="K287" s="184">
        <v>10.813599999999999</v>
      </c>
      <c r="L287" s="184">
        <v>33.721499999999999</v>
      </c>
      <c r="M287" s="184">
        <v>66.818899999999999</v>
      </c>
      <c r="N287" s="184">
        <v>100.0783</v>
      </c>
      <c r="O287" s="184">
        <v>16.046700000000001</v>
      </c>
      <c r="P287" s="184">
        <v>15.276</v>
      </c>
      <c r="Q287" s="184">
        <v>14.3154</v>
      </c>
      <c r="R287" s="184">
        <v>26.6816</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44358</v>
      </c>
      <c r="E288" s="184">
        <v>53.5510179087239</v>
      </c>
      <c r="F288" s="184">
        <v>9.4899999999999998E-2</v>
      </c>
      <c r="G288" s="184">
        <v>-3.9100000000000003E-2</v>
      </c>
      <c r="H288" s="184">
        <v>1.2565</v>
      </c>
      <c r="I288" s="184">
        <v>3.1612</v>
      </c>
      <c r="J288" s="184">
        <v>8.0818999999999992</v>
      </c>
      <c r="K288" s="184">
        <v>10.8139</v>
      </c>
      <c r="L288" s="184">
        <v>33.730899999999998</v>
      </c>
      <c r="M288" s="184">
        <v>66.831900000000005</v>
      </c>
      <c r="N288" s="184">
        <v>100.0907</v>
      </c>
      <c r="O288" s="184">
        <v>16.0488</v>
      </c>
      <c r="P288" s="184">
        <v>15.3025</v>
      </c>
      <c r="Q288" s="184">
        <v>14.329000000000001</v>
      </c>
      <c r="R288" s="184">
        <v>26.682300000000001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44358</v>
      </c>
      <c r="E289" s="184">
        <v>439.23947491949502</v>
      </c>
      <c r="F289" s="184">
        <v>9.2999999999999999E-2</v>
      </c>
      <c r="G289" s="184">
        <v>-4.4699999999999997E-2</v>
      </c>
      <c r="H289" s="184">
        <v>1.2437</v>
      </c>
      <c r="I289" s="184">
        <v>3.1358000000000001</v>
      </c>
      <c r="J289" s="184">
        <v>8.0241000000000007</v>
      </c>
      <c r="K289" s="184">
        <v>10.637</v>
      </c>
      <c r="L289" s="184">
        <v>33.301200000000001</v>
      </c>
      <c r="M289" s="184">
        <v>66.043099999999995</v>
      </c>
      <c r="N289" s="184">
        <v>98.854299999999995</v>
      </c>
      <c r="O289" s="184">
        <v>15.3302</v>
      </c>
      <c r="P289" s="184">
        <v>14.550800000000001</v>
      </c>
      <c r="Q289" s="184">
        <v>18.317900000000002</v>
      </c>
      <c r="R289" s="184">
        <v>25.9268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44358</v>
      </c>
      <c r="E290" s="184">
        <v>442.352578343885</v>
      </c>
      <c r="F290" s="184">
        <v>9.3100000000000002E-2</v>
      </c>
      <c r="G290" s="184">
        <v>-4.48E-2</v>
      </c>
      <c r="H290" s="184">
        <v>1.2435</v>
      </c>
      <c r="I290" s="184">
        <v>3.1358999999999999</v>
      </c>
      <c r="J290" s="184">
        <v>8.0241000000000007</v>
      </c>
      <c r="K290" s="184">
        <v>10.636799999999999</v>
      </c>
      <c r="L290" s="184">
        <v>33.302900000000001</v>
      </c>
      <c r="M290" s="184">
        <v>66.045500000000004</v>
      </c>
      <c r="N290" s="184">
        <v>98.856999999999999</v>
      </c>
      <c r="O290" s="184">
        <v>15.3315</v>
      </c>
      <c r="P290" s="184">
        <v>14.551600000000001</v>
      </c>
      <c r="Q290" s="184">
        <v>18.843599999999999</v>
      </c>
      <c r="R290" s="184">
        <v>25.927900000000001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0.236675</v>
      </c>
      <c r="G291" s="186">
        <v>0.15431250000000005</v>
      </c>
      <c r="H291" s="186">
        <v>1.3100499999999999</v>
      </c>
      <c r="I291" s="186">
        <v>3.1691374999999997</v>
      </c>
      <c r="J291" s="186">
        <v>7.4421625000000002</v>
      </c>
      <c r="K291" s="186">
        <v>8.2186499999999985</v>
      </c>
      <c r="L291" s="186">
        <v>27.502212499999995</v>
      </c>
      <c r="M291" s="186">
        <v>54.8245875</v>
      </c>
      <c r="N291" s="186">
        <v>82.4333125</v>
      </c>
      <c r="O291" s="186">
        <v>15.250700000000002</v>
      </c>
      <c r="P291" s="186">
        <v>16.361874999999998</v>
      </c>
      <c r="Q291" s="186">
        <v>16.206275000000002</v>
      </c>
      <c r="R291" s="186">
        <v>23.021337499999998</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0.20415</v>
      </c>
      <c r="G292" s="186">
        <v>0.15335000000000001</v>
      </c>
      <c r="H292" s="186">
        <v>1.2802</v>
      </c>
      <c r="I292" s="186">
        <v>3.1589499999999999</v>
      </c>
      <c r="J292" s="186">
        <v>7.4769000000000005</v>
      </c>
      <c r="K292" s="186">
        <v>8.7025499999999987</v>
      </c>
      <c r="L292" s="186">
        <v>27.990850000000002</v>
      </c>
      <c r="M292" s="186">
        <v>55.868549999999999</v>
      </c>
      <c r="N292" s="186">
        <v>83.663299999999992</v>
      </c>
      <c r="O292" s="186">
        <v>15.33085</v>
      </c>
      <c r="P292" s="186">
        <v>15.994</v>
      </c>
      <c r="Q292" s="186">
        <v>15.485250000000001</v>
      </c>
      <c r="R292" s="186">
        <v>23.497700000000002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44358</v>
      </c>
      <c r="E295" s="184">
        <v>87.363399999999999</v>
      </c>
      <c r="F295" s="184">
        <v>15.632199999999999</v>
      </c>
      <c r="G295" s="184">
        <v>18.9556</v>
      </c>
      <c r="H295" s="184">
        <v>14.2258</v>
      </c>
      <c r="I295" s="184">
        <v>8.8634000000000004</v>
      </c>
      <c r="J295" s="184">
        <v>7.2069999999999999</v>
      </c>
      <c r="K295" s="184">
        <v>9.7528000000000006</v>
      </c>
      <c r="L295" s="184">
        <v>4.6212999999999997</v>
      </c>
      <c r="M295" s="184">
        <v>6.7019000000000002</v>
      </c>
      <c r="N295" s="184">
        <v>7.9184000000000001</v>
      </c>
      <c r="O295" s="184">
        <v>9.5234000000000005</v>
      </c>
      <c r="P295" s="184">
        <v>8.5726999999999993</v>
      </c>
      <c r="Q295" s="184">
        <v>9.3335000000000008</v>
      </c>
      <c r="R295" s="184">
        <v>9.3933</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44358</v>
      </c>
      <c r="E296" s="184">
        <v>88.233900000000006</v>
      </c>
      <c r="F296" s="184">
        <v>15.767799999999999</v>
      </c>
      <c r="G296" s="184">
        <v>19.114100000000001</v>
      </c>
      <c r="H296" s="184">
        <v>14.382199999999999</v>
      </c>
      <c r="I296" s="184">
        <v>9.0226000000000006</v>
      </c>
      <c r="J296" s="184">
        <v>7.3731999999999998</v>
      </c>
      <c r="K296" s="184">
        <v>9.9186999999999994</v>
      </c>
      <c r="L296" s="184">
        <v>4.7823000000000002</v>
      </c>
      <c r="M296" s="184">
        <v>6.8646000000000003</v>
      </c>
      <c r="N296" s="184">
        <v>8.0894999999999992</v>
      </c>
      <c r="O296" s="184">
        <v>9.6720000000000006</v>
      </c>
      <c r="P296" s="184">
        <v>8.7110000000000003</v>
      </c>
      <c r="Q296" s="184">
        <v>9.0274000000000001</v>
      </c>
      <c r="R296" s="184">
        <v>9.5521999999999991</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44358</v>
      </c>
      <c r="E297" s="184">
        <v>13.7905</v>
      </c>
      <c r="F297" s="184">
        <v>20.656300000000002</v>
      </c>
      <c r="G297" s="184">
        <v>19.4405</v>
      </c>
      <c r="H297" s="184">
        <v>14.521800000000001</v>
      </c>
      <c r="I297" s="184">
        <v>9.1252999999999993</v>
      </c>
      <c r="J297" s="184">
        <v>6.9219999999999997</v>
      </c>
      <c r="K297" s="184">
        <v>8.7128999999999994</v>
      </c>
      <c r="L297" s="184">
        <v>4.9885000000000002</v>
      </c>
      <c r="M297" s="184">
        <v>6.9442000000000004</v>
      </c>
      <c r="N297" s="184">
        <v>8.9951000000000008</v>
      </c>
      <c r="O297" s="184">
        <v>8.9804999999999993</v>
      </c>
      <c r="P297" s="184"/>
      <c r="Q297" s="184">
        <v>8.5555000000000003</v>
      </c>
      <c r="R297" s="184">
        <v>10.3348</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44358</v>
      </c>
      <c r="E298" s="184">
        <v>13.375</v>
      </c>
      <c r="F298" s="184">
        <v>19.932400000000001</v>
      </c>
      <c r="G298" s="184">
        <v>18.767800000000001</v>
      </c>
      <c r="H298" s="184">
        <v>13.837400000000001</v>
      </c>
      <c r="I298" s="184">
        <v>8.4481000000000002</v>
      </c>
      <c r="J298" s="184">
        <v>6.2390999999999996</v>
      </c>
      <c r="K298" s="184">
        <v>8.0127000000000006</v>
      </c>
      <c r="L298" s="184">
        <v>4.2944000000000004</v>
      </c>
      <c r="M298" s="184">
        <v>6.2411000000000003</v>
      </c>
      <c r="N298" s="184">
        <v>8.2619000000000007</v>
      </c>
      <c r="O298" s="184">
        <v>8.1674000000000007</v>
      </c>
      <c r="P298" s="184"/>
      <c r="Q298" s="184">
        <v>7.7106000000000003</v>
      </c>
      <c r="R298" s="184">
        <v>9.5422999999999991</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44358</v>
      </c>
      <c r="E299" s="184">
        <v>21.915900000000001</v>
      </c>
      <c r="F299" s="184">
        <v>22.3308</v>
      </c>
      <c r="G299" s="184">
        <v>19.015899999999998</v>
      </c>
      <c r="H299" s="184">
        <v>13.573</v>
      </c>
      <c r="I299" s="184">
        <v>7.4802999999999997</v>
      </c>
      <c r="J299" s="184">
        <v>5.2073</v>
      </c>
      <c r="K299" s="184">
        <v>6.5879000000000003</v>
      </c>
      <c r="L299" s="184">
        <v>2.0962000000000001</v>
      </c>
      <c r="M299" s="184">
        <v>4.6134000000000004</v>
      </c>
      <c r="N299" s="184">
        <v>5.9071999999999996</v>
      </c>
      <c r="O299" s="184">
        <v>5.3380999999999998</v>
      </c>
      <c r="P299" s="184">
        <v>6.0720999999999998</v>
      </c>
      <c r="Q299" s="184">
        <v>6.4265999999999996</v>
      </c>
      <c r="R299" s="184">
        <v>9.4350000000000005</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44358</v>
      </c>
      <c r="E300" s="184">
        <v>22.925699999999999</v>
      </c>
      <c r="F300" s="184">
        <v>23.100100000000001</v>
      </c>
      <c r="G300" s="184">
        <v>19.774100000000001</v>
      </c>
      <c r="H300" s="184">
        <v>14.3226</v>
      </c>
      <c r="I300" s="184">
        <v>8.2481000000000009</v>
      </c>
      <c r="J300" s="184">
        <v>5.9775</v>
      </c>
      <c r="K300" s="184">
        <v>7.3597999999999999</v>
      </c>
      <c r="L300" s="184">
        <v>2.7778</v>
      </c>
      <c r="M300" s="184">
        <v>5.2342000000000004</v>
      </c>
      <c r="N300" s="184">
        <v>6.5430000000000001</v>
      </c>
      <c r="O300" s="184">
        <v>5.8154000000000003</v>
      </c>
      <c r="P300" s="184">
        <v>6.5987</v>
      </c>
      <c r="Q300" s="184">
        <v>7.5265000000000004</v>
      </c>
      <c r="R300" s="184">
        <v>9.9670000000000005</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44358</v>
      </c>
      <c r="E301" s="184">
        <v>18.352699999999999</v>
      </c>
      <c r="F301" s="184">
        <v>18.7044</v>
      </c>
      <c r="G301" s="184">
        <v>17.5932</v>
      </c>
      <c r="H301" s="184">
        <v>12.445499999999999</v>
      </c>
      <c r="I301" s="184">
        <v>6.8080999999999996</v>
      </c>
      <c r="J301" s="184">
        <v>6.0357000000000003</v>
      </c>
      <c r="K301" s="184">
        <v>8.7804000000000002</v>
      </c>
      <c r="L301" s="184">
        <v>3.9683000000000002</v>
      </c>
      <c r="M301" s="184">
        <v>5.7915999999999999</v>
      </c>
      <c r="N301" s="184">
        <v>6.5678999999999998</v>
      </c>
      <c r="O301" s="184">
        <v>8.9754000000000005</v>
      </c>
      <c r="P301" s="184">
        <v>8.0815000000000001</v>
      </c>
      <c r="Q301" s="184">
        <v>8.6178000000000008</v>
      </c>
      <c r="R301" s="184">
        <v>8.5619999999999994</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44358</v>
      </c>
      <c r="E302" s="184">
        <v>17.579699999999999</v>
      </c>
      <c r="F302" s="184">
        <v>17.864599999999999</v>
      </c>
      <c r="G302" s="184">
        <v>16.910399999999999</v>
      </c>
      <c r="H302" s="184">
        <v>11.802</v>
      </c>
      <c r="I302" s="184">
        <v>6.1692</v>
      </c>
      <c r="J302" s="184">
        <v>5.3960999999999997</v>
      </c>
      <c r="K302" s="184">
        <v>8.1748999999999992</v>
      </c>
      <c r="L302" s="184">
        <v>3.3519999999999999</v>
      </c>
      <c r="M302" s="184">
        <v>5.1479999999999997</v>
      </c>
      <c r="N302" s="184">
        <v>5.8897000000000004</v>
      </c>
      <c r="O302" s="184">
        <v>8.2215000000000007</v>
      </c>
      <c r="P302" s="184">
        <v>7.3472</v>
      </c>
      <c r="Q302" s="184">
        <v>7.9832999999999998</v>
      </c>
      <c r="R302" s="184">
        <v>7.8314000000000004</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44358</v>
      </c>
      <c r="E303" s="184">
        <v>12.9101</v>
      </c>
      <c r="F303" s="184">
        <v>2.8275000000000001</v>
      </c>
      <c r="G303" s="184">
        <v>7.5439999999999996</v>
      </c>
      <c r="H303" s="184">
        <v>6.3083</v>
      </c>
      <c r="I303" s="184">
        <v>4.8151999999999999</v>
      </c>
      <c r="J303" s="184">
        <v>3.5859999999999999</v>
      </c>
      <c r="K303" s="184">
        <v>5.1029</v>
      </c>
      <c r="L303" s="184">
        <v>3.7521</v>
      </c>
      <c r="M303" s="184">
        <v>4.99</v>
      </c>
      <c r="N303" s="184">
        <v>6.1520000000000001</v>
      </c>
      <c r="O303" s="184"/>
      <c r="P303" s="184"/>
      <c r="Q303" s="184">
        <v>9.7204999999999995</v>
      </c>
      <c r="R303" s="184">
        <v>8.6684000000000001</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44358</v>
      </c>
      <c r="E304" s="184">
        <v>12.820399999999999</v>
      </c>
      <c r="F304" s="184">
        <v>2.5625</v>
      </c>
      <c r="G304" s="184">
        <v>7.4067999999999996</v>
      </c>
      <c r="H304" s="184">
        <v>6.0670999999999999</v>
      </c>
      <c r="I304" s="184">
        <v>4.5632000000000001</v>
      </c>
      <c r="J304" s="184">
        <v>3.3340000000000001</v>
      </c>
      <c r="K304" s="184">
        <v>4.8407999999999998</v>
      </c>
      <c r="L304" s="184">
        <v>3.4885999999999999</v>
      </c>
      <c r="M304" s="184">
        <v>4.7282000000000002</v>
      </c>
      <c r="N304" s="184">
        <v>5.8872</v>
      </c>
      <c r="O304" s="184"/>
      <c r="P304" s="184"/>
      <c r="Q304" s="184">
        <v>9.4429999999999996</v>
      </c>
      <c r="R304" s="184">
        <v>8.3923000000000005</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44358</v>
      </c>
      <c r="E307" s="184">
        <v>10.335000000000001</v>
      </c>
      <c r="F307" s="184">
        <v>48.094299999999997</v>
      </c>
      <c r="G307" s="184">
        <v>35.419699999999999</v>
      </c>
      <c r="H307" s="184">
        <v>24.635899999999999</v>
      </c>
      <c r="I307" s="184">
        <v>13.2095</v>
      </c>
      <c r="J307" s="184">
        <v>11.341200000000001</v>
      </c>
      <c r="K307" s="184"/>
      <c r="L307" s="184"/>
      <c r="M307" s="184"/>
      <c r="N307" s="184"/>
      <c r="O307" s="184"/>
      <c r="P307" s="184"/>
      <c r="Q307" s="184">
        <v>14.385300000000001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44358</v>
      </c>
      <c r="E308" s="184">
        <v>10.331300000000001</v>
      </c>
      <c r="F308" s="184">
        <v>48.111499999999999</v>
      </c>
      <c r="G308" s="184">
        <v>35.314</v>
      </c>
      <c r="H308" s="184">
        <v>24.491900000000001</v>
      </c>
      <c r="I308" s="184">
        <v>13.061299999999999</v>
      </c>
      <c r="J308" s="184">
        <v>11.182700000000001</v>
      </c>
      <c r="K308" s="184"/>
      <c r="L308" s="184"/>
      <c r="M308" s="184"/>
      <c r="N308" s="184"/>
      <c r="O308" s="184"/>
      <c r="P308" s="184"/>
      <c r="Q308" s="184">
        <v>14.2264</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44358</v>
      </c>
      <c r="E309" s="184">
        <v>78.223299999999995</v>
      </c>
      <c r="F309" s="184">
        <v>14.0038</v>
      </c>
      <c r="G309" s="184">
        <v>15.916700000000001</v>
      </c>
      <c r="H309" s="184">
        <v>12.7027</v>
      </c>
      <c r="I309" s="184">
        <v>6.9812000000000003</v>
      </c>
      <c r="J309" s="184">
        <v>5.6731999999999996</v>
      </c>
      <c r="K309" s="184">
        <v>8.1316000000000006</v>
      </c>
      <c r="L309" s="184">
        <v>4.2190000000000003</v>
      </c>
      <c r="M309" s="184">
        <v>6.8129999999999997</v>
      </c>
      <c r="N309" s="184">
        <v>8.0859000000000005</v>
      </c>
      <c r="O309" s="184">
        <v>8.5914999999999999</v>
      </c>
      <c r="P309" s="184">
        <v>8.3657000000000004</v>
      </c>
      <c r="Q309" s="184">
        <v>8.9551999999999996</v>
      </c>
      <c r="R309" s="184">
        <v>7.5110000000000001</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44358</v>
      </c>
      <c r="E310" s="184">
        <v>82.863100000000003</v>
      </c>
      <c r="F310" s="184">
        <v>14.5418</v>
      </c>
      <c r="G310" s="184">
        <v>16.4376</v>
      </c>
      <c r="H310" s="184">
        <v>13.2165</v>
      </c>
      <c r="I310" s="184">
        <v>7.4972000000000003</v>
      </c>
      <c r="J310" s="184">
        <v>6.2050000000000001</v>
      </c>
      <c r="K310" s="184">
        <v>8.6936</v>
      </c>
      <c r="L310" s="184">
        <v>4.7868000000000004</v>
      </c>
      <c r="M310" s="184">
        <v>7.4</v>
      </c>
      <c r="N310" s="184">
        <v>8.6922999999999995</v>
      </c>
      <c r="O310" s="184">
        <v>9.2056000000000004</v>
      </c>
      <c r="P310" s="184">
        <v>9.0002999999999993</v>
      </c>
      <c r="Q310" s="184">
        <v>9.3604000000000003</v>
      </c>
      <c r="R310" s="184">
        <v>8.1197999999999997</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44358</v>
      </c>
      <c r="E312" s="184">
        <v>25.3627</v>
      </c>
      <c r="F312" s="184">
        <v>18.286000000000001</v>
      </c>
      <c r="G312" s="184">
        <v>20.566199999999998</v>
      </c>
      <c r="H312" s="184">
        <v>14.079599999999999</v>
      </c>
      <c r="I312" s="184">
        <v>9.8849999999999998</v>
      </c>
      <c r="J312" s="184">
        <v>8.4913000000000007</v>
      </c>
      <c r="K312" s="184">
        <v>10.166499999999999</v>
      </c>
      <c r="L312" s="184">
        <v>4.3768000000000002</v>
      </c>
      <c r="M312" s="184">
        <v>6.4926000000000004</v>
      </c>
      <c r="N312" s="184">
        <v>7.6470000000000002</v>
      </c>
      <c r="O312" s="184">
        <v>9.6214999999999993</v>
      </c>
      <c r="P312" s="184">
        <v>8.5982000000000003</v>
      </c>
      <c r="Q312" s="184">
        <v>8.8635999999999999</v>
      </c>
      <c r="R312" s="184">
        <v>9.3999000000000006</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44358</v>
      </c>
      <c r="E313" s="184">
        <v>25.638200000000001</v>
      </c>
      <c r="F313" s="184">
        <v>18.5169</v>
      </c>
      <c r="G313" s="184">
        <v>20.868600000000001</v>
      </c>
      <c r="H313" s="184">
        <v>14.398199999999999</v>
      </c>
      <c r="I313" s="184">
        <v>10.198499999999999</v>
      </c>
      <c r="J313" s="184">
        <v>8.8001000000000005</v>
      </c>
      <c r="K313" s="184">
        <v>10.48</v>
      </c>
      <c r="L313" s="184">
        <v>4.6878000000000002</v>
      </c>
      <c r="M313" s="184">
        <v>6.8124000000000002</v>
      </c>
      <c r="N313" s="184">
        <v>7.9734999999999996</v>
      </c>
      <c r="O313" s="184">
        <v>9.8222000000000005</v>
      </c>
      <c r="P313" s="184">
        <v>8.7629000000000001</v>
      </c>
      <c r="Q313" s="184">
        <v>8.9281000000000006</v>
      </c>
      <c r="R313" s="184">
        <v>9.6538000000000004</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44358</v>
      </c>
      <c r="E314" s="184">
        <v>10.377700000000001</v>
      </c>
      <c r="F314" s="184">
        <v>21.115100000000002</v>
      </c>
      <c r="G314" s="184">
        <v>25.258600000000001</v>
      </c>
      <c r="H314" s="184">
        <v>18.505400000000002</v>
      </c>
      <c r="I314" s="184">
        <v>10.2651</v>
      </c>
      <c r="J314" s="184">
        <v>8.0648999999999997</v>
      </c>
      <c r="K314" s="184">
        <v>10.495799999999999</v>
      </c>
      <c r="L314" s="184">
        <v>3.9771000000000001</v>
      </c>
      <c r="M314" s="184"/>
      <c r="N314" s="184"/>
      <c r="O314" s="184"/>
      <c r="P314" s="184"/>
      <c r="Q314" s="184">
        <v>5.4062999999999999</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44358</v>
      </c>
      <c r="E315" s="184">
        <v>10.3475</v>
      </c>
      <c r="F315" s="184">
        <v>20.823699999999999</v>
      </c>
      <c r="G315" s="184">
        <v>24.860199999999999</v>
      </c>
      <c r="H315" s="184">
        <v>18.102900000000002</v>
      </c>
      <c r="I315" s="184">
        <v>9.8382000000000005</v>
      </c>
      <c r="J315" s="184">
        <v>7.6504000000000003</v>
      </c>
      <c r="K315" s="184">
        <v>10.0639</v>
      </c>
      <c r="L315" s="184">
        <v>3.5484</v>
      </c>
      <c r="M315" s="184"/>
      <c r="N315" s="184"/>
      <c r="O315" s="184"/>
      <c r="P315" s="184"/>
      <c r="Q315" s="184">
        <v>4.9740000000000002</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44358</v>
      </c>
      <c r="E316" s="184">
        <v>22.988099999999999</v>
      </c>
      <c r="F316" s="184">
        <v>21.924499999999998</v>
      </c>
      <c r="G316" s="184">
        <v>20.463799999999999</v>
      </c>
      <c r="H316" s="184">
        <v>14.3521</v>
      </c>
      <c r="I316" s="184">
        <v>8.6364999999999998</v>
      </c>
      <c r="J316" s="184">
        <v>7.1679000000000004</v>
      </c>
      <c r="K316" s="184">
        <v>7.7847</v>
      </c>
      <c r="L316" s="184">
        <v>4.3213999999999997</v>
      </c>
      <c r="M316" s="184">
        <v>6.0278</v>
      </c>
      <c r="N316" s="184">
        <v>7.1421999999999999</v>
      </c>
      <c r="O316" s="184">
        <v>8.9087999999999994</v>
      </c>
      <c r="P316" s="184">
        <v>8.0832999999999995</v>
      </c>
      <c r="Q316" s="184">
        <v>7.2827000000000002</v>
      </c>
      <c r="R316" s="184">
        <v>8.8068000000000008</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44358</v>
      </c>
      <c r="E317" s="184">
        <v>23.8323</v>
      </c>
      <c r="F317" s="184">
        <v>22.220800000000001</v>
      </c>
      <c r="G317" s="184">
        <v>20.7621</v>
      </c>
      <c r="H317" s="184">
        <v>14.6563</v>
      </c>
      <c r="I317" s="184">
        <v>8.9463000000000008</v>
      </c>
      <c r="J317" s="184">
        <v>7.4825999999999997</v>
      </c>
      <c r="K317" s="184">
        <v>8.1031999999999993</v>
      </c>
      <c r="L317" s="184">
        <v>4.6406999999999998</v>
      </c>
      <c r="M317" s="184">
        <v>6.3556999999999997</v>
      </c>
      <c r="N317" s="184">
        <v>7.4786000000000001</v>
      </c>
      <c r="O317" s="184">
        <v>9.2448999999999995</v>
      </c>
      <c r="P317" s="184">
        <v>8.4270999999999994</v>
      </c>
      <c r="Q317" s="184">
        <v>8.8963000000000001</v>
      </c>
      <c r="R317" s="184">
        <v>9.1461000000000006</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44358</v>
      </c>
      <c r="E318" s="184">
        <v>15.5663</v>
      </c>
      <c r="F318" s="184">
        <v>22.758800000000001</v>
      </c>
      <c r="G318" s="184">
        <v>22.944199999999999</v>
      </c>
      <c r="H318" s="184">
        <v>18.0166</v>
      </c>
      <c r="I318" s="184">
        <v>9.7337000000000007</v>
      </c>
      <c r="J318" s="184">
        <v>8.4639000000000006</v>
      </c>
      <c r="K318" s="184">
        <v>10.7181</v>
      </c>
      <c r="L318" s="184">
        <v>4.4741999999999997</v>
      </c>
      <c r="M318" s="184">
        <v>6.9568000000000003</v>
      </c>
      <c r="N318" s="184">
        <v>8.1578999999999997</v>
      </c>
      <c r="O318" s="184">
        <v>9.2250999999999994</v>
      </c>
      <c r="P318" s="184">
        <v>8.4515999999999991</v>
      </c>
      <c r="Q318" s="184">
        <v>8.5129999999999999</v>
      </c>
      <c r="R318" s="184">
        <v>9.1600999999999999</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44358</v>
      </c>
      <c r="E319" s="184">
        <v>15.307700000000001</v>
      </c>
      <c r="F319" s="184">
        <v>22.427299999999999</v>
      </c>
      <c r="G319" s="184">
        <v>22.6145</v>
      </c>
      <c r="H319" s="184">
        <v>17.704599999999999</v>
      </c>
      <c r="I319" s="184">
        <v>9.4354999999999993</v>
      </c>
      <c r="J319" s="184">
        <v>8.1631999999999998</v>
      </c>
      <c r="K319" s="184">
        <v>10.4064</v>
      </c>
      <c r="L319" s="184">
        <v>4.1631</v>
      </c>
      <c r="M319" s="184">
        <v>6.6355000000000004</v>
      </c>
      <c r="N319" s="184">
        <v>7.8258000000000001</v>
      </c>
      <c r="O319" s="184">
        <v>8.8877000000000006</v>
      </c>
      <c r="P319" s="184">
        <v>8.1170000000000009</v>
      </c>
      <c r="Q319" s="184">
        <v>8.1778999999999993</v>
      </c>
      <c r="R319" s="184">
        <v>8.8264999999999993</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44358</v>
      </c>
      <c r="E320" s="184">
        <v>2517.4358999999999</v>
      </c>
      <c r="F320" s="184">
        <v>13.8299</v>
      </c>
      <c r="G320" s="184">
        <v>20.828399999999998</v>
      </c>
      <c r="H320" s="184">
        <v>15.4505</v>
      </c>
      <c r="I320" s="184">
        <v>9.0396999999999998</v>
      </c>
      <c r="J320" s="184">
        <v>6.8516000000000004</v>
      </c>
      <c r="K320" s="184">
        <v>8.4148999999999994</v>
      </c>
      <c r="L320" s="184">
        <v>3.73</v>
      </c>
      <c r="M320" s="184">
        <v>5.5787000000000004</v>
      </c>
      <c r="N320" s="184">
        <v>6.8895999999999997</v>
      </c>
      <c r="O320" s="184">
        <v>9.0946999999999996</v>
      </c>
      <c r="P320" s="184">
        <v>7.7279999999999998</v>
      </c>
      <c r="Q320" s="184">
        <v>6.8837000000000002</v>
      </c>
      <c r="R320" s="184">
        <v>8.7912999999999997</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44358</v>
      </c>
      <c r="E321" s="184">
        <v>2656.2264</v>
      </c>
      <c r="F321" s="184">
        <v>14.229200000000001</v>
      </c>
      <c r="G321" s="184">
        <v>21.2288</v>
      </c>
      <c r="H321" s="184">
        <v>15.8515</v>
      </c>
      <c r="I321" s="184">
        <v>9.4411000000000005</v>
      </c>
      <c r="J321" s="184">
        <v>7.2539999999999996</v>
      </c>
      <c r="K321" s="184">
        <v>8.8231000000000002</v>
      </c>
      <c r="L321" s="184">
        <v>4.1375999999999999</v>
      </c>
      <c r="M321" s="184">
        <v>5.9960000000000004</v>
      </c>
      <c r="N321" s="184">
        <v>7.3178999999999998</v>
      </c>
      <c r="O321" s="184">
        <v>9.5965000000000007</v>
      </c>
      <c r="P321" s="184">
        <v>8.3263999999999996</v>
      </c>
      <c r="Q321" s="184">
        <v>8.0838000000000001</v>
      </c>
      <c r="R321" s="184">
        <v>9.2241</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44358</v>
      </c>
      <c r="E322" s="184">
        <v>2942.1302999999998</v>
      </c>
      <c r="F322" s="184">
        <v>20.645299999999999</v>
      </c>
      <c r="G322" s="184">
        <v>20.705200000000001</v>
      </c>
      <c r="H322" s="184">
        <v>13.698600000000001</v>
      </c>
      <c r="I322" s="184">
        <v>8.1526999999999994</v>
      </c>
      <c r="J322" s="184">
        <v>6.9015000000000004</v>
      </c>
      <c r="K322" s="184">
        <v>8.2067999999999994</v>
      </c>
      <c r="L322" s="184">
        <v>3.6787999999999998</v>
      </c>
      <c r="M322" s="184">
        <v>5.6947999999999999</v>
      </c>
      <c r="N322" s="184">
        <v>6.9558</v>
      </c>
      <c r="O322" s="184">
        <v>8.4686000000000003</v>
      </c>
      <c r="P322" s="184">
        <v>8.1378000000000004</v>
      </c>
      <c r="Q322" s="184">
        <v>8.1759000000000004</v>
      </c>
      <c r="R322" s="184">
        <v>8.1943000000000001</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44358</v>
      </c>
      <c r="E323" s="184">
        <v>3029.5513000000001</v>
      </c>
      <c r="F323" s="184">
        <v>20.994800000000001</v>
      </c>
      <c r="G323" s="184">
        <v>21.055700000000002</v>
      </c>
      <c r="H323" s="184">
        <v>14.045400000000001</v>
      </c>
      <c r="I323" s="184">
        <v>8.5017999999999994</v>
      </c>
      <c r="J323" s="184">
        <v>7.2577999999999996</v>
      </c>
      <c r="K323" s="184">
        <v>8.5912000000000006</v>
      </c>
      <c r="L323" s="184">
        <v>4.0475000000000003</v>
      </c>
      <c r="M323" s="184">
        <v>6.0498000000000003</v>
      </c>
      <c r="N323" s="184">
        <v>7.3066000000000004</v>
      </c>
      <c r="O323" s="184">
        <v>8.7916000000000007</v>
      </c>
      <c r="P323" s="184">
        <v>8.4381000000000004</v>
      </c>
      <c r="Q323" s="184">
        <v>8.7613000000000003</v>
      </c>
      <c r="R323" s="184">
        <v>8.5245999999999995</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44358</v>
      </c>
      <c r="E324" s="184">
        <v>61.0182</v>
      </c>
      <c r="F324" s="184">
        <v>17.355499999999999</v>
      </c>
      <c r="G324" s="184">
        <v>42.479199999999999</v>
      </c>
      <c r="H324" s="184">
        <v>32.9878</v>
      </c>
      <c r="I324" s="184">
        <v>17.918199999999999</v>
      </c>
      <c r="J324" s="184">
        <v>13.2752</v>
      </c>
      <c r="K324" s="184">
        <v>15.7584</v>
      </c>
      <c r="L324" s="184">
        <v>4.4322999999999997</v>
      </c>
      <c r="M324" s="184">
        <v>6.2141999999999999</v>
      </c>
      <c r="N324" s="184">
        <v>6.7154999999999996</v>
      </c>
      <c r="O324" s="184">
        <v>10.973100000000001</v>
      </c>
      <c r="P324" s="184">
        <v>8.8430999999999997</v>
      </c>
      <c r="Q324" s="184">
        <v>8.4833999999999996</v>
      </c>
      <c r="R324" s="184">
        <v>10.7676</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44358</v>
      </c>
      <c r="E325" s="184">
        <v>58.076599999999999</v>
      </c>
      <c r="F325" s="184">
        <v>17.0398</v>
      </c>
      <c r="G325" s="184">
        <v>42.127899999999997</v>
      </c>
      <c r="H325" s="184">
        <v>32.641599999999997</v>
      </c>
      <c r="I325" s="184">
        <v>17.576000000000001</v>
      </c>
      <c r="J325" s="184">
        <v>12.9331</v>
      </c>
      <c r="K325" s="184">
        <v>15.4001</v>
      </c>
      <c r="L325" s="184">
        <v>4.0667999999999997</v>
      </c>
      <c r="M325" s="184">
        <v>5.8491999999999997</v>
      </c>
      <c r="N325" s="184">
        <v>6.3512000000000004</v>
      </c>
      <c r="O325" s="184">
        <v>10.6206</v>
      </c>
      <c r="P325" s="184">
        <v>8.3444000000000003</v>
      </c>
      <c r="Q325" s="184">
        <v>7.5355999999999996</v>
      </c>
      <c r="R325" s="184">
        <v>10.399800000000001</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44358</v>
      </c>
      <c r="E326" s="184">
        <v>10.1998</v>
      </c>
      <c r="F326" s="184">
        <v>18.259499999999999</v>
      </c>
      <c r="G326" s="184">
        <v>24.741900000000001</v>
      </c>
      <c r="H326" s="184">
        <v>16.101700000000001</v>
      </c>
      <c r="I326" s="184">
        <v>9.1057000000000006</v>
      </c>
      <c r="J326" s="184">
        <v>7.5164</v>
      </c>
      <c r="K326" s="184"/>
      <c r="L326" s="184"/>
      <c r="M326" s="184"/>
      <c r="N326" s="184"/>
      <c r="O326" s="184"/>
      <c r="P326" s="184"/>
      <c r="Q326" s="184">
        <v>8.4799000000000007</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44358</v>
      </c>
      <c r="E327" s="184">
        <v>10.1883</v>
      </c>
      <c r="F327" s="184">
        <v>17.921500000000002</v>
      </c>
      <c r="G327" s="184">
        <v>24.290299999999998</v>
      </c>
      <c r="H327" s="184">
        <v>15.656499999999999</v>
      </c>
      <c r="I327" s="184">
        <v>8.6523000000000003</v>
      </c>
      <c r="J327" s="184">
        <v>7.0568999999999997</v>
      </c>
      <c r="K327" s="184"/>
      <c r="L327" s="184"/>
      <c r="M327" s="184"/>
      <c r="N327" s="184"/>
      <c r="O327" s="184"/>
      <c r="P327" s="184"/>
      <c r="Q327" s="184">
        <v>7.9917999999999996</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44358</v>
      </c>
      <c r="E328" s="184">
        <v>46.1066</v>
      </c>
      <c r="F328" s="184">
        <v>16.315100000000001</v>
      </c>
      <c r="G328" s="184">
        <v>19.4527</v>
      </c>
      <c r="H328" s="184">
        <v>11.629099999999999</v>
      </c>
      <c r="I328" s="184">
        <v>7.8609</v>
      </c>
      <c r="J328" s="184">
        <v>7.3207000000000004</v>
      </c>
      <c r="K328" s="184">
        <v>8.2399000000000004</v>
      </c>
      <c r="L328" s="184">
        <v>5.0423</v>
      </c>
      <c r="M328" s="184">
        <v>6.8098999999999998</v>
      </c>
      <c r="N328" s="184">
        <v>7.8766999999999996</v>
      </c>
      <c r="O328" s="184">
        <v>7.9866999999999999</v>
      </c>
      <c r="P328" s="184">
        <v>7.6224999999999996</v>
      </c>
      <c r="Q328" s="184">
        <v>7.6424000000000003</v>
      </c>
      <c r="R328" s="184">
        <v>8.2103999999999999</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44358</v>
      </c>
      <c r="E329" s="184">
        <v>47.676299999999998</v>
      </c>
      <c r="F329" s="184">
        <v>16.773900000000001</v>
      </c>
      <c r="G329" s="184">
        <v>19.860900000000001</v>
      </c>
      <c r="H329" s="184">
        <v>12.0364</v>
      </c>
      <c r="I329" s="184">
        <v>8.2614999999999998</v>
      </c>
      <c r="J329" s="184">
        <v>7.7233999999999998</v>
      </c>
      <c r="K329" s="184">
        <v>8.6489999999999991</v>
      </c>
      <c r="L329" s="184">
        <v>5.4524999999999997</v>
      </c>
      <c r="M329" s="184">
        <v>7.2305999999999999</v>
      </c>
      <c r="N329" s="184">
        <v>8.3088999999999995</v>
      </c>
      <c r="O329" s="184">
        <v>8.4187999999999992</v>
      </c>
      <c r="P329" s="184">
        <v>8.0871999999999993</v>
      </c>
      <c r="Q329" s="184">
        <v>8.5333000000000006</v>
      </c>
      <c r="R329" s="184">
        <v>8.6431000000000004</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44358</v>
      </c>
      <c r="E330" s="184">
        <v>34.344999999999999</v>
      </c>
      <c r="F330" s="184">
        <v>18.501100000000001</v>
      </c>
      <c r="G330" s="184">
        <v>22.2165</v>
      </c>
      <c r="H330" s="184">
        <v>17.334599999999998</v>
      </c>
      <c r="I330" s="184">
        <v>10.1812</v>
      </c>
      <c r="J330" s="184">
        <v>8.1708999999999996</v>
      </c>
      <c r="K330" s="184">
        <v>9.1803000000000008</v>
      </c>
      <c r="L330" s="184">
        <v>4.8537999999999997</v>
      </c>
      <c r="M330" s="184">
        <v>6.431</v>
      </c>
      <c r="N330" s="184">
        <v>7.2352999999999996</v>
      </c>
      <c r="O330" s="184">
        <v>8.0726999999999993</v>
      </c>
      <c r="P330" s="184">
        <v>7.0457999999999998</v>
      </c>
      <c r="Q330" s="184">
        <v>6.9454000000000002</v>
      </c>
      <c r="R330" s="184">
        <v>8.3388000000000009</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44358</v>
      </c>
      <c r="E331" s="184">
        <v>37.170099999999998</v>
      </c>
      <c r="F331" s="184">
        <v>18.863600000000002</v>
      </c>
      <c r="G331" s="184">
        <v>22.627400000000002</v>
      </c>
      <c r="H331" s="184">
        <v>17.721499999999999</v>
      </c>
      <c r="I331" s="184">
        <v>10.5708</v>
      </c>
      <c r="J331" s="184">
        <v>8.5638000000000005</v>
      </c>
      <c r="K331" s="184">
        <v>9.6145999999999994</v>
      </c>
      <c r="L331" s="184">
        <v>5.4922000000000004</v>
      </c>
      <c r="M331" s="184">
        <v>7.1509</v>
      </c>
      <c r="N331" s="184">
        <v>8.0045999999999999</v>
      </c>
      <c r="O331" s="184">
        <v>9.0024999999999995</v>
      </c>
      <c r="P331" s="184">
        <v>8.0632999999999999</v>
      </c>
      <c r="Q331" s="184">
        <v>8.1873000000000005</v>
      </c>
      <c r="R331" s="184">
        <v>9.1637000000000004</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44358</v>
      </c>
      <c r="E334" s="184">
        <v>12.4016</v>
      </c>
      <c r="F334" s="184">
        <v>15.3109</v>
      </c>
      <c r="G334" s="184">
        <v>18.963899999999999</v>
      </c>
      <c r="H334" s="184">
        <v>12.3484</v>
      </c>
      <c r="I334" s="184">
        <v>7.9074</v>
      </c>
      <c r="J334" s="184">
        <v>6.3380000000000001</v>
      </c>
      <c r="K334" s="184">
        <v>8.2822999999999993</v>
      </c>
      <c r="L334" s="184">
        <v>3.4125999999999999</v>
      </c>
      <c r="M334" s="184">
        <v>5.8996000000000004</v>
      </c>
      <c r="N334" s="184">
        <v>6.6254</v>
      </c>
      <c r="O334" s="184"/>
      <c r="P334" s="184"/>
      <c r="Q334" s="184">
        <v>9.5538000000000007</v>
      </c>
      <c r="R334" s="184">
        <v>9.1637000000000004</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44358</v>
      </c>
      <c r="E335" s="184">
        <v>12.2561</v>
      </c>
      <c r="F335" s="184">
        <v>14.896599999999999</v>
      </c>
      <c r="G335" s="184">
        <v>18.4923</v>
      </c>
      <c r="H335" s="184">
        <v>11.854200000000001</v>
      </c>
      <c r="I335" s="184">
        <v>7.4451999999999998</v>
      </c>
      <c r="J335" s="184">
        <v>5.8604000000000003</v>
      </c>
      <c r="K335" s="184">
        <v>7.8056000000000001</v>
      </c>
      <c r="L335" s="184">
        <v>2.9386999999999999</v>
      </c>
      <c r="M335" s="184">
        <v>5.4036</v>
      </c>
      <c r="N335" s="184">
        <v>6.1078999999999999</v>
      </c>
      <c r="O335" s="184"/>
      <c r="P335" s="184"/>
      <c r="Q335" s="184">
        <v>9.0070999999999994</v>
      </c>
      <c r="R335" s="184">
        <v>8.6256000000000004</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44358</v>
      </c>
      <c r="E336" s="184">
        <v>31.751100000000001</v>
      </c>
      <c r="F336" s="184">
        <v>8.3938000000000006</v>
      </c>
      <c r="G336" s="184">
        <v>19.035900000000002</v>
      </c>
      <c r="H336" s="184">
        <v>14.1616</v>
      </c>
      <c r="I336" s="184">
        <v>8.4436999999999998</v>
      </c>
      <c r="J336" s="184">
        <v>6.8179999999999996</v>
      </c>
      <c r="K336" s="184">
        <v>8.5841999999999992</v>
      </c>
      <c r="L336" s="184">
        <v>4.1703000000000001</v>
      </c>
      <c r="M336" s="184">
        <v>5.9950000000000001</v>
      </c>
      <c r="N336" s="184">
        <v>7.0528000000000004</v>
      </c>
      <c r="O336" s="184">
        <v>9.8217999999999996</v>
      </c>
      <c r="P336" s="184">
        <v>8.3385999999999996</v>
      </c>
      <c r="Q336" s="184">
        <v>7.2724000000000002</v>
      </c>
      <c r="R336" s="184">
        <v>9.4819999999999993</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44358</v>
      </c>
      <c r="E337" s="184">
        <v>32.524500000000003</v>
      </c>
      <c r="F337" s="184">
        <v>8.6432000000000002</v>
      </c>
      <c r="G337" s="184">
        <v>19.257999999999999</v>
      </c>
      <c r="H337" s="184">
        <v>14.420400000000001</v>
      </c>
      <c r="I337" s="184">
        <v>8.7021999999999995</v>
      </c>
      <c r="J337" s="184">
        <v>7.0724999999999998</v>
      </c>
      <c r="K337" s="184">
        <v>8.8508999999999993</v>
      </c>
      <c r="L337" s="184">
        <v>4.4311999999999996</v>
      </c>
      <c r="M337" s="184">
        <v>6.2545000000000002</v>
      </c>
      <c r="N337" s="184">
        <v>7.3147000000000002</v>
      </c>
      <c r="O337" s="184">
        <v>10.1173</v>
      </c>
      <c r="P337" s="184">
        <v>8.7593999999999994</v>
      </c>
      <c r="Q337" s="184">
        <v>8.3480000000000008</v>
      </c>
      <c r="R337" s="184">
        <v>9.7317</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44358</v>
      </c>
      <c r="E338" s="184">
        <v>200.18340000000001</v>
      </c>
      <c r="F338" s="184">
        <v>0</v>
      </c>
      <c r="G338" s="184">
        <v>0</v>
      </c>
      <c r="H338" s="184">
        <v>0</v>
      </c>
      <c r="I338" s="184">
        <v>0</v>
      </c>
      <c r="J338" s="184">
        <v>0</v>
      </c>
      <c r="K338" s="184">
        <v>0</v>
      </c>
      <c r="L338" s="184">
        <v>0</v>
      </c>
      <c r="M338" s="184">
        <v>0</v>
      </c>
      <c r="N338" s="184">
        <v>-15.1547</v>
      </c>
      <c r="O338" s="184"/>
      <c r="P338" s="184"/>
      <c r="Q338" s="184">
        <v>-11.0176</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44358</v>
      </c>
      <c r="E339" s="184">
        <v>192.02520000000001</v>
      </c>
      <c r="F339" s="184">
        <v>0</v>
      </c>
      <c r="G339" s="184">
        <v>0</v>
      </c>
      <c r="H339" s="184">
        <v>0</v>
      </c>
      <c r="I339" s="184">
        <v>0</v>
      </c>
      <c r="J339" s="184">
        <v>0</v>
      </c>
      <c r="K339" s="184">
        <v>0</v>
      </c>
      <c r="L339" s="184">
        <v>0</v>
      </c>
      <c r="M339" s="184">
        <v>0</v>
      </c>
      <c r="N339" s="184">
        <v>-15.1547</v>
      </c>
      <c r="O339" s="184"/>
      <c r="P339" s="184"/>
      <c r="Q339" s="184">
        <v>-11.0176</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44358</v>
      </c>
      <c r="E340" s="184">
        <v>12.328200000000001</v>
      </c>
      <c r="F340" s="184">
        <v>18.069199999999999</v>
      </c>
      <c r="G340" s="184">
        <v>25.3171</v>
      </c>
      <c r="H340" s="184">
        <v>17.015899999999998</v>
      </c>
      <c r="I340" s="184">
        <v>8.2950999999999997</v>
      </c>
      <c r="J340" s="184">
        <v>7.4389000000000003</v>
      </c>
      <c r="K340" s="184">
        <v>9.7621000000000002</v>
      </c>
      <c r="L340" s="184">
        <v>3.4350000000000001</v>
      </c>
      <c r="M340" s="184">
        <v>5.9516</v>
      </c>
      <c r="N340" s="184">
        <v>7.3342999999999998</v>
      </c>
      <c r="O340" s="184">
        <v>7.0951000000000004</v>
      </c>
      <c r="P340" s="184"/>
      <c r="Q340" s="184">
        <v>7.1050000000000004</v>
      </c>
      <c r="R340" s="184">
        <v>9.6033000000000008</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44358</v>
      </c>
      <c r="E341" s="184">
        <v>12.2089</v>
      </c>
      <c r="F341" s="184">
        <v>17.348099999999999</v>
      </c>
      <c r="G341" s="184">
        <v>24.864599999999999</v>
      </c>
      <c r="H341" s="184">
        <v>16.666899999999998</v>
      </c>
      <c r="I341" s="184">
        <v>7.9466000000000001</v>
      </c>
      <c r="J341" s="184">
        <v>7.0727000000000002</v>
      </c>
      <c r="K341" s="184">
        <v>9.4514999999999993</v>
      </c>
      <c r="L341" s="184">
        <v>3.2330999999999999</v>
      </c>
      <c r="M341" s="184">
        <v>5.7176999999999998</v>
      </c>
      <c r="N341" s="184">
        <v>7.0758999999999999</v>
      </c>
      <c r="O341" s="184">
        <v>6.7576999999999998</v>
      </c>
      <c r="P341" s="184"/>
      <c r="Q341" s="184">
        <v>6.7640000000000002</v>
      </c>
      <c r="R341" s="184">
        <v>9.2544000000000004</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44358</v>
      </c>
      <c r="E342" s="184">
        <v>13.006</v>
      </c>
      <c r="F342" s="184">
        <v>19.374400000000001</v>
      </c>
      <c r="G342" s="184">
        <v>22.868300000000001</v>
      </c>
      <c r="H342" s="184">
        <v>16.287700000000001</v>
      </c>
      <c r="I342" s="184">
        <v>9.2537000000000003</v>
      </c>
      <c r="J342" s="184">
        <v>7.1405000000000003</v>
      </c>
      <c r="K342" s="184">
        <v>8.7330000000000005</v>
      </c>
      <c r="L342" s="184">
        <v>4.0091000000000001</v>
      </c>
      <c r="M342" s="184">
        <v>6.1403999999999996</v>
      </c>
      <c r="N342" s="184">
        <v>7.2809999999999997</v>
      </c>
      <c r="O342" s="184"/>
      <c r="P342" s="184"/>
      <c r="Q342" s="184">
        <v>9.6824999999999992</v>
      </c>
      <c r="R342" s="184">
        <v>9.7903000000000002</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44358</v>
      </c>
      <c r="E343" s="184">
        <v>12.893000000000001</v>
      </c>
      <c r="F343" s="184">
        <v>19.260899999999999</v>
      </c>
      <c r="G343" s="184">
        <v>22.595500000000001</v>
      </c>
      <c r="H343" s="184">
        <v>16.024000000000001</v>
      </c>
      <c r="I343" s="184">
        <v>8.9686000000000003</v>
      </c>
      <c r="J343" s="184">
        <v>6.8615000000000004</v>
      </c>
      <c r="K343" s="184">
        <v>8.4425000000000008</v>
      </c>
      <c r="L343" s="184">
        <v>3.7216999999999998</v>
      </c>
      <c r="M343" s="184">
        <v>5.8468</v>
      </c>
      <c r="N343" s="184">
        <v>6.9816000000000003</v>
      </c>
      <c r="O343" s="184"/>
      <c r="P343" s="184"/>
      <c r="Q343" s="184">
        <v>9.3463999999999992</v>
      </c>
      <c r="R343" s="184">
        <v>9.4894999999999996</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17.823395454545462</v>
      </c>
      <c r="G344" s="186">
        <v>20.88543409090909</v>
      </c>
      <c r="H344" s="186">
        <v>15.006424999999995</v>
      </c>
      <c r="I344" s="186">
        <v>8.7149068181818201</v>
      </c>
      <c r="J344" s="186">
        <v>7.0770931818181797</v>
      </c>
      <c r="K344" s="186">
        <v>8.5769500000000001</v>
      </c>
      <c r="L344" s="186">
        <v>3.8900574999999997</v>
      </c>
      <c r="M344" s="186">
        <v>5.8148763157894754</v>
      </c>
      <c r="N344" s="186">
        <v>6.0958263157894743</v>
      </c>
      <c r="O344" s="186">
        <v>8.7672899999999991</v>
      </c>
      <c r="P344" s="186">
        <v>8.1124576923076912</v>
      </c>
      <c r="Q344" s="186">
        <v>7.5695840909090917</v>
      </c>
      <c r="R344" s="186">
        <v>9.1028027777777751</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18.164349999999999</v>
      </c>
      <c r="G345" s="186">
        <v>20.6357</v>
      </c>
      <c r="H345" s="186">
        <v>14.3902</v>
      </c>
      <c r="I345" s="186">
        <v>8.6772500000000008</v>
      </c>
      <c r="J345" s="186">
        <v>7.1542000000000003</v>
      </c>
      <c r="K345" s="186">
        <v>8.6712999999999987</v>
      </c>
      <c r="L345" s="186">
        <v>4.1021999999999998</v>
      </c>
      <c r="M345" s="186">
        <v>6.0388000000000002</v>
      </c>
      <c r="N345" s="186">
        <v>7.2581499999999997</v>
      </c>
      <c r="O345" s="186">
        <v>8.9779499999999999</v>
      </c>
      <c r="P345" s="186">
        <v>8.3324999999999996</v>
      </c>
      <c r="Q345" s="186">
        <v>8.4139499999999998</v>
      </c>
      <c r="R345" s="186">
        <v>9.1637000000000004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44358</v>
      </c>
      <c r="E348" s="184">
        <v>16.520399999999999</v>
      </c>
      <c r="F348" s="184">
        <v>20.780100000000001</v>
      </c>
      <c r="G348" s="184">
        <v>16.666899999999998</v>
      </c>
      <c r="H348" s="184">
        <v>12.148300000000001</v>
      </c>
      <c r="I348" s="184">
        <v>7.6924000000000001</v>
      </c>
      <c r="J348" s="184">
        <v>11.638400000000001</v>
      </c>
      <c r="K348" s="184">
        <v>10.068199999999999</v>
      </c>
      <c r="L348" s="184">
        <v>9.3592999999999993</v>
      </c>
      <c r="M348" s="184">
        <v>10.3613</v>
      </c>
      <c r="N348" s="184">
        <v>12.6373</v>
      </c>
      <c r="O348" s="184">
        <v>7.3409000000000004</v>
      </c>
      <c r="P348" s="184">
        <v>8.2027000000000001</v>
      </c>
      <c r="Q348" s="184">
        <v>8.4839000000000002</v>
      </c>
      <c r="R348" s="184">
        <v>7.4455999999999998</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44358</v>
      </c>
      <c r="E349" s="184">
        <v>15.615399999999999</v>
      </c>
      <c r="F349" s="184">
        <v>19.879000000000001</v>
      </c>
      <c r="G349" s="184">
        <v>15.9154</v>
      </c>
      <c r="H349" s="184">
        <v>11.378</v>
      </c>
      <c r="I349" s="184">
        <v>6.9305000000000003</v>
      </c>
      <c r="J349" s="184">
        <v>10.337</v>
      </c>
      <c r="K349" s="184">
        <v>9.0432000000000006</v>
      </c>
      <c r="L349" s="184">
        <v>8.4313000000000002</v>
      </c>
      <c r="M349" s="184">
        <v>9.4564000000000004</v>
      </c>
      <c r="N349" s="184">
        <v>11.7005</v>
      </c>
      <c r="O349" s="184">
        <v>6.3941999999999997</v>
      </c>
      <c r="P349" s="184">
        <v>7.1811999999999996</v>
      </c>
      <c r="Q349" s="184">
        <v>7.4955999999999996</v>
      </c>
      <c r="R349" s="184">
        <v>6.5644999999999998</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44358</v>
      </c>
      <c r="E350" s="184">
        <v>0.41570000000000001</v>
      </c>
      <c r="F350" s="184">
        <v>0</v>
      </c>
      <c r="G350" s="184">
        <v>0</v>
      </c>
      <c r="H350" s="184">
        <v>0</v>
      </c>
      <c r="I350" s="184">
        <v>0</v>
      </c>
      <c r="J350" s="184">
        <v>0</v>
      </c>
      <c r="K350" s="184">
        <v>0</v>
      </c>
      <c r="L350" s="184">
        <v>0</v>
      </c>
      <c r="M350" s="184">
        <v>0</v>
      </c>
      <c r="N350" s="184">
        <v>0</v>
      </c>
      <c r="O350" s="184"/>
      <c r="P350" s="184"/>
      <c r="Q350" s="184">
        <v>-16.2258</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44358</v>
      </c>
      <c r="E351" s="184">
        <v>0.39800000000000002</v>
      </c>
      <c r="F351" s="184">
        <v>0</v>
      </c>
      <c r="G351" s="184">
        <v>0</v>
      </c>
      <c r="H351" s="184">
        <v>0</v>
      </c>
      <c r="I351" s="184">
        <v>0</v>
      </c>
      <c r="J351" s="184">
        <v>0</v>
      </c>
      <c r="K351" s="184">
        <v>0</v>
      </c>
      <c r="L351" s="184">
        <v>0</v>
      </c>
      <c r="M351" s="184">
        <v>0</v>
      </c>
      <c r="N351" s="184">
        <v>0</v>
      </c>
      <c r="O351" s="184"/>
      <c r="P351" s="184"/>
      <c r="Q351" s="184">
        <v>-16.2226</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44358</v>
      </c>
      <c r="E352" s="184">
        <v>17.942499999999999</v>
      </c>
      <c r="F352" s="184">
        <v>17.706800000000001</v>
      </c>
      <c r="G352" s="184">
        <v>15.0723</v>
      </c>
      <c r="H352" s="184">
        <v>12.3803</v>
      </c>
      <c r="I352" s="184">
        <v>8.4258000000000006</v>
      </c>
      <c r="J352" s="184">
        <v>9.3392999999999997</v>
      </c>
      <c r="K352" s="184">
        <v>10.5204</v>
      </c>
      <c r="L352" s="184">
        <v>8.3138000000000005</v>
      </c>
      <c r="M352" s="184">
        <v>9.4185999999999996</v>
      </c>
      <c r="N352" s="184">
        <v>10.258599999999999</v>
      </c>
      <c r="O352" s="184">
        <v>7.9557000000000002</v>
      </c>
      <c r="P352" s="184">
        <v>8.0556000000000001</v>
      </c>
      <c r="Q352" s="184">
        <v>8.8251000000000008</v>
      </c>
      <c r="R352" s="184">
        <v>9.3305000000000007</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44358</v>
      </c>
      <c r="E353" s="184">
        <v>16.5806</v>
      </c>
      <c r="F353" s="184">
        <v>16.738099999999999</v>
      </c>
      <c r="G353" s="184">
        <v>14.031499999999999</v>
      </c>
      <c r="H353" s="184">
        <v>11.346</v>
      </c>
      <c r="I353" s="184">
        <v>7.3955000000000002</v>
      </c>
      <c r="J353" s="184">
        <v>8.3026</v>
      </c>
      <c r="K353" s="184">
        <v>9.4365000000000006</v>
      </c>
      <c r="L353" s="184">
        <v>7.1969000000000003</v>
      </c>
      <c r="M353" s="184">
        <v>8.2631999999999994</v>
      </c>
      <c r="N353" s="184">
        <v>9.0685000000000002</v>
      </c>
      <c r="O353" s="184">
        <v>6.7510000000000003</v>
      </c>
      <c r="P353" s="184">
        <v>6.7394999999999996</v>
      </c>
      <c r="Q353" s="184">
        <v>7.5894000000000004</v>
      </c>
      <c r="R353" s="184">
        <v>8.1227</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44358</v>
      </c>
      <c r="E354" s="184">
        <v>15.736499999999999</v>
      </c>
      <c r="F354" s="184">
        <v>4.1755000000000004</v>
      </c>
      <c r="G354" s="184">
        <v>11.6083</v>
      </c>
      <c r="H354" s="184">
        <v>11.223699999999999</v>
      </c>
      <c r="I354" s="184">
        <v>6.0113000000000003</v>
      </c>
      <c r="J354" s="184">
        <v>6.0011000000000001</v>
      </c>
      <c r="K354" s="184">
        <v>22.2593</v>
      </c>
      <c r="L354" s="184">
        <v>15.7105</v>
      </c>
      <c r="M354" s="184">
        <v>14.761699999999999</v>
      </c>
      <c r="N354" s="184">
        <v>15.7691</v>
      </c>
      <c r="O354" s="184">
        <v>5.2881</v>
      </c>
      <c r="P354" s="184">
        <v>6.5439999999999996</v>
      </c>
      <c r="Q354" s="184">
        <v>7.3575999999999997</v>
      </c>
      <c r="R354" s="184">
        <v>5.7690000000000001</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44358</v>
      </c>
      <c r="E356" s="184">
        <v>16.779900000000001</v>
      </c>
      <c r="F356" s="184">
        <v>4.7861000000000002</v>
      </c>
      <c r="G356" s="184">
        <v>12.1934</v>
      </c>
      <c r="H356" s="184">
        <v>11.835100000000001</v>
      </c>
      <c r="I356" s="184">
        <v>6.6669999999999998</v>
      </c>
      <c r="J356" s="184">
        <v>6.6898</v>
      </c>
      <c r="K356" s="184">
        <v>22.994499999999999</v>
      </c>
      <c r="L356" s="184">
        <v>16.473400000000002</v>
      </c>
      <c r="M356" s="184">
        <v>15.5534</v>
      </c>
      <c r="N356" s="184">
        <v>16.598299999999998</v>
      </c>
      <c r="O356" s="184">
        <v>6.1553000000000004</v>
      </c>
      <c r="P356" s="184">
        <v>7.5872999999999999</v>
      </c>
      <c r="Q356" s="184">
        <v>8.4422999999999995</v>
      </c>
      <c r="R356" s="184">
        <v>6.5975999999999999</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44358</v>
      </c>
      <c r="E358" s="184">
        <v>4.2946</v>
      </c>
      <c r="F358" s="184">
        <v>10.201700000000001</v>
      </c>
      <c r="G358" s="184">
        <v>9.0724</v>
      </c>
      <c r="H358" s="184">
        <v>7.7821999999999996</v>
      </c>
      <c r="I358" s="184">
        <v>23.769200000000001</v>
      </c>
      <c r="J358" s="184">
        <v>14.4031</v>
      </c>
      <c r="K358" s="184">
        <v>24.5581</v>
      </c>
      <c r="L358" s="184">
        <v>15.104699999999999</v>
      </c>
      <c r="M358" s="184">
        <v>12.236700000000001</v>
      </c>
      <c r="N358" s="184">
        <v>15.0627</v>
      </c>
      <c r="O358" s="184">
        <v>-31.723500000000001</v>
      </c>
      <c r="P358" s="184">
        <v>-17.555</v>
      </c>
      <c r="Q358" s="184">
        <v>-12.5731</v>
      </c>
      <c r="R358" s="184">
        <v>-40.398099999999999</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44358</v>
      </c>
      <c r="E359" s="184">
        <v>4.2438000000000002</v>
      </c>
      <c r="F359" s="184">
        <v>9.4633000000000003</v>
      </c>
      <c r="G359" s="184">
        <v>8.6068999999999996</v>
      </c>
      <c r="H359" s="184">
        <v>7.3825000000000003</v>
      </c>
      <c r="I359" s="184">
        <v>23.430800000000001</v>
      </c>
      <c r="J359" s="184">
        <v>14.0944</v>
      </c>
      <c r="K359" s="184">
        <v>24.2546</v>
      </c>
      <c r="L359" s="184">
        <v>14.796900000000001</v>
      </c>
      <c r="M359" s="184">
        <v>11.928000000000001</v>
      </c>
      <c r="N359" s="184">
        <v>14.7407</v>
      </c>
      <c r="O359" s="184">
        <v>-31.901900000000001</v>
      </c>
      <c r="P359" s="184">
        <v>-17.7254</v>
      </c>
      <c r="Q359" s="184">
        <v>-12.7384</v>
      </c>
      <c r="R359" s="184">
        <v>-40.560899999999997</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44358</v>
      </c>
      <c r="E360" s="184">
        <v>32.270099999999999</v>
      </c>
      <c r="F360" s="184">
        <v>4.8643000000000001</v>
      </c>
      <c r="G360" s="184">
        <v>4.6014999999999997</v>
      </c>
      <c r="H360" s="184">
        <v>3.9456000000000002</v>
      </c>
      <c r="I360" s="184">
        <v>3.8919000000000001</v>
      </c>
      <c r="J360" s="184">
        <v>3.7370999999999999</v>
      </c>
      <c r="K360" s="184">
        <v>5.5879000000000003</v>
      </c>
      <c r="L360" s="184">
        <v>4.9786000000000001</v>
      </c>
      <c r="M360" s="184">
        <v>7.1176000000000004</v>
      </c>
      <c r="N360" s="184">
        <v>7.6036000000000001</v>
      </c>
      <c r="O360" s="184">
        <v>3.0926999999999998</v>
      </c>
      <c r="P360" s="184">
        <v>4.9028999999999998</v>
      </c>
      <c r="Q360" s="184">
        <v>7.0149999999999997</v>
      </c>
      <c r="R360" s="184">
        <v>5.2591000000000001</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44358</v>
      </c>
      <c r="E361" s="184">
        <v>30.5457</v>
      </c>
      <c r="F361" s="184">
        <v>4.0632000000000001</v>
      </c>
      <c r="G361" s="184">
        <v>3.7850999999999999</v>
      </c>
      <c r="H361" s="184">
        <v>3.1257999999999999</v>
      </c>
      <c r="I361" s="184">
        <v>3.0762999999999998</v>
      </c>
      <c r="J361" s="184">
        <v>2.9367999999999999</v>
      </c>
      <c r="K361" s="184">
        <v>4.7977999999999996</v>
      </c>
      <c r="L361" s="184">
        <v>4.1755000000000004</v>
      </c>
      <c r="M361" s="184">
        <v>6.2900999999999998</v>
      </c>
      <c r="N361" s="184">
        <v>6.7382</v>
      </c>
      <c r="O361" s="184">
        <v>2.2810999999999999</v>
      </c>
      <c r="P361" s="184">
        <v>4.1482000000000001</v>
      </c>
      <c r="Q361" s="184">
        <v>6.3659999999999997</v>
      </c>
      <c r="R361" s="184">
        <v>4.4241999999999999</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44358</v>
      </c>
      <c r="E362" s="184">
        <v>21.360499999999998</v>
      </c>
      <c r="F362" s="184">
        <v>159.0926</v>
      </c>
      <c r="G362" s="184">
        <v>48.838000000000001</v>
      </c>
      <c r="H362" s="184">
        <v>34.598599999999998</v>
      </c>
      <c r="I362" s="184">
        <v>6.2028999999999996</v>
      </c>
      <c r="J362" s="184">
        <v>7.8182</v>
      </c>
      <c r="K362" s="184">
        <v>18.858000000000001</v>
      </c>
      <c r="L362" s="184">
        <v>17.622900000000001</v>
      </c>
      <c r="M362" s="184">
        <v>20.027200000000001</v>
      </c>
      <c r="N362" s="184">
        <v>15.3537</v>
      </c>
      <c r="O362" s="184">
        <v>5.7138</v>
      </c>
      <c r="P362" s="184">
        <v>6.7511000000000001</v>
      </c>
      <c r="Q362" s="184">
        <v>8.3005999999999993</v>
      </c>
      <c r="R362" s="184">
        <v>4.4424000000000001</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44358</v>
      </c>
      <c r="E363" s="184">
        <v>22.753399999999999</v>
      </c>
      <c r="F363" s="184">
        <v>159.02000000000001</v>
      </c>
      <c r="G363" s="184">
        <v>48.854799999999997</v>
      </c>
      <c r="H363" s="184">
        <v>34.602899999999998</v>
      </c>
      <c r="I363" s="184">
        <v>6.2022000000000004</v>
      </c>
      <c r="J363" s="184">
        <v>7.8188000000000004</v>
      </c>
      <c r="K363" s="184">
        <v>18.904299999999999</v>
      </c>
      <c r="L363" s="184">
        <v>17.956099999999999</v>
      </c>
      <c r="M363" s="184">
        <v>20.484100000000002</v>
      </c>
      <c r="N363" s="184">
        <v>15.8659</v>
      </c>
      <c r="O363" s="184">
        <v>6.3617999999999997</v>
      </c>
      <c r="P363" s="184">
        <v>7.4790000000000001</v>
      </c>
      <c r="Q363" s="184">
        <v>8.6146999999999991</v>
      </c>
      <c r="R363" s="184">
        <v>5.0202</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44358</v>
      </c>
      <c r="E370" s="184">
        <v>18.670400000000001</v>
      </c>
      <c r="F370" s="184">
        <v>30.718800000000002</v>
      </c>
      <c r="G370" s="184">
        <v>26.514900000000001</v>
      </c>
      <c r="H370" s="184">
        <v>15.6868</v>
      </c>
      <c r="I370" s="184">
        <v>12.9528</v>
      </c>
      <c r="J370" s="184">
        <v>13.1167</v>
      </c>
      <c r="K370" s="184">
        <v>12.256500000000001</v>
      </c>
      <c r="L370" s="184">
        <v>8.3431999999999995</v>
      </c>
      <c r="M370" s="184">
        <v>10.9445</v>
      </c>
      <c r="N370" s="184">
        <v>12.7903</v>
      </c>
      <c r="O370" s="184">
        <v>9.2697000000000003</v>
      </c>
      <c r="P370" s="184">
        <v>8.3699999999999992</v>
      </c>
      <c r="Q370" s="184">
        <v>9.0335999999999999</v>
      </c>
      <c r="R370" s="184">
        <v>9.8549000000000007</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44358</v>
      </c>
      <c r="E371" s="184">
        <v>19.680199999999999</v>
      </c>
      <c r="F371" s="184">
        <v>31.3706</v>
      </c>
      <c r="G371" s="184">
        <v>27.0763</v>
      </c>
      <c r="H371" s="184">
        <v>16.238900000000001</v>
      </c>
      <c r="I371" s="184">
        <v>13.502599999999999</v>
      </c>
      <c r="J371" s="184">
        <v>13.653600000000001</v>
      </c>
      <c r="K371" s="184">
        <v>12.8155</v>
      </c>
      <c r="L371" s="184">
        <v>8.8826999999999998</v>
      </c>
      <c r="M371" s="184">
        <v>11.4984</v>
      </c>
      <c r="N371" s="184">
        <v>13.355399999999999</v>
      </c>
      <c r="O371" s="184">
        <v>9.8210999999999995</v>
      </c>
      <c r="P371" s="184">
        <v>9.0950000000000006</v>
      </c>
      <c r="Q371" s="184">
        <v>9.8320000000000007</v>
      </c>
      <c r="R371" s="184">
        <v>10.3604</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44358</v>
      </c>
      <c r="E372" s="184">
        <v>24.1402</v>
      </c>
      <c r="F372" s="184">
        <v>21.0289</v>
      </c>
      <c r="G372" s="184">
        <v>27.226400000000002</v>
      </c>
      <c r="H372" s="184">
        <v>21.210699999999999</v>
      </c>
      <c r="I372" s="184">
        <v>12.9375</v>
      </c>
      <c r="J372" s="184">
        <v>15.431800000000001</v>
      </c>
      <c r="K372" s="184">
        <v>10.9117</v>
      </c>
      <c r="L372" s="184">
        <v>7.28</v>
      </c>
      <c r="M372" s="184">
        <v>8.8115000000000006</v>
      </c>
      <c r="N372" s="184">
        <v>10.242800000000001</v>
      </c>
      <c r="O372" s="184">
        <v>8.9771000000000001</v>
      </c>
      <c r="P372" s="184">
        <v>8.4670000000000005</v>
      </c>
      <c r="Q372" s="184">
        <v>8.7306000000000008</v>
      </c>
      <c r="R372" s="184">
        <v>9.4921000000000006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44358</v>
      </c>
      <c r="E373" s="184">
        <v>25.899699999999999</v>
      </c>
      <c r="F373" s="184">
        <v>21.715900000000001</v>
      </c>
      <c r="G373" s="184">
        <v>27.9207</v>
      </c>
      <c r="H373" s="184">
        <v>21.854600000000001</v>
      </c>
      <c r="I373" s="184">
        <v>13.6099</v>
      </c>
      <c r="J373" s="184">
        <v>16.115200000000002</v>
      </c>
      <c r="K373" s="184">
        <v>11.5916</v>
      </c>
      <c r="L373" s="184">
        <v>7.9897999999999998</v>
      </c>
      <c r="M373" s="184">
        <v>9.5515000000000008</v>
      </c>
      <c r="N373" s="184">
        <v>10.996499999999999</v>
      </c>
      <c r="O373" s="184">
        <v>9.7431000000000001</v>
      </c>
      <c r="P373" s="184">
        <v>9.3291000000000004</v>
      </c>
      <c r="Q373" s="184">
        <v>9.5455000000000005</v>
      </c>
      <c r="R373" s="184">
        <v>10.1655</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44358</v>
      </c>
      <c r="E374" s="184">
        <v>13.3947</v>
      </c>
      <c r="F374" s="184">
        <v>9.5397999999999996</v>
      </c>
      <c r="G374" s="184">
        <v>23.3887</v>
      </c>
      <c r="H374" s="184">
        <v>0.54500000000000004</v>
      </c>
      <c r="I374" s="184">
        <v>8.1221999999999994</v>
      </c>
      <c r="J374" s="184">
        <v>5.1116000000000001</v>
      </c>
      <c r="K374" s="184">
        <v>6.6932</v>
      </c>
      <c r="L374" s="184">
        <v>6.0110999999999999</v>
      </c>
      <c r="M374" s="184">
        <v>8.4067000000000007</v>
      </c>
      <c r="N374" s="184">
        <v>10.220000000000001</v>
      </c>
      <c r="O374" s="184">
        <v>-0.90620000000000001</v>
      </c>
      <c r="P374" s="184">
        <v>1.8001</v>
      </c>
      <c r="Q374" s="184">
        <v>4.0967000000000002</v>
      </c>
      <c r="R374" s="184">
        <v>-1.2408999999999999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44358</v>
      </c>
      <c r="E375" s="184">
        <v>14.2493</v>
      </c>
      <c r="F375" s="184">
        <v>10.249000000000001</v>
      </c>
      <c r="G375" s="184">
        <v>24.126100000000001</v>
      </c>
      <c r="H375" s="184">
        <v>1.2444999999999999</v>
      </c>
      <c r="I375" s="184">
        <v>8.8673000000000002</v>
      </c>
      <c r="J375" s="184">
        <v>5.8376999999999999</v>
      </c>
      <c r="K375" s="184">
        <v>7.4372999999999996</v>
      </c>
      <c r="L375" s="184">
        <v>6.7563000000000004</v>
      </c>
      <c r="M375" s="184">
        <v>9.1552000000000007</v>
      </c>
      <c r="N375" s="184">
        <v>10.9871</v>
      </c>
      <c r="O375" s="184">
        <v>-0.2041</v>
      </c>
      <c r="P375" s="184">
        <v>2.6968999999999999</v>
      </c>
      <c r="Q375" s="184">
        <v>4.9850000000000003</v>
      </c>
      <c r="R375" s="184">
        <v>-0.59009999999999996</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44358</v>
      </c>
      <c r="E376" s="184">
        <v>13.811</v>
      </c>
      <c r="F376" s="184">
        <v>8.4589999999999996</v>
      </c>
      <c r="G376" s="184">
        <v>14.376300000000001</v>
      </c>
      <c r="H376" s="184">
        <v>16.437100000000001</v>
      </c>
      <c r="I376" s="184">
        <v>11.6234</v>
      </c>
      <c r="J376" s="184">
        <v>9.6003000000000007</v>
      </c>
      <c r="K376" s="184">
        <v>9.9207000000000001</v>
      </c>
      <c r="L376" s="184">
        <v>5.8047000000000004</v>
      </c>
      <c r="M376" s="184">
        <v>7.4839000000000002</v>
      </c>
      <c r="N376" s="184">
        <v>8.2883999999999993</v>
      </c>
      <c r="O376" s="184">
        <v>8.4610000000000003</v>
      </c>
      <c r="P376" s="184"/>
      <c r="Q376" s="184">
        <v>7.8419999999999996</v>
      </c>
      <c r="R376" s="184">
        <v>8.1951000000000001</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44358</v>
      </c>
      <c r="E377" s="184">
        <v>13.232799999999999</v>
      </c>
      <c r="F377" s="184">
        <v>7.4489000000000001</v>
      </c>
      <c r="G377" s="184">
        <v>13.438499999999999</v>
      </c>
      <c r="H377" s="184">
        <v>15.4527</v>
      </c>
      <c r="I377" s="184">
        <v>10.6629</v>
      </c>
      <c r="J377" s="184">
        <v>8.6403999999999996</v>
      </c>
      <c r="K377" s="184">
        <v>8.9240999999999993</v>
      </c>
      <c r="L377" s="184">
        <v>4.7521000000000004</v>
      </c>
      <c r="M377" s="184">
        <v>6.4244000000000003</v>
      </c>
      <c r="N377" s="184">
        <v>7.2237</v>
      </c>
      <c r="O377" s="184">
        <v>7.4358000000000004</v>
      </c>
      <c r="P377" s="184"/>
      <c r="Q377" s="184">
        <v>6.7690000000000001</v>
      </c>
      <c r="R377" s="184">
        <v>7.2012</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44358</v>
      </c>
      <c r="E378" s="184">
        <v>1461.3264999999999</v>
      </c>
      <c r="F378" s="184">
        <v>18.332599999999999</v>
      </c>
      <c r="G378" s="184">
        <v>20.3597</v>
      </c>
      <c r="H378" s="184">
        <v>11.9339</v>
      </c>
      <c r="I378" s="184">
        <v>6.6604000000000001</v>
      </c>
      <c r="J378" s="184">
        <v>5.5606</v>
      </c>
      <c r="K378" s="184">
        <v>7.7587999999999999</v>
      </c>
      <c r="L378" s="184">
        <v>2.9407999999999999</v>
      </c>
      <c r="M378" s="184">
        <v>4.0347</v>
      </c>
      <c r="N378" s="184">
        <v>5.3833000000000002</v>
      </c>
      <c r="O378" s="184">
        <v>2.1743000000000001</v>
      </c>
      <c r="P378" s="184">
        <v>4.3315999999999999</v>
      </c>
      <c r="Q378" s="184">
        <v>5.7610000000000001</v>
      </c>
      <c r="R378" s="184">
        <v>4.3116000000000003</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44358</v>
      </c>
      <c r="E379" s="184">
        <v>1550.9248</v>
      </c>
      <c r="F379" s="184">
        <v>19.513300000000001</v>
      </c>
      <c r="G379" s="184">
        <v>21.541399999999999</v>
      </c>
      <c r="H379" s="184">
        <v>13.1167</v>
      </c>
      <c r="I379" s="184">
        <v>7.8437000000000001</v>
      </c>
      <c r="J379" s="184">
        <v>6.7468000000000004</v>
      </c>
      <c r="K379" s="184">
        <v>8.9388000000000005</v>
      </c>
      <c r="L379" s="184">
        <v>4.1090999999999998</v>
      </c>
      <c r="M379" s="184">
        <v>5.2196999999999996</v>
      </c>
      <c r="N379" s="184">
        <v>6.5957999999999997</v>
      </c>
      <c r="O379" s="184">
        <v>3.2429000000000001</v>
      </c>
      <c r="P379" s="184">
        <v>5.3000999999999996</v>
      </c>
      <c r="Q379" s="184">
        <v>6.6943999999999999</v>
      </c>
      <c r="R379" s="184">
        <v>5.5178000000000003</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44358</v>
      </c>
      <c r="E380" s="184">
        <v>23.779</v>
      </c>
      <c r="F380" s="184">
        <v>11.976699999999999</v>
      </c>
      <c r="G380" s="184">
        <v>16.343800000000002</v>
      </c>
      <c r="H380" s="184">
        <v>15.262700000000001</v>
      </c>
      <c r="I380" s="184">
        <v>10.988200000000001</v>
      </c>
      <c r="J380" s="184">
        <v>8.5334000000000003</v>
      </c>
      <c r="K380" s="184">
        <v>9.7186000000000003</v>
      </c>
      <c r="L380" s="184">
        <v>6.3902999999999999</v>
      </c>
      <c r="M380" s="184">
        <v>6.6692999999999998</v>
      </c>
      <c r="N380" s="184">
        <v>9.125</v>
      </c>
      <c r="O380" s="184">
        <v>7.5195999999999996</v>
      </c>
      <c r="P380" s="184">
        <v>7.4824999999999999</v>
      </c>
      <c r="Q380" s="184">
        <v>8.1214999999999993</v>
      </c>
      <c r="R380" s="184">
        <v>7.3806000000000003</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44358</v>
      </c>
      <c r="E381" s="184">
        <v>25.729800000000001</v>
      </c>
      <c r="F381" s="184">
        <v>12.9137</v>
      </c>
      <c r="G381" s="184">
        <v>17.378900000000002</v>
      </c>
      <c r="H381" s="184">
        <v>16.263000000000002</v>
      </c>
      <c r="I381" s="184">
        <v>11.991300000000001</v>
      </c>
      <c r="J381" s="184">
        <v>9.5540000000000003</v>
      </c>
      <c r="K381" s="184">
        <v>10.774800000000001</v>
      </c>
      <c r="L381" s="184">
        <v>7.4737</v>
      </c>
      <c r="M381" s="184">
        <v>7.7853000000000003</v>
      </c>
      <c r="N381" s="184">
        <v>10.2674</v>
      </c>
      <c r="O381" s="184">
        <v>8.5608000000000004</v>
      </c>
      <c r="P381" s="184">
        <v>8.5153999999999996</v>
      </c>
      <c r="Q381" s="184">
        <v>9.1640999999999995</v>
      </c>
      <c r="R381" s="184">
        <v>8.4495000000000005</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44358</v>
      </c>
      <c r="E382" s="184">
        <v>22.610600000000002</v>
      </c>
      <c r="F382" s="184">
        <v>14.0497</v>
      </c>
      <c r="G382" s="184">
        <v>15.193199999999999</v>
      </c>
      <c r="H382" s="184">
        <v>14.175000000000001</v>
      </c>
      <c r="I382" s="184">
        <v>9.2455999999999996</v>
      </c>
      <c r="J382" s="184">
        <v>7.1406999999999998</v>
      </c>
      <c r="K382" s="184">
        <v>7.7728000000000002</v>
      </c>
      <c r="L382" s="184">
        <v>4.5137999999999998</v>
      </c>
      <c r="M382" s="184">
        <v>6.3461999999999996</v>
      </c>
      <c r="N382" s="184">
        <v>10.000500000000001</v>
      </c>
      <c r="O382" s="184">
        <v>4.3582999999999998</v>
      </c>
      <c r="P382" s="184">
        <v>5.5873999999999997</v>
      </c>
      <c r="Q382" s="184">
        <v>7.2332000000000001</v>
      </c>
      <c r="R382" s="184">
        <v>4.5019999999999998</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44358</v>
      </c>
      <c r="E383" s="184">
        <v>23.7271</v>
      </c>
      <c r="F383" s="184">
        <v>14.773899999999999</v>
      </c>
      <c r="G383" s="184">
        <v>15.9682</v>
      </c>
      <c r="H383" s="184">
        <v>14.964600000000001</v>
      </c>
      <c r="I383" s="184">
        <v>10.0487</v>
      </c>
      <c r="J383" s="184">
        <v>7.9433999999999996</v>
      </c>
      <c r="K383" s="184">
        <v>8.5884999999999998</v>
      </c>
      <c r="L383" s="184">
        <v>5.3285</v>
      </c>
      <c r="M383" s="184">
        <v>7.4836999999999998</v>
      </c>
      <c r="N383" s="184">
        <v>11.114699999999999</v>
      </c>
      <c r="O383" s="184">
        <v>5.1738</v>
      </c>
      <c r="P383" s="184">
        <v>6.3353999999999999</v>
      </c>
      <c r="Q383" s="184">
        <v>7.5155000000000003</v>
      </c>
      <c r="R383" s="184">
        <v>5.4095000000000004</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44358</v>
      </c>
      <c r="E384" s="184">
        <v>25.0792</v>
      </c>
      <c r="F384" s="184">
        <v>12.8119</v>
      </c>
      <c r="G384" s="184">
        <v>51.935600000000001</v>
      </c>
      <c r="H384" s="184">
        <v>23.6844</v>
      </c>
      <c r="I384" s="184">
        <v>14.057499999999999</v>
      </c>
      <c r="J384" s="184">
        <v>10.5777</v>
      </c>
      <c r="K384" s="184">
        <v>9.3324999999999996</v>
      </c>
      <c r="L384" s="184">
        <v>8.3096999999999994</v>
      </c>
      <c r="M384" s="184">
        <v>9.7500999999999998</v>
      </c>
      <c r="N384" s="184">
        <v>10.068899999999999</v>
      </c>
      <c r="O384" s="184">
        <v>1.234</v>
      </c>
      <c r="P384" s="184">
        <v>3.6038000000000001</v>
      </c>
      <c r="Q384" s="184">
        <v>5.8909000000000002</v>
      </c>
      <c r="R384" s="184">
        <v>-0.59299999999999997</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44358</v>
      </c>
      <c r="E385" s="184">
        <v>26.819600000000001</v>
      </c>
      <c r="F385" s="184">
        <v>13.478300000000001</v>
      </c>
      <c r="G385" s="184">
        <v>52.531500000000001</v>
      </c>
      <c r="H385" s="184">
        <v>24.2986</v>
      </c>
      <c r="I385" s="184">
        <v>14.673400000000001</v>
      </c>
      <c r="J385" s="184">
        <v>11.199400000000001</v>
      </c>
      <c r="K385" s="184">
        <v>9.9665999999999997</v>
      </c>
      <c r="L385" s="184">
        <v>8.9535999999999998</v>
      </c>
      <c r="M385" s="184">
        <v>10.4131</v>
      </c>
      <c r="N385" s="184">
        <v>10.748799999999999</v>
      </c>
      <c r="O385" s="184">
        <v>1.9134</v>
      </c>
      <c r="P385" s="184">
        <v>4.3939000000000004</v>
      </c>
      <c r="Q385" s="184">
        <v>6.7049000000000003</v>
      </c>
      <c r="R385" s="184">
        <v>2.6100000000000002E-2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44358</v>
      </c>
      <c r="E386" s="184">
        <v>0.1193</v>
      </c>
      <c r="F386" s="184">
        <v>0</v>
      </c>
      <c r="G386" s="184">
        <v>10.206899999999999</v>
      </c>
      <c r="H386" s="184">
        <v>8.7561</v>
      </c>
      <c r="I386" s="184">
        <v>10.972799999999999</v>
      </c>
      <c r="J386" s="184">
        <v>10.9574</v>
      </c>
      <c r="K386" s="184">
        <v>11.1652</v>
      </c>
      <c r="L386" s="184">
        <v>-41.364199999999997</v>
      </c>
      <c r="M386" s="184">
        <v>-29.856100000000001</v>
      </c>
      <c r="N386" s="184">
        <v>-20.572600000000001</v>
      </c>
      <c r="O386" s="184"/>
      <c r="P386" s="184"/>
      <c r="Q386" s="184">
        <v>-14.1919</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44358</v>
      </c>
      <c r="E387" s="184">
        <v>0.12659999999999999</v>
      </c>
      <c r="F387" s="184">
        <v>28.8538</v>
      </c>
      <c r="G387" s="184">
        <v>19.251100000000001</v>
      </c>
      <c r="H387" s="184">
        <v>12.3855</v>
      </c>
      <c r="I387" s="184">
        <v>12.414999999999999</v>
      </c>
      <c r="J387" s="184">
        <v>11.267200000000001</v>
      </c>
      <c r="K387" s="184">
        <v>11.487</v>
      </c>
      <c r="L387" s="184">
        <v>-41.267400000000002</v>
      </c>
      <c r="M387" s="184">
        <v>-29.793099999999999</v>
      </c>
      <c r="N387" s="184">
        <v>-20.5273</v>
      </c>
      <c r="O387" s="184"/>
      <c r="P387" s="184"/>
      <c r="Q387" s="184">
        <v>-14.1381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44358</v>
      </c>
      <c r="E390" s="184">
        <v>15.972899999999999</v>
      </c>
      <c r="F390" s="184">
        <v>10.2859</v>
      </c>
      <c r="G390" s="184">
        <v>2.7427999999999999</v>
      </c>
      <c r="H390" s="184">
        <v>8.0756999999999994</v>
      </c>
      <c r="I390" s="184">
        <v>-0.22850000000000001</v>
      </c>
      <c r="J390" s="184">
        <v>6.0160999999999998</v>
      </c>
      <c r="K390" s="184">
        <v>9.0342000000000002</v>
      </c>
      <c r="L390" s="184">
        <v>10.9086</v>
      </c>
      <c r="M390" s="184">
        <v>11.878399999999999</v>
      </c>
      <c r="N390" s="184">
        <v>9.8443000000000005</v>
      </c>
      <c r="O390" s="184">
        <v>3.9300999999999999</v>
      </c>
      <c r="P390" s="184">
        <v>5.6475999999999997</v>
      </c>
      <c r="Q390" s="184">
        <v>7.2351999999999999</v>
      </c>
      <c r="R390" s="184">
        <v>4.6101000000000001</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44358</v>
      </c>
      <c r="E391" s="184">
        <v>14.8912</v>
      </c>
      <c r="F391" s="184">
        <v>9.3165999999999993</v>
      </c>
      <c r="G391" s="184">
        <v>1.6343000000000001</v>
      </c>
      <c r="H391" s="184">
        <v>6.9073000000000002</v>
      </c>
      <c r="I391" s="184">
        <v>-1.3998999999999999</v>
      </c>
      <c r="J391" s="184">
        <v>4.843</v>
      </c>
      <c r="K391" s="184">
        <v>7.8472</v>
      </c>
      <c r="L391" s="184">
        <v>9.6908999999999992</v>
      </c>
      <c r="M391" s="184">
        <v>10.6577</v>
      </c>
      <c r="N391" s="184">
        <v>8.5127000000000006</v>
      </c>
      <c r="O391" s="184">
        <v>2.8302999999999998</v>
      </c>
      <c r="P391" s="184">
        <v>4.5152000000000001</v>
      </c>
      <c r="Q391" s="184">
        <v>6.1193</v>
      </c>
      <c r="R391" s="184">
        <v>3.4702000000000002</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44358</v>
      </c>
      <c r="E396" s="184">
        <v>36.680900000000001</v>
      </c>
      <c r="F396" s="184">
        <v>12.8409</v>
      </c>
      <c r="G396" s="184">
        <v>17.638200000000001</v>
      </c>
      <c r="H396" s="184">
        <v>13.611000000000001</v>
      </c>
      <c r="I396" s="184">
        <v>9.8598999999999997</v>
      </c>
      <c r="J396" s="184">
        <v>10.0518</v>
      </c>
      <c r="K396" s="184">
        <v>9.1569000000000003</v>
      </c>
      <c r="L396" s="184">
        <v>5.9210000000000003</v>
      </c>
      <c r="M396" s="184">
        <v>8.4269999999999996</v>
      </c>
      <c r="N396" s="184">
        <v>9.6910000000000007</v>
      </c>
      <c r="O396" s="184">
        <v>8.4329000000000001</v>
      </c>
      <c r="P396" s="184">
        <v>8.2660999999999998</v>
      </c>
      <c r="Q396" s="184">
        <v>9.2269000000000005</v>
      </c>
      <c r="R396" s="184">
        <v>8.6357999999999997</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44358</v>
      </c>
      <c r="E397" s="184">
        <v>34.859200000000001</v>
      </c>
      <c r="F397" s="184">
        <v>12.15</v>
      </c>
      <c r="G397" s="184">
        <v>17.0212</v>
      </c>
      <c r="H397" s="184">
        <v>12.986000000000001</v>
      </c>
      <c r="I397" s="184">
        <v>9.2242999999999995</v>
      </c>
      <c r="J397" s="184">
        <v>9.4172999999999991</v>
      </c>
      <c r="K397" s="184">
        <v>8.5157000000000007</v>
      </c>
      <c r="L397" s="184">
        <v>5.2629000000000001</v>
      </c>
      <c r="M397" s="184">
        <v>7.7519999999999998</v>
      </c>
      <c r="N397" s="184">
        <v>8.9984000000000002</v>
      </c>
      <c r="O397" s="184">
        <v>7.7236000000000002</v>
      </c>
      <c r="P397" s="184">
        <v>7.4953000000000003</v>
      </c>
      <c r="Q397" s="184">
        <v>7.6590999999999996</v>
      </c>
      <c r="R397" s="184">
        <v>7.9646999999999997</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44358</v>
      </c>
      <c r="E404" s="184">
        <v>0.6371</v>
      </c>
      <c r="F404" s="184">
        <v>5.73</v>
      </c>
      <c r="G404" s="184">
        <v>9.5559999999999992</v>
      </c>
      <c r="H404" s="184">
        <v>10.6615</v>
      </c>
      <c r="I404" s="184">
        <v>11.096</v>
      </c>
      <c r="J404" s="184">
        <v>11.005699999999999</v>
      </c>
      <c r="K404" s="184">
        <v>11.345700000000001</v>
      </c>
      <c r="L404" s="184">
        <v>-40.215600000000002</v>
      </c>
      <c r="M404" s="184">
        <v>-24.522500000000001</v>
      </c>
      <c r="N404" s="184">
        <v>-59.084200000000003</v>
      </c>
      <c r="O404" s="184"/>
      <c r="P404" s="184"/>
      <c r="Q404" s="184">
        <v>-48.312800000000003</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44358</v>
      </c>
      <c r="E405" s="184">
        <v>0.5806</v>
      </c>
      <c r="F405" s="184">
        <v>12.577500000000001</v>
      </c>
      <c r="G405" s="184">
        <v>12.5862</v>
      </c>
      <c r="H405" s="184">
        <v>11.7013</v>
      </c>
      <c r="I405" s="184">
        <v>11.2746</v>
      </c>
      <c r="J405" s="184">
        <v>11.260300000000001</v>
      </c>
      <c r="K405" s="184">
        <v>11.408300000000001</v>
      </c>
      <c r="L405" s="184">
        <v>-40.605800000000002</v>
      </c>
      <c r="M405" s="184">
        <v>-24.796700000000001</v>
      </c>
      <c r="N405" s="184">
        <v>-59.523099999999999</v>
      </c>
      <c r="O405" s="184"/>
      <c r="P405" s="184"/>
      <c r="Q405" s="184">
        <v>-48.734400000000001</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44358</v>
      </c>
      <c r="E406" s="184">
        <v>12.6599</v>
      </c>
      <c r="F406" s="184">
        <v>17.595500000000001</v>
      </c>
      <c r="G406" s="184">
        <v>16.552399999999999</v>
      </c>
      <c r="H406" s="184">
        <v>12.1373</v>
      </c>
      <c r="I406" s="184">
        <v>8.8025000000000002</v>
      </c>
      <c r="J406" s="184">
        <v>7.1298000000000004</v>
      </c>
      <c r="K406" s="184">
        <v>8.2325999999999997</v>
      </c>
      <c r="L406" s="184">
        <v>5.6569000000000003</v>
      </c>
      <c r="M406" s="184">
        <v>7.6858000000000004</v>
      </c>
      <c r="N406" s="184">
        <v>-2.3894000000000002</v>
      </c>
      <c r="O406" s="184">
        <v>-9.1877999999999993</v>
      </c>
      <c r="P406" s="184">
        <v>-2.4512999999999998</v>
      </c>
      <c r="Q406" s="184">
        <v>2.6833</v>
      </c>
      <c r="R406" s="184">
        <v>-15.018000000000001</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44358</v>
      </c>
      <c r="E407" s="184">
        <v>11.536</v>
      </c>
      <c r="F407" s="184">
        <v>16.777000000000001</v>
      </c>
      <c r="G407" s="184">
        <v>15.7349</v>
      </c>
      <c r="H407" s="184">
        <v>11.279199999999999</v>
      </c>
      <c r="I407" s="184">
        <v>7.9795999999999996</v>
      </c>
      <c r="J407" s="184">
        <v>6.3003</v>
      </c>
      <c r="K407" s="184">
        <v>7.4005999999999998</v>
      </c>
      <c r="L407" s="184">
        <v>4.8155000000000001</v>
      </c>
      <c r="M407" s="184">
        <v>6.8048000000000002</v>
      </c>
      <c r="N407" s="184">
        <v>-3.2035999999999998</v>
      </c>
      <c r="O407" s="184">
        <v>-10.0154</v>
      </c>
      <c r="P407" s="184">
        <v>-3.4232</v>
      </c>
      <c r="Q407" s="184">
        <v>1.6823999999999999</v>
      </c>
      <c r="R407" s="184">
        <v>-15.739800000000001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20.3819725</v>
      </c>
      <c r="G408" s="186">
        <v>18.187267500000004</v>
      </c>
      <c r="H408" s="186">
        <v>12.815477499999997</v>
      </c>
      <c r="I408" s="186">
        <v>9.1869875000000025</v>
      </c>
      <c r="J408" s="186">
        <v>8.653220000000001</v>
      </c>
      <c r="K408" s="186">
        <v>10.756955000000001</v>
      </c>
      <c r="L408" s="186">
        <v>3.0690524999999997</v>
      </c>
      <c r="M408" s="186">
        <v>5.5028449999999989</v>
      </c>
      <c r="N408" s="186">
        <v>4.513797499999999</v>
      </c>
      <c r="O408" s="186">
        <v>2.4763970588235291</v>
      </c>
      <c r="P408" s="186">
        <v>4.3021562499999995</v>
      </c>
      <c r="Q408" s="186">
        <v>1.1969800000000004</v>
      </c>
      <c r="R408" s="186">
        <v>1.8935911764705882</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12.8264</v>
      </c>
      <c r="G409" s="186">
        <v>15.941800000000001</v>
      </c>
      <c r="H409" s="186">
        <v>12.142800000000001</v>
      </c>
      <c r="I409" s="186">
        <v>9.0457999999999998</v>
      </c>
      <c r="J409" s="186">
        <v>8.5869</v>
      </c>
      <c r="K409" s="186">
        <v>9.5775500000000005</v>
      </c>
      <c r="L409" s="186">
        <v>6.5732999999999997</v>
      </c>
      <c r="M409" s="186">
        <v>8.3349499999999992</v>
      </c>
      <c r="N409" s="186">
        <v>9.9223999999999997</v>
      </c>
      <c r="O409" s="186">
        <v>5.5009499999999996</v>
      </c>
      <c r="P409" s="186">
        <v>6.4397000000000002</v>
      </c>
      <c r="Q409" s="186">
        <v>7.1241000000000003</v>
      </c>
      <c r="R409" s="186">
        <v>5.4636500000000003</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44358</v>
      </c>
      <c r="E412" s="184">
        <v>1133.9935</v>
      </c>
      <c r="F412" s="184">
        <v>8.6120999999999999</v>
      </c>
      <c r="G412" s="184">
        <v>19.0352</v>
      </c>
      <c r="H412" s="184">
        <v>14.450100000000001</v>
      </c>
      <c r="I412" s="184">
        <v>8.5140999999999991</v>
      </c>
      <c r="J412" s="184">
        <v>6.4420000000000002</v>
      </c>
      <c r="K412" s="184">
        <v>8.7065999999999999</v>
      </c>
      <c r="L412" s="184">
        <v>4.6466000000000003</v>
      </c>
      <c r="M412" s="184">
        <v>6.6447000000000003</v>
      </c>
      <c r="N412" s="184">
        <v>7.5804</v>
      </c>
      <c r="O412" s="184"/>
      <c r="P412" s="184"/>
      <c r="Q412" s="184">
        <v>9.0161999999999995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44358</v>
      </c>
      <c r="E413" s="184">
        <v>1162.4512</v>
      </c>
      <c r="F413" s="184">
        <v>4.0069999999999997</v>
      </c>
      <c r="G413" s="184">
        <v>43.5627</v>
      </c>
      <c r="H413" s="184">
        <v>31.332899999999999</v>
      </c>
      <c r="I413" s="184">
        <v>20.386600000000001</v>
      </c>
      <c r="J413" s="184">
        <v>14.3201</v>
      </c>
      <c r="K413" s="184">
        <v>19.1691</v>
      </c>
      <c r="L413" s="184">
        <v>6.3174000000000001</v>
      </c>
      <c r="M413" s="184">
        <v>7.7504</v>
      </c>
      <c r="N413" s="184">
        <v>8.9115000000000002</v>
      </c>
      <c r="O413" s="184"/>
      <c r="P413" s="184"/>
      <c r="Q413" s="184">
        <v>10.8963</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44358</v>
      </c>
      <c r="E414" s="184">
        <v>22.241299999999999</v>
      </c>
      <c r="F414" s="184">
        <v>38.113100000000003</v>
      </c>
      <c r="G414" s="184">
        <v>14.897399999999999</v>
      </c>
      <c r="H414" s="184">
        <v>18.161899999999999</v>
      </c>
      <c r="I414" s="184">
        <v>7.6771000000000003</v>
      </c>
      <c r="J414" s="184">
        <v>8.1556999999999995</v>
      </c>
      <c r="K414" s="184">
        <v>13.0945</v>
      </c>
      <c r="L414" s="184">
        <v>2.2789999999999999</v>
      </c>
      <c r="M414" s="184">
        <v>4.5758000000000001</v>
      </c>
      <c r="N414" s="184">
        <v>3.9468999999999999</v>
      </c>
      <c r="O414" s="184">
        <v>10.2004</v>
      </c>
      <c r="P414" s="184">
        <v>8.0158000000000005</v>
      </c>
      <c r="Q414" s="184">
        <v>8.1362000000000005</v>
      </c>
      <c r="R414" s="184">
        <v>8.5015999999999998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44358</v>
      </c>
      <c r="E415" s="184">
        <v>22.628599999999999</v>
      </c>
      <c r="F415" s="184">
        <v>38.1066</v>
      </c>
      <c r="G415" s="184">
        <v>15.019399999999999</v>
      </c>
      <c r="H415" s="184">
        <v>18.267700000000001</v>
      </c>
      <c r="I415" s="184">
        <v>7.8234000000000004</v>
      </c>
      <c r="J415" s="184">
        <v>8.3158999999999992</v>
      </c>
      <c r="K415" s="184">
        <v>13.4039</v>
      </c>
      <c r="L415" s="184">
        <v>2.7501000000000002</v>
      </c>
      <c r="M415" s="184">
        <v>4.8727</v>
      </c>
      <c r="N415" s="184">
        <v>4.1924000000000001</v>
      </c>
      <c r="O415" s="184">
        <v>10.559699999999999</v>
      </c>
      <c r="P415" s="184"/>
      <c r="Q415" s="184">
        <v>8.0960999999999999</v>
      </c>
      <c r="R415" s="184">
        <v>8.8981999999999992</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44358</v>
      </c>
      <c r="E416" s="184">
        <v>206.04040000000001</v>
      </c>
      <c r="F416" s="184">
        <v>34.6479</v>
      </c>
      <c r="G416" s="184">
        <v>3.6385999999999998</v>
      </c>
      <c r="H416" s="184">
        <v>11.4131</v>
      </c>
      <c r="I416" s="184">
        <v>3.4767999999999999</v>
      </c>
      <c r="J416" s="184">
        <v>5.8624000000000001</v>
      </c>
      <c r="K416" s="184">
        <v>12.5769</v>
      </c>
      <c r="L416" s="184">
        <v>4.0522999999999998</v>
      </c>
      <c r="M416" s="184">
        <v>5.5194000000000001</v>
      </c>
      <c r="N416" s="184">
        <v>3.3201000000000001</v>
      </c>
      <c r="O416" s="184">
        <v>9.4276999999999997</v>
      </c>
      <c r="P416" s="184">
        <v>7.1912000000000003</v>
      </c>
      <c r="Q416" s="184">
        <v>7.1912000000000003</v>
      </c>
      <c r="R416" s="184">
        <v>8.0510999999999999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24.697340000000004</v>
      </c>
      <c r="G417" s="186">
        <v>19.23066</v>
      </c>
      <c r="H417" s="186">
        <v>18.725140000000003</v>
      </c>
      <c r="I417" s="186">
        <v>9.5755999999999997</v>
      </c>
      <c r="J417" s="186">
        <v>8.6192200000000003</v>
      </c>
      <c r="K417" s="186">
        <v>13.390200000000002</v>
      </c>
      <c r="L417" s="186">
        <v>4.00908</v>
      </c>
      <c r="M417" s="186">
        <v>5.8726000000000003</v>
      </c>
      <c r="N417" s="186">
        <v>5.5902599999999998</v>
      </c>
      <c r="O417" s="186">
        <v>10.062600000000002</v>
      </c>
      <c r="P417" s="186">
        <v>7.6035000000000004</v>
      </c>
      <c r="Q417" s="186">
        <v>8.6672000000000011</v>
      </c>
      <c r="R417" s="186">
        <v>8.4836333333333318</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34.6479</v>
      </c>
      <c r="G418" s="186">
        <v>15.019399999999999</v>
      </c>
      <c r="H418" s="186">
        <v>18.161899999999999</v>
      </c>
      <c r="I418" s="186">
        <v>7.8234000000000004</v>
      </c>
      <c r="J418" s="186">
        <v>8.1556999999999995</v>
      </c>
      <c r="K418" s="186">
        <v>13.0945</v>
      </c>
      <c r="L418" s="186">
        <v>4.0522999999999998</v>
      </c>
      <c r="M418" s="186">
        <v>5.5194000000000001</v>
      </c>
      <c r="N418" s="186">
        <v>4.1924000000000001</v>
      </c>
      <c r="O418" s="186">
        <v>10.2004</v>
      </c>
      <c r="P418" s="186">
        <v>7.6035000000000004</v>
      </c>
      <c r="Q418" s="186">
        <v>8.1362000000000005</v>
      </c>
      <c r="R418" s="186">
        <v>8.5015999999999998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44358</v>
      </c>
      <c r="E421" s="184">
        <v>30.4421</v>
      </c>
      <c r="F421" s="184">
        <v>163.3115</v>
      </c>
      <c r="G421" s="184">
        <v>152.6044</v>
      </c>
      <c r="H421" s="184">
        <v>102.5926</v>
      </c>
      <c r="I421" s="184">
        <v>101.2092</v>
      </c>
      <c r="J421" s="184">
        <v>49.660200000000003</v>
      </c>
      <c r="K421" s="184">
        <v>22.686299999999999</v>
      </c>
      <c r="L421" s="184">
        <v>10.108000000000001</v>
      </c>
      <c r="M421" s="184">
        <v>10.712</v>
      </c>
      <c r="N421" s="184">
        <v>10.618499999999999</v>
      </c>
      <c r="O421" s="184">
        <v>9.3155999999999999</v>
      </c>
      <c r="P421" s="184">
        <v>8.3069000000000006</v>
      </c>
      <c r="Q421" s="184">
        <v>8.0010999999999992</v>
      </c>
      <c r="R421" s="184">
        <v>9.8518000000000008</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44358</v>
      </c>
      <c r="E422" s="184">
        <v>31.673200000000001</v>
      </c>
      <c r="F422" s="184">
        <v>163.7955</v>
      </c>
      <c r="G422" s="184">
        <v>153.0966</v>
      </c>
      <c r="H422" s="184">
        <v>103.0796</v>
      </c>
      <c r="I422" s="184">
        <v>101.7152</v>
      </c>
      <c r="J422" s="184">
        <v>48.953099999999999</v>
      </c>
      <c r="K422" s="184">
        <v>22.792000000000002</v>
      </c>
      <c r="L422" s="184">
        <v>10.4146</v>
      </c>
      <c r="M422" s="184">
        <v>11.099</v>
      </c>
      <c r="N422" s="184">
        <v>11.075200000000001</v>
      </c>
      <c r="O422" s="184">
        <v>9.8712999999999997</v>
      </c>
      <c r="P422" s="184">
        <v>8.8544</v>
      </c>
      <c r="Q422" s="184">
        <v>8.5737000000000005</v>
      </c>
      <c r="R422" s="184">
        <v>10.413600000000001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44358</v>
      </c>
      <c r="E423" s="184">
        <v>40.7121</v>
      </c>
      <c r="F423" s="184">
        <v>129.01820000000001</v>
      </c>
      <c r="G423" s="184">
        <v>59.491</v>
      </c>
      <c r="H423" s="184">
        <v>63.706000000000003</v>
      </c>
      <c r="I423" s="184">
        <v>58.140900000000002</v>
      </c>
      <c r="J423" s="184">
        <v>55.662999999999997</v>
      </c>
      <c r="K423" s="184">
        <v>24.130199999999999</v>
      </c>
      <c r="L423" s="184">
        <v>30.671700000000001</v>
      </c>
      <c r="M423" s="184">
        <v>37.404299999999999</v>
      </c>
      <c r="N423" s="184">
        <v>42.166600000000003</v>
      </c>
      <c r="O423" s="184">
        <v>12.9411</v>
      </c>
      <c r="P423" s="184">
        <v>12.878</v>
      </c>
      <c r="Q423" s="184">
        <v>9.9313000000000002</v>
      </c>
      <c r="R423" s="184">
        <v>18.241900000000001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44358</v>
      </c>
      <c r="E424" s="184">
        <v>20.606000000000002</v>
      </c>
      <c r="F424" s="184">
        <v>129.40989999999999</v>
      </c>
      <c r="G424" s="184">
        <v>60.047699999999999</v>
      </c>
      <c r="H424" s="184">
        <v>64.246099999999998</v>
      </c>
      <c r="I424" s="184">
        <v>58.696100000000001</v>
      </c>
      <c r="J424" s="184">
        <v>54.293100000000003</v>
      </c>
      <c r="K424" s="184">
        <v>24.073899999999998</v>
      </c>
      <c r="L424" s="184">
        <v>31.026700000000002</v>
      </c>
      <c r="M424" s="184">
        <v>37.952399999999997</v>
      </c>
      <c r="N424" s="184">
        <v>42.385300000000001</v>
      </c>
      <c r="O424" s="184">
        <v>13.4009</v>
      </c>
      <c r="P424" s="184">
        <v>13.159700000000001</v>
      </c>
      <c r="Q424" s="184">
        <v>11.6076</v>
      </c>
      <c r="R424" s="184">
        <v>18.717500000000001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44358</v>
      </c>
      <c r="E425" s="184">
        <v>23.116700000000002</v>
      </c>
      <c r="F425" s="184">
        <v>83.083299999999994</v>
      </c>
      <c r="G425" s="184">
        <v>36.583300000000001</v>
      </c>
      <c r="H425" s="184">
        <v>40.5077</v>
      </c>
      <c r="I425" s="184">
        <v>36.515599999999999</v>
      </c>
      <c r="J425" s="184">
        <v>32.7074</v>
      </c>
      <c r="K425" s="184">
        <v>15.656599999999999</v>
      </c>
      <c r="L425" s="184">
        <v>15.916</v>
      </c>
      <c r="M425" s="184">
        <v>20.357500000000002</v>
      </c>
      <c r="N425" s="184">
        <v>22.4298</v>
      </c>
      <c r="O425" s="184">
        <v>9.4413</v>
      </c>
      <c r="P425" s="184">
        <v>8.7984000000000009</v>
      </c>
      <c r="Q425" s="184">
        <v>8.6518999999999995</v>
      </c>
      <c r="R425" s="184">
        <v>11.936500000000001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44358</v>
      </c>
      <c r="E426" s="184">
        <v>24.146899999999999</v>
      </c>
      <c r="F426" s="184">
        <v>83.782300000000006</v>
      </c>
      <c r="G426" s="184">
        <v>37.298900000000003</v>
      </c>
      <c r="H426" s="184">
        <v>41.244300000000003</v>
      </c>
      <c r="I426" s="184">
        <v>37.267400000000002</v>
      </c>
      <c r="J426" s="184">
        <v>33.0349</v>
      </c>
      <c r="K426" s="184">
        <v>16.282900000000001</v>
      </c>
      <c r="L426" s="184">
        <v>16.584299999999999</v>
      </c>
      <c r="M426" s="184">
        <v>21.0395</v>
      </c>
      <c r="N426" s="184">
        <v>23.047799999999999</v>
      </c>
      <c r="O426" s="184">
        <v>10.0145</v>
      </c>
      <c r="P426" s="184">
        <v>9.3725000000000005</v>
      </c>
      <c r="Q426" s="184">
        <v>8.9913000000000007</v>
      </c>
      <c r="R426" s="184">
        <v>12.522</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44358</v>
      </c>
      <c r="E427" s="184">
        <v>26.5364</v>
      </c>
      <c r="F427" s="184">
        <v>94.74</v>
      </c>
      <c r="G427" s="184">
        <v>46.392000000000003</v>
      </c>
      <c r="H427" s="184">
        <v>53.88</v>
      </c>
      <c r="I427" s="184">
        <v>52.784799999999997</v>
      </c>
      <c r="J427" s="184">
        <v>47.902099999999997</v>
      </c>
      <c r="K427" s="184">
        <v>18.8093</v>
      </c>
      <c r="L427" s="184">
        <v>22.9483</v>
      </c>
      <c r="M427" s="184">
        <v>30.151800000000001</v>
      </c>
      <c r="N427" s="184">
        <v>33.2149</v>
      </c>
      <c r="O427" s="184">
        <v>11.216100000000001</v>
      </c>
      <c r="P427" s="184">
        <v>10.709</v>
      </c>
      <c r="Q427" s="184">
        <v>10.1464</v>
      </c>
      <c r="R427" s="184">
        <v>14.582700000000001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44358</v>
      </c>
      <c r="E428" s="184">
        <v>27.713899999999999</v>
      </c>
      <c r="F428" s="184">
        <v>95.602599999999995</v>
      </c>
      <c r="G428" s="184">
        <v>47.333100000000002</v>
      </c>
      <c r="H428" s="184">
        <v>54.813000000000002</v>
      </c>
      <c r="I428" s="184">
        <v>53.718600000000002</v>
      </c>
      <c r="J428" s="184">
        <v>48.489800000000002</v>
      </c>
      <c r="K428" s="184">
        <v>19.6313</v>
      </c>
      <c r="L428" s="184">
        <v>23.776299999999999</v>
      </c>
      <c r="M428" s="184">
        <v>31.007000000000001</v>
      </c>
      <c r="N428" s="184">
        <v>34.001399999999997</v>
      </c>
      <c r="O428" s="184">
        <v>11.8451</v>
      </c>
      <c r="P428" s="184">
        <v>11.3208</v>
      </c>
      <c r="Q428" s="184">
        <v>10.791700000000001</v>
      </c>
      <c r="R428" s="184">
        <v>15.2507</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44358</v>
      </c>
      <c r="E429" s="184">
        <v>11.2318</v>
      </c>
      <c r="F429" s="184">
        <v>21.460599999999999</v>
      </c>
      <c r="G429" s="184">
        <v>19.312200000000001</v>
      </c>
      <c r="H429" s="184">
        <v>15.458600000000001</v>
      </c>
      <c r="I429" s="184">
        <v>10.1365</v>
      </c>
      <c r="J429" s="184">
        <v>9.8838000000000008</v>
      </c>
      <c r="K429" s="184">
        <v>9.7771000000000008</v>
      </c>
      <c r="L429" s="184">
        <v>5.9722</v>
      </c>
      <c r="M429" s="184">
        <v>7.6237000000000004</v>
      </c>
      <c r="N429" s="184">
        <v>8.2342999999999993</v>
      </c>
      <c r="O429" s="184"/>
      <c r="P429" s="184"/>
      <c r="Q429" s="184">
        <v>8.8498999999999999</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44358</v>
      </c>
      <c r="E430" s="184">
        <v>11.188800000000001</v>
      </c>
      <c r="F430" s="184">
        <v>20.89</v>
      </c>
      <c r="G430" s="184">
        <v>18.950199999999999</v>
      </c>
      <c r="H430" s="184">
        <v>15.19</v>
      </c>
      <c r="I430" s="184">
        <v>9.8468999999999998</v>
      </c>
      <c r="J430" s="184">
        <v>9.5798000000000005</v>
      </c>
      <c r="K430" s="184">
        <v>9.4695</v>
      </c>
      <c r="L430" s="184">
        <v>5.6635999999999997</v>
      </c>
      <c r="M430" s="184">
        <v>7.3056000000000001</v>
      </c>
      <c r="N430" s="184">
        <v>7.9082999999999997</v>
      </c>
      <c r="O430" s="184"/>
      <c r="P430" s="184"/>
      <c r="Q430" s="184">
        <v>8.5455000000000005</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44358</v>
      </c>
      <c r="E431" s="184">
        <v>11.3185</v>
      </c>
      <c r="F431" s="184">
        <v>8.3864000000000001</v>
      </c>
      <c r="G431" s="184">
        <v>18.6249</v>
      </c>
      <c r="H431" s="184">
        <v>14.1816</v>
      </c>
      <c r="I431" s="184">
        <v>8.3420000000000005</v>
      </c>
      <c r="J431" s="184">
        <v>6.3273999999999999</v>
      </c>
      <c r="K431" s="184">
        <v>8.5457999999999998</v>
      </c>
      <c r="L431" s="184">
        <v>4.5724</v>
      </c>
      <c r="M431" s="184">
        <v>6.5799000000000003</v>
      </c>
      <c r="N431" s="184">
        <v>7.4768999999999997</v>
      </c>
      <c r="O431" s="184"/>
      <c r="P431" s="184"/>
      <c r="Q431" s="184">
        <v>8.9214000000000002</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44358</v>
      </c>
      <c r="E432" s="184">
        <v>11.3185</v>
      </c>
      <c r="F432" s="184">
        <v>8.3864000000000001</v>
      </c>
      <c r="G432" s="184">
        <v>18.6249</v>
      </c>
      <c r="H432" s="184">
        <v>14.1816</v>
      </c>
      <c r="I432" s="184">
        <v>8.3420000000000005</v>
      </c>
      <c r="J432" s="184">
        <v>6.3273999999999999</v>
      </c>
      <c r="K432" s="184">
        <v>8.5457999999999998</v>
      </c>
      <c r="L432" s="184">
        <v>4.5724</v>
      </c>
      <c r="M432" s="184">
        <v>6.5799000000000003</v>
      </c>
      <c r="N432" s="184">
        <v>7.4768999999999997</v>
      </c>
      <c r="O432" s="184"/>
      <c r="P432" s="184"/>
      <c r="Q432" s="184">
        <v>8.9214000000000002</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44358</v>
      </c>
      <c r="E433" s="184">
        <v>11.607200000000001</v>
      </c>
      <c r="F433" s="184">
        <v>3.7738999999999998</v>
      </c>
      <c r="G433" s="184">
        <v>43.128500000000003</v>
      </c>
      <c r="H433" s="184">
        <v>31.000299999999999</v>
      </c>
      <c r="I433" s="184">
        <v>20.145099999999999</v>
      </c>
      <c r="J433" s="184">
        <v>14.156599999999999</v>
      </c>
      <c r="K433" s="184">
        <v>18.982600000000001</v>
      </c>
      <c r="L433" s="184">
        <v>6.2647000000000004</v>
      </c>
      <c r="M433" s="184">
        <v>7.6604000000000001</v>
      </c>
      <c r="N433" s="184">
        <v>8.8284000000000002</v>
      </c>
      <c r="O433" s="184"/>
      <c r="P433" s="184"/>
      <c r="Q433" s="184">
        <v>10.8309</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44358</v>
      </c>
      <c r="E434" s="184">
        <v>11.607200000000001</v>
      </c>
      <c r="F434" s="184">
        <v>3.7738999999999998</v>
      </c>
      <c r="G434" s="184">
        <v>43.128500000000003</v>
      </c>
      <c r="H434" s="184">
        <v>31.000299999999999</v>
      </c>
      <c r="I434" s="184">
        <v>20.145099999999999</v>
      </c>
      <c r="J434" s="184">
        <v>14.156599999999999</v>
      </c>
      <c r="K434" s="184">
        <v>18.982600000000001</v>
      </c>
      <c r="L434" s="184">
        <v>6.2647000000000004</v>
      </c>
      <c r="M434" s="184">
        <v>7.6604000000000001</v>
      </c>
      <c r="N434" s="184">
        <v>8.8284000000000002</v>
      </c>
      <c r="O434" s="184"/>
      <c r="P434" s="184"/>
      <c r="Q434" s="184">
        <v>10.8309</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44358</v>
      </c>
      <c r="E435" s="184">
        <v>95.4495</v>
      </c>
      <c r="F435" s="184">
        <v>5.9282000000000004</v>
      </c>
      <c r="G435" s="184">
        <v>24.894200000000001</v>
      </c>
      <c r="H435" s="184">
        <v>43.5169</v>
      </c>
      <c r="I435" s="184">
        <v>116.7946</v>
      </c>
      <c r="J435" s="184">
        <v>73.531899999999993</v>
      </c>
      <c r="K435" s="184">
        <v>37.941099999999999</v>
      </c>
      <c r="L435" s="184">
        <v>43.370399999999997</v>
      </c>
      <c r="M435" s="184">
        <v>47.526499999999999</v>
      </c>
      <c r="N435" s="184">
        <v>44.797899999999998</v>
      </c>
      <c r="O435" s="184">
        <v>6.7625000000000002</v>
      </c>
      <c r="P435" s="184">
        <v>8.0503</v>
      </c>
      <c r="Q435" s="184">
        <v>13.6557</v>
      </c>
      <c r="R435" s="184">
        <v>6.3571999999999997</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44358</v>
      </c>
      <c r="E436" s="184">
        <v>103.8205</v>
      </c>
      <c r="F436" s="184">
        <v>6.9976000000000003</v>
      </c>
      <c r="G436" s="184">
        <v>25.930599999999998</v>
      </c>
      <c r="H436" s="184">
        <v>44.5443</v>
      </c>
      <c r="I436" s="184">
        <v>117.8497</v>
      </c>
      <c r="J436" s="184">
        <v>74.560100000000006</v>
      </c>
      <c r="K436" s="184">
        <v>39.005299999999998</v>
      </c>
      <c r="L436" s="184">
        <v>44.682400000000001</v>
      </c>
      <c r="M436" s="184">
        <v>48.958100000000002</v>
      </c>
      <c r="N436" s="184">
        <v>46.305199999999999</v>
      </c>
      <c r="O436" s="184">
        <v>7.8869999999999996</v>
      </c>
      <c r="P436" s="184">
        <v>9.2042000000000002</v>
      </c>
      <c r="Q436" s="184">
        <v>10.1066</v>
      </c>
      <c r="R436" s="184">
        <v>7.4583000000000004</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44358</v>
      </c>
      <c r="E437" s="184">
        <v>52.922400000000003</v>
      </c>
      <c r="F437" s="184">
        <v>11.2454</v>
      </c>
      <c r="G437" s="184">
        <v>18.696300000000001</v>
      </c>
      <c r="H437" s="184">
        <v>32.917499999999997</v>
      </c>
      <c r="I437" s="184">
        <v>58.786799999999999</v>
      </c>
      <c r="J437" s="184">
        <v>44.317100000000003</v>
      </c>
      <c r="K437" s="184">
        <v>24.767600000000002</v>
      </c>
      <c r="L437" s="184">
        <v>36.538699999999999</v>
      </c>
      <c r="M437" s="184">
        <v>39.397399999999998</v>
      </c>
      <c r="N437" s="184">
        <v>37.085500000000003</v>
      </c>
      <c r="O437" s="184">
        <v>4.9127000000000001</v>
      </c>
      <c r="P437" s="184">
        <v>6.7106000000000003</v>
      </c>
      <c r="Q437" s="184">
        <v>9.9657</v>
      </c>
      <c r="R437" s="184">
        <v>4.2083000000000004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44358</v>
      </c>
      <c r="E438" s="184">
        <v>55.983899999999998</v>
      </c>
      <c r="F438" s="184">
        <v>12.000299999999999</v>
      </c>
      <c r="G438" s="184">
        <v>19.459900000000001</v>
      </c>
      <c r="H438" s="184">
        <v>33.662100000000002</v>
      </c>
      <c r="I438" s="184">
        <v>59.5364</v>
      </c>
      <c r="J438" s="184">
        <v>45.124899999999997</v>
      </c>
      <c r="K438" s="184">
        <v>25.6463</v>
      </c>
      <c r="L438" s="184">
        <v>37.464399999999998</v>
      </c>
      <c r="M438" s="184">
        <v>40.327100000000002</v>
      </c>
      <c r="N438" s="184">
        <v>38.024299999999997</v>
      </c>
      <c r="O438" s="184">
        <v>5.5946999999999996</v>
      </c>
      <c r="P438" s="184">
        <v>7.4964000000000004</v>
      </c>
      <c r="Q438" s="184">
        <v>9.0623000000000005</v>
      </c>
      <c r="R438" s="184">
        <v>4.8795000000000002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44358</v>
      </c>
      <c r="E439" s="184">
        <v>33.756399999999999</v>
      </c>
      <c r="F439" s="184">
        <v>18.282699999999998</v>
      </c>
      <c r="G439" s="184">
        <v>18.264900000000001</v>
      </c>
      <c r="H439" s="184">
        <v>26.470500000000001</v>
      </c>
      <c r="I439" s="184">
        <v>45.618899999999996</v>
      </c>
      <c r="J439" s="184">
        <v>31.295300000000001</v>
      </c>
      <c r="K439" s="184">
        <v>21.438400000000001</v>
      </c>
      <c r="L439" s="184">
        <v>27.596</v>
      </c>
      <c r="M439" s="184">
        <v>28.522099999999998</v>
      </c>
      <c r="N439" s="184">
        <v>26.858000000000001</v>
      </c>
      <c r="O439" s="184">
        <v>-0.14549999999999999</v>
      </c>
      <c r="P439" s="184">
        <v>3.3168000000000002</v>
      </c>
      <c r="Q439" s="184">
        <v>7.1824000000000003</v>
      </c>
      <c r="R439" s="184">
        <v>-3.6623999999999999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44358</v>
      </c>
      <c r="E440" s="184">
        <v>35.751399999999997</v>
      </c>
      <c r="F440" s="184">
        <v>18.897200000000002</v>
      </c>
      <c r="G440" s="184">
        <v>18.984999999999999</v>
      </c>
      <c r="H440" s="184">
        <v>27.2255</v>
      </c>
      <c r="I440" s="184">
        <v>46.388599999999997</v>
      </c>
      <c r="J440" s="184">
        <v>32.095700000000001</v>
      </c>
      <c r="K440" s="184">
        <v>22.348400000000002</v>
      </c>
      <c r="L440" s="184">
        <v>28.556000000000001</v>
      </c>
      <c r="M440" s="184">
        <v>29.479800000000001</v>
      </c>
      <c r="N440" s="184">
        <v>27.790800000000001</v>
      </c>
      <c r="O440" s="184">
        <v>0.55649999999999999</v>
      </c>
      <c r="P440" s="184">
        <v>4.0777999999999999</v>
      </c>
      <c r="Q440" s="184">
        <v>6.2205000000000004</v>
      </c>
      <c r="R440" s="184">
        <v>-3.0228000000000002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44358</v>
      </c>
      <c r="E441" s="184">
        <v>45.022799999999997</v>
      </c>
      <c r="F441" s="184">
        <v>3.1619999999999999</v>
      </c>
      <c r="G441" s="184">
        <v>3.1625999999999999</v>
      </c>
      <c r="H441" s="184">
        <v>14.9946</v>
      </c>
      <c r="I441" s="184">
        <v>20.149899999999999</v>
      </c>
      <c r="J441" s="184">
        <v>18.946100000000001</v>
      </c>
      <c r="K441" s="184">
        <v>8.0736000000000008</v>
      </c>
      <c r="L441" s="184">
        <v>12.9222</v>
      </c>
      <c r="M441" s="184">
        <v>15.7723</v>
      </c>
      <c r="N441" s="184">
        <v>15.0487</v>
      </c>
      <c r="O441" s="184">
        <v>8.0410000000000004</v>
      </c>
      <c r="P441" s="184">
        <v>8.0457999999999998</v>
      </c>
      <c r="Q441" s="184">
        <v>9.2914999999999992</v>
      </c>
      <c r="R441" s="184">
        <v>8.6120999999999999</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44358</v>
      </c>
      <c r="E442" s="184">
        <v>46.750599999999999</v>
      </c>
      <c r="F442" s="184">
        <v>3.7479</v>
      </c>
      <c r="G442" s="184">
        <v>3.7486999999999999</v>
      </c>
      <c r="H442" s="184">
        <v>15.5831</v>
      </c>
      <c r="I442" s="184">
        <v>20.7361</v>
      </c>
      <c r="J442" s="184">
        <v>19.5351</v>
      </c>
      <c r="K442" s="184">
        <v>8.6907999999999994</v>
      </c>
      <c r="L442" s="184">
        <v>13.5932</v>
      </c>
      <c r="M442" s="184">
        <v>16.488700000000001</v>
      </c>
      <c r="N442" s="184">
        <v>15.801</v>
      </c>
      <c r="O442" s="184">
        <v>8.5869</v>
      </c>
      <c r="P442" s="184">
        <v>8.5410000000000004</v>
      </c>
      <c r="Q442" s="184">
        <v>9.1624999999999996</v>
      </c>
      <c r="R442" s="184">
        <v>9.2399000000000004</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44358</v>
      </c>
      <c r="E443" s="184">
        <v>13.118600000000001</v>
      </c>
      <c r="F443" s="184">
        <v>35.927100000000003</v>
      </c>
      <c r="G443" s="184">
        <v>29.750499999999999</v>
      </c>
      <c r="H443" s="184">
        <v>31.9527</v>
      </c>
      <c r="I443" s="184">
        <v>86.208799999999997</v>
      </c>
      <c r="J443" s="184">
        <v>59.812199999999997</v>
      </c>
      <c r="K443" s="184">
        <v>41.039400000000001</v>
      </c>
      <c r="L443" s="184">
        <v>34.947800000000001</v>
      </c>
      <c r="M443" s="184">
        <v>34.646900000000002</v>
      </c>
      <c r="N443" s="184">
        <v>31.1676</v>
      </c>
      <c r="O443" s="184">
        <v>2.7273999999999998</v>
      </c>
      <c r="P443" s="184">
        <v>4.1189999999999998</v>
      </c>
      <c r="Q443" s="184">
        <v>4.2381000000000002</v>
      </c>
      <c r="R443" s="184">
        <v>2.3271999999999999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44358</v>
      </c>
      <c r="E444" s="184">
        <v>14.2209</v>
      </c>
      <c r="F444" s="184">
        <v>37.254300000000001</v>
      </c>
      <c r="G444" s="184">
        <v>30.791899999999998</v>
      </c>
      <c r="H444" s="184">
        <v>32.987099999999998</v>
      </c>
      <c r="I444" s="184">
        <v>87.308300000000003</v>
      </c>
      <c r="J444" s="184">
        <v>60.828800000000001</v>
      </c>
      <c r="K444" s="184">
        <v>41.958799999999997</v>
      </c>
      <c r="L444" s="184">
        <v>35.928400000000003</v>
      </c>
      <c r="M444" s="184">
        <v>35.625</v>
      </c>
      <c r="N444" s="184">
        <v>32.139899999999997</v>
      </c>
      <c r="O444" s="184">
        <v>3.5065</v>
      </c>
      <c r="P444" s="184">
        <v>5.2499000000000002</v>
      </c>
      <c r="Q444" s="184">
        <v>5.532</v>
      </c>
      <c r="R444" s="184">
        <v>3.0167999999999999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44358</v>
      </c>
      <c r="E445" s="184">
        <v>26.4557</v>
      </c>
      <c r="F445" s="184">
        <v>42.819800000000001</v>
      </c>
      <c r="G445" s="184">
        <v>62.775100000000002</v>
      </c>
      <c r="H445" s="184">
        <v>62.3688</v>
      </c>
      <c r="I445" s="184">
        <v>63.713200000000001</v>
      </c>
      <c r="J445" s="184">
        <v>54.773000000000003</v>
      </c>
      <c r="K445" s="184">
        <v>27.360299999999999</v>
      </c>
      <c r="L445" s="184">
        <v>31.156700000000001</v>
      </c>
      <c r="M445" s="184">
        <v>36.6235</v>
      </c>
      <c r="N445" s="184">
        <v>41.989100000000001</v>
      </c>
      <c r="O445" s="184">
        <v>12.832700000000001</v>
      </c>
      <c r="P445" s="184">
        <v>13.1411</v>
      </c>
      <c r="Q445" s="184">
        <v>11.092000000000001</v>
      </c>
      <c r="R445" s="184">
        <v>14.8362</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44358</v>
      </c>
      <c r="E446" s="184">
        <v>24.739000000000001</v>
      </c>
      <c r="F446" s="184">
        <v>42.097499999999997</v>
      </c>
      <c r="G446" s="184">
        <v>61.9861</v>
      </c>
      <c r="H446" s="184">
        <v>61.5899</v>
      </c>
      <c r="I446" s="184">
        <v>62.945</v>
      </c>
      <c r="J446" s="184">
        <v>54.023400000000002</v>
      </c>
      <c r="K446" s="184">
        <v>26.870200000000001</v>
      </c>
      <c r="L446" s="184">
        <v>30.4924</v>
      </c>
      <c r="M446" s="184">
        <v>35.837200000000003</v>
      </c>
      <c r="N446" s="184">
        <v>41.068300000000001</v>
      </c>
      <c r="O446" s="184">
        <v>11.9771</v>
      </c>
      <c r="P446" s="184">
        <v>12.200900000000001</v>
      </c>
      <c r="Q446" s="184">
        <v>10.1717</v>
      </c>
      <c r="R446" s="184">
        <v>13.9878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44358</v>
      </c>
      <c r="E447" s="184">
        <v>17.0701</v>
      </c>
      <c r="F447" s="184">
        <v>36.814900000000002</v>
      </c>
      <c r="G447" s="184">
        <v>22.421500000000002</v>
      </c>
      <c r="H447" s="184">
        <v>21.408899999999999</v>
      </c>
      <c r="I447" s="184">
        <v>14.4826</v>
      </c>
      <c r="J447" s="184">
        <v>14.728899999999999</v>
      </c>
      <c r="K447" s="184">
        <v>9.6730999999999998</v>
      </c>
      <c r="L447" s="184">
        <v>5.5614999999999997</v>
      </c>
      <c r="M447" s="184">
        <v>9.1821999999999999</v>
      </c>
      <c r="N447" s="184">
        <v>13.3955</v>
      </c>
      <c r="O447" s="184">
        <v>7.1528999999999998</v>
      </c>
      <c r="P447" s="184">
        <v>6.8226000000000004</v>
      </c>
      <c r="Q447" s="184">
        <v>7.7990000000000004</v>
      </c>
      <c r="R447" s="184">
        <v>8.1910000000000007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44358</v>
      </c>
      <c r="E448" s="184">
        <v>17.5626</v>
      </c>
      <c r="F448" s="184">
        <v>37.655700000000003</v>
      </c>
      <c r="G448" s="184">
        <v>23.182300000000001</v>
      </c>
      <c r="H448" s="184">
        <v>22.153199999999998</v>
      </c>
      <c r="I448" s="184">
        <v>15.2302</v>
      </c>
      <c r="J448" s="184">
        <v>15.486499999999999</v>
      </c>
      <c r="K448" s="184">
        <v>10.443099999999999</v>
      </c>
      <c r="L448" s="184">
        <v>6.3413000000000004</v>
      </c>
      <c r="M448" s="184">
        <v>9.9870000000000001</v>
      </c>
      <c r="N448" s="184">
        <v>14.2484</v>
      </c>
      <c r="O448" s="184">
        <v>7.8022999999999998</v>
      </c>
      <c r="P448" s="184">
        <v>7.3179999999999996</v>
      </c>
      <c r="Q448" s="184">
        <v>8.2304999999999993</v>
      </c>
      <c r="R448" s="184">
        <v>8.9989000000000008</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44358</v>
      </c>
      <c r="E449" s="184">
        <v>74.231099999999998</v>
      </c>
      <c r="F449" s="184">
        <v>59.741799999999998</v>
      </c>
      <c r="G449" s="184">
        <v>44.200600000000001</v>
      </c>
      <c r="H449" s="184">
        <v>56.412599999999998</v>
      </c>
      <c r="I449" s="184">
        <v>46.705300000000001</v>
      </c>
      <c r="J449" s="184">
        <v>35.786000000000001</v>
      </c>
      <c r="K449" s="184">
        <v>22.641100000000002</v>
      </c>
      <c r="L449" s="184">
        <v>25.335699999999999</v>
      </c>
      <c r="M449" s="184">
        <v>33.419800000000002</v>
      </c>
      <c r="N449" s="184">
        <v>36.242600000000003</v>
      </c>
      <c r="O449" s="184">
        <v>13.6579</v>
      </c>
      <c r="P449" s="184">
        <v>13.369899999999999</v>
      </c>
      <c r="Q449" s="184">
        <v>12.1417</v>
      </c>
      <c r="R449" s="184">
        <v>15.0809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44358</v>
      </c>
      <c r="E450" s="184">
        <v>78.3673</v>
      </c>
      <c r="F450" s="184">
        <v>60.929200000000002</v>
      </c>
      <c r="G450" s="184">
        <v>45.409199999999998</v>
      </c>
      <c r="H450" s="184">
        <v>57.665799999999997</v>
      </c>
      <c r="I450" s="184">
        <v>48.012599999999999</v>
      </c>
      <c r="J450" s="184">
        <v>37.135300000000001</v>
      </c>
      <c r="K450" s="184">
        <v>24.049299999999999</v>
      </c>
      <c r="L450" s="184">
        <v>26.847200000000001</v>
      </c>
      <c r="M450" s="184">
        <v>35.075800000000001</v>
      </c>
      <c r="N450" s="184">
        <v>38.023099999999999</v>
      </c>
      <c r="O450" s="184">
        <v>14.8293</v>
      </c>
      <c r="P450" s="184">
        <v>14.145</v>
      </c>
      <c r="Q450" s="184">
        <v>12.4117</v>
      </c>
      <c r="R450" s="184">
        <v>16.573599999999999</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44358</v>
      </c>
      <c r="E451" s="184">
        <v>34.869199999999999</v>
      </c>
      <c r="F451" s="184">
        <v>24.5108</v>
      </c>
      <c r="G451" s="184">
        <v>19.2561</v>
      </c>
      <c r="H451" s="184">
        <v>16.049900000000001</v>
      </c>
      <c r="I451" s="184">
        <v>9.8016000000000005</v>
      </c>
      <c r="J451" s="184">
        <v>8.0198</v>
      </c>
      <c r="K451" s="184">
        <v>7.4386999999999999</v>
      </c>
      <c r="L451" s="184">
        <v>5.3620000000000001</v>
      </c>
      <c r="M451" s="184">
        <v>6.8697999999999997</v>
      </c>
      <c r="N451" s="184">
        <v>8.2545000000000002</v>
      </c>
      <c r="O451" s="184">
        <v>8.2260000000000009</v>
      </c>
      <c r="P451" s="184">
        <v>8.0007000000000001</v>
      </c>
      <c r="Q451" s="184">
        <v>7.4010999999999996</v>
      </c>
      <c r="R451" s="184">
        <v>8.43</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44358</v>
      </c>
      <c r="E452" s="184">
        <v>35.931199999999997</v>
      </c>
      <c r="F452" s="184">
        <v>24.7014</v>
      </c>
      <c r="G452" s="184">
        <v>19.535299999999999</v>
      </c>
      <c r="H452" s="184">
        <v>16.333300000000001</v>
      </c>
      <c r="I452" s="184">
        <v>10.0884</v>
      </c>
      <c r="J452" s="184">
        <v>8.3061000000000007</v>
      </c>
      <c r="K452" s="184">
        <v>7.6525999999999996</v>
      </c>
      <c r="L452" s="184">
        <v>5.5578000000000003</v>
      </c>
      <c r="M452" s="184">
        <v>7.0791000000000004</v>
      </c>
      <c r="N452" s="184">
        <v>8.5112000000000005</v>
      </c>
      <c r="O452" s="184">
        <v>8.7149000000000001</v>
      </c>
      <c r="P452" s="184">
        <v>8.4963999999999995</v>
      </c>
      <c r="Q452" s="184">
        <v>8.9923000000000002</v>
      </c>
      <c r="R452" s="184">
        <v>8.7398000000000007</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44358</v>
      </c>
      <c r="E453" s="184">
        <v>42.3645</v>
      </c>
      <c r="F453" s="184">
        <v>25.1752</v>
      </c>
      <c r="G453" s="184">
        <v>29.537199999999999</v>
      </c>
      <c r="H453" s="184">
        <v>35.9771</v>
      </c>
      <c r="I453" s="184">
        <v>28.229600000000001</v>
      </c>
      <c r="J453" s="184">
        <v>23.560600000000001</v>
      </c>
      <c r="K453" s="184">
        <v>17.386199999999999</v>
      </c>
      <c r="L453" s="184">
        <v>14.6859</v>
      </c>
      <c r="M453" s="184">
        <v>18.280100000000001</v>
      </c>
      <c r="N453" s="184">
        <v>22.354500000000002</v>
      </c>
      <c r="O453" s="184">
        <v>9.5643999999999991</v>
      </c>
      <c r="P453" s="184">
        <v>8.7692999999999994</v>
      </c>
      <c r="Q453" s="184">
        <v>8.6031999999999993</v>
      </c>
      <c r="R453" s="184">
        <v>10.4206</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44358</v>
      </c>
      <c r="E454" s="184">
        <v>44.280099999999997</v>
      </c>
      <c r="F454" s="184">
        <v>25.8188</v>
      </c>
      <c r="G454" s="184">
        <v>30.1891</v>
      </c>
      <c r="H454" s="184">
        <v>36.654499999999999</v>
      </c>
      <c r="I454" s="184">
        <v>28.9024</v>
      </c>
      <c r="J454" s="184">
        <v>24.186699999999998</v>
      </c>
      <c r="K454" s="184">
        <v>17.9267</v>
      </c>
      <c r="L454" s="184">
        <v>15.2172</v>
      </c>
      <c r="M454" s="184">
        <v>18.8338</v>
      </c>
      <c r="N454" s="184">
        <v>22.964400000000001</v>
      </c>
      <c r="O454" s="184">
        <v>10.1494</v>
      </c>
      <c r="P454" s="184">
        <v>9.3192000000000004</v>
      </c>
      <c r="Q454" s="184">
        <v>9.4023000000000003</v>
      </c>
      <c r="R454" s="184">
        <v>11.0345</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44358</v>
      </c>
      <c r="E455" s="184">
        <v>35.991799999999998</v>
      </c>
      <c r="F455" s="184">
        <v>11.5646</v>
      </c>
      <c r="G455" s="184">
        <v>17.0611</v>
      </c>
      <c r="H455" s="184">
        <v>13.6684</v>
      </c>
      <c r="I455" s="184">
        <v>8.0580999999999996</v>
      </c>
      <c r="J455" s="184">
        <v>6.0865999999999998</v>
      </c>
      <c r="K455" s="184">
        <v>8.1364999999999998</v>
      </c>
      <c r="L455" s="184">
        <v>3.9632999999999998</v>
      </c>
      <c r="M455" s="184">
        <v>5.7112999999999996</v>
      </c>
      <c r="N455" s="184">
        <v>6.8250000000000002</v>
      </c>
      <c r="O455" s="184">
        <v>9.4891000000000005</v>
      </c>
      <c r="P455" s="184">
        <v>8.3557000000000006</v>
      </c>
      <c r="Q455" s="184">
        <v>8.7614000000000001</v>
      </c>
      <c r="R455" s="184">
        <v>9.2960999999999991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44358</v>
      </c>
      <c r="E456" s="184">
        <v>34.738100000000003</v>
      </c>
      <c r="F456" s="184">
        <v>11.141</v>
      </c>
      <c r="G456" s="184">
        <v>16.694299999999998</v>
      </c>
      <c r="H456" s="184">
        <v>13.318</v>
      </c>
      <c r="I456" s="184">
        <v>7.7004000000000001</v>
      </c>
      <c r="J456" s="184">
        <v>5.7321999999999997</v>
      </c>
      <c r="K456" s="184">
        <v>7.7737999999999996</v>
      </c>
      <c r="L456" s="184">
        <v>3.5888</v>
      </c>
      <c r="M456" s="184">
        <v>5.3239000000000001</v>
      </c>
      <c r="N456" s="184">
        <v>6.4253999999999998</v>
      </c>
      <c r="O456" s="184">
        <v>9.0719999999999992</v>
      </c>
      <c r="P456" s="184">
        <v>7.9177</v>
      </c>
      <c r="Q456" s="184">
        <v>7.7160000000000002</v>
      </c>
      <c r="R456" s="184">
        <v>8.8787000000000003</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44358</v>
      </c>
      <c r="E457" s="184">
        <v>26.071400000000001</v>
      </c>
      <c r="F457" s="184">
        <v>33.2102</v>
      </c>
      <c r="G457" s="184">
        <v>22.535</v>
      </c>
      <c r="H457" s="184">
        <v>17.901299999999999</v>
      </c>
      <c r="I457" s="184">
        <v>19.291699999999999</v>
      </c>
      <c r="J457" s="184">
        <v>21.962199999999999</v>
      </c>
      <c r="K457" s="184">
        <v>8.2067999999999994</v>
      </c>
      <c r="L457" s="184">
        <v>9.6448999999999998</v>
      </c>
      <c r="M457" s="184">
        <v>11.8827</v>
      </c>
      <c r="N457" s="184">
        <v>13.9345</v>
      </c>
      <c r="O457" s="184">
        <v>8.1008999999999993</v>
      </c>
      <c r="P457" s="184">
        <v>8.5434999999999999</v>
      </c>
      <c r="Q457" s="184">
        <v>9.1090999999999998</v>
      </c>
      <c r="R457" s="184">
        <v>8.5411999999999999</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44358</v>
      </c>
      <c r="E458" s="184">
        <v>24.916799999999999</v>
      </c>
      <c r="F458" s="184">
        <v>32.695999999999998</v>
      </c>
      <c r="G458" s="184">
        <v>21.914899999999999</v>
      </c>
      <c r="H458" s="184">
        <v>17.258800000000001</v>
      </c>
      <c r="I458" s="184">
        <v>18.642099999999999</v>
      </c>
      <c r="J458" s="184">
        <v>21.302700000000002</v>
      </c>
      <c r="K458" s="184">
        <v>7.5373000000000001</v>
      </c>
      <c r="L458" s="184">
        <v>8.9423999999999992</v>
      </c>
      <c r="M458" s="184">
        <v>11.1462</v>
      </c>
      <c r="N458" s="184">
        <v>13.182</v>
      </c>
      <c r="O458" s="184">
        <v>7.3038999999999996</v>
      </c>
      <c r="P458" s="184">
        <v>7.8167999999999997</v>
      </c>
      <c r="Q458" s="184">
        <v>8.3859999999999992</v>
      </c>
      <c r="R458" s="184">
        <v>7.7996999999999996</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44358</v>
      </c>
      <c r="E459" s="184">
        <v>28.679200000000002</v>
      </c>
      <c r="F459" s="184">
        <v>58.638199999999998</v>
      </c>
      <c r="G459" s="184">
        <v>36.209699999999998</v>
      </c>
      <c r="H459" s="184">
        <v>43.282699999999998</v>
      </c>
      <c r="I459" s="184">
        <v>46.147100000000002</v>
      </c>
      <c r="J459" s="184">
        <v>45.059899999999999</v>
      </c>
      <c r="K459" s="184">
        <v>14.922599999999999</v>
      </c>
      <c r="L459" s="184">
        <v>19.071899999999999</v>
      </c>
      <c r="M459" s="184">
        <v>22.68</v>
      </c>
      <c r="N459" s="184">
        <v>25.915199999999999</v>
      </c>
      <c r="O459" s="184">
        <v>8.7279</v>
      </c>
      <c r="P459" s="184">
        <v>9.3772000000000002</v>
      </c>
      <c r="Q459" s="184">
        <v>9.7279</v>
      </c>
      <c r="R459" s="184">
        <v>10.498100000000001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44358</v>
      </c>
      <c r="E460" s="184">
        <v>27.484500000000001</v>
      </c>
      <c r="F460" s="184">
        <v>57.993699999999997</v>
      </c>
      <c r="G460" s="184">
        <v>35.517299999999999</v>
      </c>
      <c r="H460" s="184">
        <v>42.575899999999997</v>
      </c>
      <c r="I460" s="184">
        <v>45.427999999999997</v>
      </c>
      <c r="J460" s="184">
        <v>44.327800000000003</v>
      </c>
      <c r="K460" s="184">
        <v>14.2155</v>
      </c>
      <c r="L460" s="184">
        <v>18.282399999999999</v>
      </c>
      <c r="M460" s="184">
        <v>21.8399</v>
      </c>
      <c r="N460" s="184">
        <v>25.058599999999998</v>
      </c>
      <c r="O460" s="184">
        <v>7.9753999999999996</v>
      </c>
      <c r="P460" s="184">
        <v>8.6920000000000002</v>
      </c>
      <c r="Q460" s="184">
        <v>9.3277999999999999</v>
      </c>
      <c r="R460" s="184">
        <v>9.7429000000000006</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44358</v>
      </c>
      <c r="E461" s="184">
        <v>123.303</v>
      </c>
      <c r="F461" s="184">
        <v>48.314900000000002</v>
      </c>
      <c r="G461" s="184">
        <v>24.718299999999999</v>
      </c>
      <c r="H461" s="184">
        <v>51.8917</v>
      </c>
      <c r="I461" s="184">
        <v>65.836500000000001</v>
      </c>
      <c r="J461" s="184">
        <v>67.398200000000003</v>
      </c>
      <c r="K461" s="184">
        <v>28.483000000000001</v>
      </c>
      <c r="L461" s="184">
        <v>30.452999999999999</v>
      </c>
      <c r="M461" s="184">
        <v>38.841000000000001</v>
      </c>
      <c r="N461" s="184">
        <v>44.126399999999997</v>
      </c>
      <c r="O461" s="184">
        <v>17.378499999999999</v>
      </c>
      <c r="P461" s="184">
        <v>14.1435</v>
      </c>
      <c r="Q461" s="184">
        <v>16.0777</v>
      </c>
      <c r="R461" s="184">
        <v>22.7286</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44358</v>
      </c>
      <c r="E462" s="184">
        <v>128.625</v>
      </c>
      <c r="F462" s="184">
        <v>49.1584</v>
      </c>
      <c r="G462" s="184">
        <v>25.498100000000001</v>
      </c>
      <c r="H462" s="184">
        <v>52.741900000000001</v>
      </c>
      <c r="I462" s="184">
        <v>66.708600000000004</v>
      </c>
      <c r="J462" s="184">
        <v>68.277199999999993</v>
      </c>
      <c r="K462" s="184">
        <v>29.351400000000002</v>
      </c>
      <c r="L462" s="184">
        <v>31.228000000000002</v>
      </c>
      <c r="M462" s="184">
        <v>39.707299999999996</v>
      </c>
      <c r="N462" s="184">
        <v>45.0015</v>
      </c>
      <c r="O462" s="184">
        <v>18.138300000000001</v>
      </c>
      <c r="P462" s="184">
        <v>14.9617</v>
      </c>
      <c r="Q462" s="184">
        <v>15.1274</v>
      </c>
      <c r="R462" s="184">
        <v>23.354700000000001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44358</v>
      </c>
      <c r="E463" s="184">
        <v>22.9557</v>
      </c>
      <c r="F463" s="184">
        <v>68.658699999999996</v>
      </c>
      <c r="G463" s="184">
        <v>21.5032</v>
      </c>
      <c r="H463" s="184">
        <v>26.780999999999999</v>
      </c>
      <c r="I463" s="184">
        <v>24.73</v>
      </c>
      <c r="J463" s="184">
        <v>26.0611</v>
      </c>
      <c r="K463" s="184">
        <v>14.3992</v>
      </c>
      <c r="L463" s="184">
        <v>12.688000000000001</v>
      </c>
      <c r="M463" s="184">
        <v>16.056100000000001</v>
      </c>
      <c r="N463" s="184">
        <v>19.1309</v>
      </c>
      <c r="O463" s="184">
        <v>9.7200000000000006</v>
      </c>
      <c r="P463" s="184">
        <v>9.4725999999999999</v>
      </c>
      <c r="Q463" s="184">
        <v>9.7599</v>
      </c>
      <c r="R463" s="184">
        <v>11.1737</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44358</v>
      </c>
      <c r="E464" s="184">
        <v>22.767299999999999</v>
      </c>
      <c r="F464" s="184">
        <v>68.2624</v>
      </c>
      <c r="G464" s="184">
        <v>21.145199999999999</v>
      </c>
      <c r="H464" s="184">
        <v>26.4253</v>
      </c>
      <c r="I464" s="184">
        <v>24.353200000000001</v>
      </c>
      <c r="J464" s="184">
        <v>25.6873</v>
      </c>
      <c r="K464" s="184">
        <v>14.017300000000001</v>
      </c>
      <c r="L464" s="184">
        <v>12.2934</v>
      </c>
      <c r="M464" s="184">
        <v>15.6432</v>
      </c>
      <c r="N464" s="184">
        <v>18.726199999999999</v>
      </c>
      <c r="O464" s="184">
        <v>9.4515999999999991</v>
      </c>
      <c r="P464" s="184">
        <v>9.2803000000000004</v>
      </c>
      <c r="Q464" s="184">
        <v>9.6006</v>
      </c>
      <c r="R464" s="184">
        <v>10.853199999999999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45.062736363636368</v>
      </c>
      <c r="G465" s="186">
        <v>35.217963636363635</v>
      </c>
      <c r="H465" s="186">
        <v>37.304431818181826</v>
      </c>
      <c r="I465" s="186">
        <v>42.98613863636362</v>
      </c>
      <c r="J465" s="186">
        <v>34.070088636363636</v>
      </c>
      <c r="K465" s="186">
        <v>18.812734090909089</v>
      </c>
      <c r="L465" s="186">
        <v>18.797027272727274</v>
      </c>
      <c r="M465" s="186">
        <v>22.270390909090914</v>
      </c>
      <c r="N465" s="186">
        <v>23.820202272727272</v>
      </c>
      <c r="O465" s="186">
        <v>9.12473947368421</v>
      </c>
      <c r="P465" s="186">
        <v>9.1672526315789487</v>
      </c>
      <c r="Q465" s="186">
        <v>9.4966272727272738</v>
      </c>
      <c r="R465" s="186">
        <v>10.265552631578947</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34.568650000000005</v>
      </c>
      <c r="G466" s="186">
        <v>25.196150000000003</v>
      </c>
      <c r="H466" s="186">
        <v>32.952299999999994</v>
      </c>
      <c r="I466" s="186">
        <v>41.347700000000003</v>
      </c>
      <c r="J466" s="186">
        <v>32.40155</v>
      </c>
      <c r="K466" s="186">
        <v>18.368000000000002</v>
      </c>
      <c r="L466" s="186">
        <v>15.566600000000001</v>
      </c>
      <c r="M466" s="186">
        <v>19.595649999999999</v>
      </c>
      <c r="N466" s="186">
        <v>22.697099999999999</v>
      </c>
      <c r="O466" s="186">
        <v>9.1937999999999995</v>
      </c>
      <c r="P466" s="186">
        <v>8.7306500000000007</v>
      </c>
      <c r="Q466" s="186">
        <v>9.1357999999999997</v>
      </c>
      <c r="R466" s="186">
        <v>9.7973500000000016</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44358</v>
      </c>
      <c r="E469" s="184">
        <v>227.73</v>
      </c>
      <c r="F469" s="184">
        <v>1.0337000000000001</v>
      </c>
      <c r="G469" s="184">
        <v>1.3846000000000001</v>
      </c>
      <c r="H469" s="184">
        <v>2.7848000000000002</v>
      </c>
      <c r="I469" s="184">
        <v>4.1337000000000002</v>
      </c>
      <c r="J469" s="184">
        <v>6.6351000000000004</v>
      </c>
      <c r="K469" s="184">
        <v>15.2538</v>
      </c>
      <c r="L469" s="184">
        <v>23.6386</v>
      </c>
      <c r="M469" s="184">
        <v>42.109200000000001</v>
      </c>
      <c r="N469" s="184">
        <v>62.432200000000002</v>
      </c>
      <c r="O469" s="184">
        <v>10.060499999999999</v>
      </c>
      <c r="P469" s="184">
        <v>11.4671</v>
      </c>
      <c r="Q469" s="184">
        <v>18.574999999999999</v>
      </c>
      <c r="R469" s="184">
        <v>19.2515</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44358</v>
      </c>
      <c r="E470" s="184">
        <v>242.43</v>
      </c>
      <c r="F470" s="184">
        <v>1.0335000000000001</v>
      </c>
      <c r="G470" s="184">
        <v>1.3885000000000001</v>
      </c>
      <c r="H470" s="184">
        <v>2.7942999999999998</v>
      </c>
      <c r="I470" s="184">
        <v>4.1544999999999996</v>
      </c>
      <c r="J470" s="184">
        <v>6.694</v>
      </c>
      <c r="K470" s="184">
        <v>15.426399999999999</v>
      </c>
      <c r="L470" s="184">
        <v>24.017800000000001</v>
      </c>
      <c r="M470" s="184">
        <v>42.807499999999997</v>
      </c>
      <c r="N470" s="184">
        <v>63.538899999999998</v>
      </c>
      <c r="O470" s="184">
        <v>10.7988</v>
      </c>
      <c r="P470" s="184">
        <v>12.276400000000001</v>
      </c>
      <c r="Q470" s="184">
        <v>11.6645</v>
      </c>
      <c r="R470" s="184">
        <v>20.039200000000001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44358</v>
      </c>
      <c r="E471" s="184">
        <v>12.362</v>
      </c>
      <c r="F471" s="184">
        <v>0.13769999999999999</v>
      </c>
      <c r="G471" s="184">
        <v>0.99670000000000003</v>
      </c>
      <c r="H471" s="184">
        <v>3.3698000000000001</v>
      </c>
      <c r="I471" s="184">
        <v>5.2533000000000003</v>
      </c>
      <c r="J471" s="184">
        <v>8.2675999999999998</v>
      </c>
      <c r="K471" s="184">
        <v>9.8843999999999994</v>
      </c>
      <c r="L471" s="184"/>
      <c r="M471" s="184"/>
      <c r="N471" s="184"/>
      <c r="O471" s="184"/>
      <c r="P471" s="184"/>
      <c r="Q471" s="184">
        <v>23.62</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44358</v>
      </c>
      <c r="E472" s="184">
        <v>12.260999999999999</v>
      </c>
      <c r="F472" s="184">
        <v>0.13070000000000001</v>
      </c>
      <c r="G472" s="184">
        <v>0.9718</v>
      </c>
      <c r="H472" s="184">
        <v>3.3288000000000002</v>
      </c>
      <c r="I472" s="184">
        <v>5.1814</v>
      </c>
      <c r="J472" s="184">
        <v>8.1121999999999996</v>
      </c>
      <c r="K472" s="184">
        <v>9.4146000000000001</v>
      </c>
      <c r="L472" s="184"/>
      <c r="M472" s="184"/>
      <c r="N472" s="184"/>
      <c r="O472" s="184"/>
      <c r="P472" s="184"/>
      <c r="Q472" s="184">
        <v>22.61</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44358</v>
      </c>
      <c r="E473" s="184">
        <v>22.81</v>
      </c>
      <c r="F473" s="184">
        <v>0.26369999999999999</v>
      </c>
      <c r="G473" s="184">
        <v>1.468</v>
      </c>
      <c r="H473" s="184">
        <v>3.5876000000000001</v>
      </c>
      <c r="I473" s="184">
        <v>4.681</v>
      </c>
      <c r="J473" s="184">
        <v>7.4423000000000004</v>
      </c>
      <c r="K473" s="184">
        <v>10.7819</v>
      </c>
      <c r="L473" s="184">
        <v>28.724599999999999</v>
      </c>
      <c r="M473" s="184">
        <v>53.706200000000003</v>
      </c>
      <c r="N473" s="184">
        <v>72.802999999999997</v>
      </c>
      <c r="O473" s="184">
        <v>9.5398999999999994</v>
      </c>
      <c r="P473" s="184">
        <v>13.132</v>
      </c>
      <c r="Q473" s="184">
        <v>12.358599999999999</v>
      </c>
      <c r="R473" s="184">
        <v>16.601700000000001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44358</v>
      </c>
      <c r="E474" s="184">
        <v>24.05</v>
      </c>
      <c r="F474" s="184">
        <v>0.20830000000000001</v>
      </c>
      <c r="G474" s="184">
        <v>1.4339999999999999</v>
      </c>
      <c r="H474" s="184">
        <v>3.5745</v>
      </c>
      <c r="I474" s="184">
        <v>4.6562000000000001</v>
      </c>
      <c r="J474" s="184">
        <v>7.5101000000000004</v>
      </c>
      <c r="K474" s="184">
        <v>10.982900000000001</v>
      </c>
      <c r="L474" s="184">
        <v>29.301100000000002</v>
      </c>
      <c r="M474" s="184">
        <v>54.662399999999998</v>
      </c>
      <c r="N474" s="184">
        <v>74.275400000000005</v>
      </c>
      <c r="O474" s="184">
        <v>10.4383</v>
      </c>
      <c r="P474" s="184">
        <v>14.003399999999999</v>
      </c>
      <c r="Q474" s="184">
        <v>13.202199999999999</v>
      </c>
      <c r="R474" s="184">
        <v>17.540299999999998</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44358</v>
      </c>
      <c r="E475" s="184">
        <v>15.87</v>
      </c>
      <c r="F475" s="184">
        <v>0.443</v>
      </c>
      <c r="G475" s="184">
        <v>0.82589999999999997</v>
      </c>
      <c r="H475" s="184">
        <v>2.1236000000000002</v>
      </c>
      <c r="I475" s="184">
        <v>3.1859999999999999</v>
      </c>
      <c r="J475" s="184">
        <v>6.0119999999999996</v>
      </c>
      <c r="K475" s="184">
        <v>8.1062999999999992</v>
      </c>
      <c r="L475" s="184">
        <v>18.3445</v>
      </c>
      <c r="M475" s="184">
        <v>35.409599999999998</v>
      </c>
      <c r="N475" s="184">
        <v>56.663400000000003</v>
      </c>
      <c r="O475" s="184"/>
      <c r="P475" s="184"/>
      <c r="Q475" s="184">
        <v>20.5244</v>
      </c>
      <c r="R475" s="184">
        <v>24.151499999999999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44358</v>
      </c>
      <c r="E476" s="184">
        <v>15.33</v>
      </c>
      <c r="F476" s="184">
        <v>0.39290000000000003</v>
      </c>
      <c r="G476" s="184">
        <v>0.85529999999999995</v>
      </c>
      <c r="H476" s="184">
        <v>2.1318999999999999</v>
      </c>
      <c r="I476" s="184">
        <v>3.1629</v>
      </c>
      <c r="J476" s="184">
        <v>5.9432999999999998</v>
      </c>
      <c r="K476" s="184">
        <v>7.8818000000000001</v>
      </c>
      <c r="L476" s="184">
        <v>17.8324</v>
      </c>
      <c r="M476" s="184">
        <v>34.473700000000001</v>
      </c>
      <c r="N476" s="184">
        <v>55.161900000000003</v>
      </c>
      <c r="O476" s="184"/>
      <c r="P476" s="184"/>
      <c r="Q476" s="184">
        <v>18.849599999999999</v>
      </c>
      <c r="R476" s="184">
        <v>22.560300000000002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44358</v>
      </c>
      <c r="E477" s="184">
        <v>76.959999999999994</v>
      </c>
      <c r="F477" s="184">
        <v>0.32590000000000002</v>
      </c>
      <c r="G477" s="184">
        <v>0.32590000000000002</v>
      </c>
      <c r="H477" s="184">
        <v>1.8528</v>
      </c>
      <c r="I477" s="184">
        <v>3.6219000000000001</v>
      </c>
      <c r="J477" s="184">
        <v>5.3958000000000004</v>
      </c>
      <c r="K477" s="184">
        <v>7.6212999999999997</v>
      </c>
      <c r="L477" s="184">
        <v>20.778400000000001</v>
      </c>
      <c r="M477" s="184">
        <v>40.3611</v>
      </c>
      <c r="N477" s="184">
        <v>59.304499999999997</v>
      </c>
      <c r="O477" s="184">
        <v>13.411799999999999</v>
      </c>
      <c r="P477" s="184">
        <v>17.3308</v>
      </c>
      <c r="Q477" s="184">
        <v>13.0261</v>
      </c>
      <c r="R477" s="184">
        <v>19.1431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44358</v>
      </c>
      <c r="E478" s="184">
        <v>80.41</v>
      </c>
      <c r="F478" s="184">
        <v>0.32440000000000002</v>
      </c>
      <c r="G478" s="184">
        <v>0.33689999999999998</v>
      </c>
      <c r="H478" s="184">
        <v>1.8622000000000001</v>
      </c>
      <c r="I478" s="184">
        <v>3.6478000000000002</v>
      </c>
      <c r="J478" s="184">
        <v>5.4419000000000004</v>
      </c>
      <c r="K478" s="184">
        <v>7.7592999999999996</v>
      </c>
      <c r="L478" s="184">
        <v>21.044699999999999</v>
      </c>
      <c r="M478" s="184">
        <v>40.823099999999997</v>
      </c>
      <c r="N478" s="184">
        <v>60.0518</v>
      </c>
      <c r="O478" s="184">
        <v>14.1227</v>
      </c>
      <c r="P478" s="184">
        <v>17.9237</v>
      </c>
      <c r="Q478" s="184">
        <v>14.064299999999999</v>
      </c>
      <c r="R478" s="184">
        <v>19.767099999999999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44358</v>
      </c>
      <c r="E479" s="184">
        <v>72.199100000000001</v>
      </c>
      <c r="F479" s="184">
        <v>0.59299999999999997</v>
      </c>
      <c r="G479" s="184">
        <v>1.5935999999999999</v>
      </c>
      <c r="H479" s="184">
        <v>3.6111</v>
      </c>
      <c r="I479" s="184">
        <v>5.5690999999999997</v>
      </c>
      <c r="J479" s="184">
        <v>8.4314999999999998</v>
      </c>
      <c r="K479" s="184">
        <v>13.2196</v>
      </c>
      <c r="L479" s="184">
        <v>32.7836</v>
      </c>
      <c r="M479" s="184">
        <v>59.950499999999998</v>
      </c>
      <c r="N479" s="184">
        <v>81.011399999999995</v>
      </c>
      <c r="O479" s="184">
        <v>14.43</v>
      </c>
      <c r="P479" s="184">
        <v>16.3126</v>
      </c>
      <c r="Q479" s="184">
        <v>14.010300000000001</v>
      </c>
      <c r="R479" s="184">
        <v>24.204899999999999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44358</v>
      </c>
      <c r="E480" s="184">
        <v>76.504800000000003</v>
      </c>
      <c r="F480" s="184">
        <v>0.59489999999999998</v>
      </c>
      <c r="G480" s="184">
        <v>1.5992999999999999</v>
      </c>
      <c r="H480" s="184">
        <v>3.6246999999999998</v>
      </c>
      <c r="I480" s="184">
        <v>5.5968</v>
      </c>
      <c r="J480" s="184">
        <v>8.4947999999999997</v>
      </c>
      <c r="K480" s="184">
        <v>13.4251</v>
      </c>
      <c r="L480" s="184">
        <v>33.290100000000002</v>
      </c>
      <c r="M480" s="184">
        <v>60.950600000000001</v>
      </c>
      <c r="N480" s="184">
        <v>82.676699999999997</v>
      </c>
      <c r="O480" s="184">
        <v>15.3734</v>
      </c>
      <c r="P480" s="184">
        <v>17.2179</v>
      </c>
      <c r="Q480" s="184">
        <v>15.0707</v>
      </c>
      <c r="R480" s="184">
        <v>25.355499999999999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44358</v>
      </c>
      <c r="E481" s="184">
        <v>99.248400000000004</v>
      </c>
      <c r="F481" s="184">
        <v>0.69069999999999998</v>
      </c>
      <c r="G481" s="184">
        <v>0.95840000000000003</v>
      </c>
      <c r="H481" s="184">
        <v>2.3938999999999999</v>
      </c>
      <c r="I481" s="184">
        <v>3.8574999999999999</v>
      </c>
      <c r="J481" s="184">
        <v>5.1634000000000002</v>
      </c>
      <c r="K481" s="184">
        <v>11.5892</v>
      </c>
      <c r="L481" s="184">
        <v>24.044699999999999</v>
      </c>
      <c r="M481" s="184">
        <v>42.624899999999997</v>
      </c>
      <c r="N481" s="184">
        <v>62.832799999999999</v>
      </c>
      <c r="O481" s="184">
        <v>14.5976</v>
      </c>
      <c r="P481" s="184">
        <v>15.5489</v>
      </c>
      <c r="Q481" s="184">
        <v>13.210100000000001</v>
      </c>
      <c r="R481" s="184">
        <v>20.599399999999999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44358</v>
      </c>
      <c r="E482" s="184">
        <v>94.267700000000005</v>
      </c>
      <c r="F482" s="184">
        <v>0.68899999999999995</v>
      </c>
      <c r="G482" s="184">
        <v>0.9536</v>
      </c>
      <c r="H482" s="184">
        <v>2.3831000000000002</v>
      </c>
      <c r="I482" s="184">
        <v>3.8355999999999999</v>
      </c>
      <c r="J482" s="184">
        <v>5.1138000000000003</v>
      </c>
      <c r="K482" s="184">
        <v>11.4275</v>
      </c>
      <c r="L482" s="184">
        <v>23.6919</v>
      </c>
      <c r="M482" s="184">
        <v>42.015799999999999</v>
      </c>
      <c r="N482" s="184">
        <v>61.910800000000002</v>
      </c>
      <c r="O482" s="184">
        <v>13.929399999999999</v>
      </c>
      <c r="P482" s="184">
        <v>14.8514</v>
      </c>
      <c r="Q482" s="184">
        <v>14.9351</v>
      </c>
      <c r="R482" s="184">
        <v>19.927299999999999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0.49009999999999998</v>
      </c>
      <c r="G483" s="186">
        <v>1.0780357142857142</v>
      </c>
      <c r="H483" s="186">
        <v>2.8159357142857142</v>
      </c>
      <c r="I483" s="186">
        <v>4.3241214285714289</v>
      </c>
      <c r="J483" s="186">
        <v>6.7612714285714279</v>
      </c>
      <c r="K483" s="186">
        <v>10.912435714285717</v>
      </c>
      <c r="L483" s="186">
        <v>24.791033333333331</v>
      </c>
      <c r="M483" s="186">
        <v>45.824549999999995</v>
      </c>
      <c r="N483" s="186">
        <v>66.055233333333334</v>
      </c>
      <c r="O483" s="186">
        <v>12.67024</v>
      </c>
      <c r="P483" s="186">
        <v>15.00642</v>
      </c>
      <c r="Q483" s="186">
        <v>16.122921428571431</v>
      </c>
      <c r="R483" s="186">
        <v>20.761816666666668</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0.41795000000000004</v>
      </c>
      <c r="G484" s="186">
        <v>0.98425000000000007</v>
      </c>
      <c r="H484" s="186">
        <v>2.7895500000000002</v>
      </c>
      <c r="I484" s="186">
        <v>4.1440999999999999</v>
      </c>
      <c r="J484" s="186">
        <v>6.6645500000000002</v>
      </c>
      <c r="K484" s="186">
        <v>10.882400000000001</v>
      </c>
      <c r="L484" s="186">
        <v>23.854849999999999</v>
      </c>
      <c r="M484" s="186">
        <v>42.367049999999999</v>
      </c>
      <c r="N484" s="186">
        <v>62.6325</v>
      </c>
      <c r="O484" s="186">
        <v>13.6706</v>
      </c>
      <c r="P484" s="186">
        <v>15.200150000000001</v>
      </c>
      <c r="Q484" s="186">
        <v>14.499700000000001</v>
      </c>
      <c r="R484" s="186">
        <v>19.983249999999998</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44358</v>
      </c>
      <c r="E487" s="184">
        <v>36.785899999999998</v>
      </c>
      <c r="F487" s="184">
        <v>23.9284</v>
      </c>
      <c r="G487" s="184">
        <v>22.8309</v>
      </c>
      <c r="H487" s="184">
        <v>15.9384</v>
      </c>
      <c r="I487" s="184">
        <v>11.553699999999999</v>
      </c>
      <c r="J487" s="184">
        <v>10.0945</v>
      </c>
      <c r="K487" s="184">
        <v>11.4232</v>
      </c>
      <c r="L487" s="184">
        <v>6.6788999999999996</v>
      </c>
      <c r="M487" s="184">
        <v>7.5221999999999998</v>
      </c>
      <c r="N487" s="184">
        <v>9.6191999999999993</v>
      </c>
      <c r="O487" s="184">
        <v>6.3288000000000002</v>
      </c>
      <c r="P487" s="184">
        <v>6.1284999999999998</v>
      </c>
      <c r="Q487" s="184">
        <v>7.8483000000000001</v>
      </c>
      <c r="R487" s="184">
        <v>5.3502000000000001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44358</v>
      </c>
      <c r="E488" s="184">
        <v>24.2928</v>
      </c>
      <c r="F488" s="184">
        <v>23.4541</v>
      </c>
      <c r="G488" s="184">
        <v>22.227499999999999</v>
      </c>
      <c r="H488" s="184">
        <v>15.327500000000001</v>
      </c>
      <c r="I488" s="184">
        <v>10.9497</v>
      </c>
      <c r="J488" s="184">
        <v>9.6557999999999993</v>
      </c>
      <c r="K488" s="184">
        <v>10.9778</v>
      </c>
      <c r="L488" s="184">
        <v>6.1605999999999996</v>
      </c>
      <c r="M488" s="184">
        <v>6.9524999999999997</v>
      </c>
      <c r="N488" s="184">
        <v>9.016</v>
      </c>
      <c r="O488" s="184">
        <v>5.7337999999999996</v>
      </c>
      <c r="P488" s="184">
        <v>5.5296000000000003</v>
      </c>
      <c r="Q488" s="184">
        <v>7.5571000000000002</v>
      </c>
      <c r="R488" s="184">
        <v>4.7588999999999997</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44358</v>
      </c>
      <c r="E489" s="184">
        <v>35.1233</v>
      </c>
      <c r="F489" s="184">
        <v>23.501000000000001</v>
      </c>
      <c r="G489" s="184">
        <v>22.244800000000001</v>
      </c>
      <c r="H489" s="184">
        <v>15.350899999999999</v>
      </c>
      <c r="I489" s="184">
        <v>10.9574</v>
      </c>
      <c r="J489" s="184">
        <v>9.6593</v>
      </c>
      <c r="K489" s="184">
        <v>10.9849</v>
      </c>
      <c r="L489" s="184">
        <v>6.1698000000000004</v>
      </c>
      <c r="M489" s="184">
        <v>6.9649000000000001</v>
      </c>
      <c r="N489" s="184">
        <v>9.0264000000000006</v>
      </c>
      <c r="O489" s="184">
        <v>5.7390999999999996</v>
      </c>
      <c r="P489" s="184">
        <v>5.5327000000000002</v>
      </c>
      <c r="Q489" s="184">
        <v>7.8055000000000003</v>
      </c>
      <c r="R489" s="184">
        <v>4.7663000000000002</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44358</v>
      </c>
      <c r="E490" s="184">
        <v>1.4522999999999999</v>
      </c>
      <c r="F490" s="184">
        <v>0</v>
      </c>
      <c r="G490" s="184">
        <v>0</v>
      </c>
      <c r="H490" s="184">
        <v>0</v>
      </c>
      <c r="I490" s="184">
        <v>0</v>
      </c>
      <c r="J490" s="184">
        <v>0</v>
      </c>
      <c r="K490" s="184">
        <v>0</v>
      </c>
      <c r="L490" s="184">
        <v>0</v>
      </c>
      <c r="M490" s="184">
        <v>0</v>
      </c>
      <c r="N490" s="184">
        <v>0</v>
      </c>
      <c r="O490" s="184"/>
      <c r="P490" s="184"/>
      <c r="Q490" s="184">
        <v>-16.229600000000001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44358</v>
      </c>
      <c r="E491" s="184">
        <v>0.96740000000000004</v>
      </c>
      <c r="F491" s="184">
        <v>0</v>
      </c>
      <c r="G491" s="184">
        <v>0</v>
      </c>
      <c r="H491" s="184">
        <v>0</v>
      </c>
      <c r="I491" s="184">
        <v>0</v>
      </c>
      <c r="J491" s="184">
        <v>0</v>
      </c>
      <c r="K491" s="184">
        <v>0</v>
      </c>
      <c r="L491" s="184">
        <v>0</v>
      </c>
      <c r="M491" s="184">
        <v>0</v>
      </c>
      <c r="N491" s="184">
        <v>0</v>
      </c>
      <c r="O491" s="184"/>
      <c r="P491" s="184"/>
      <c r="Q491" s="184">
        <v>-16.226099999999999</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44358</v>
      </c>
      <c r="E492" s="184">
        <v>1.3985000000000001</v>
      </c>
      <c r="F492" s="184">
        <v>0</v>
      </c>
      <c r="G492" s="184">
        <v>0</v>
      </c>
      <c r="H492" s="184">
        <v>0</v>
      </c>
      <c r="I492" s="184">
        <v>0</v>
      </c>
      <c r="J492" s="184">
        <v>0</v>
      </c>
      <c r="K492" s="184">
        <v>0</v>
      </c>
      <c r="L492" s="184">
        <v>0</v>
      </c>
      <c r="M492" s="184">
        <v>0</v>
      </c>
      <c r="N492" s="184">
        <v>0</v>
      </c>
      <c r="O492" s="184"/>
      <c r="P492" s="184"/>
      <c r="Q492" s="184">
        <v>-16.227599999999999</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44358</v>
      </c>
      <c r="E493" s="184">
        <v>25.437100000000001</v>
      </c>
      <c r="F493" s="184">
        <v>36.770800000000001</v>
      </c>
      <c r="G493" s="184">
        <v>45.850200000000001</v>
      </c>
      <c r="H493" s="184">
        <v>32.071599999999997</v>
      </c>
      <c r="I493" s="184">
        <v>17.645</v>
      </c>
      <c r="J493" s="184">
        <v>13.170999999999999</v>
      </c>
      <c r="K493" s="184">
        <v>17.943200000000001</v>
      </c>
      <c r="L493" s="184">
        <v>5.2042999999999999</v>
      </c>
      <c r="M493" s="184">
        <v>6.6757999999999997</v>
      </c>
      <c r="N493" s="184">
        <v>7.6721000000000004</v>
      </c>
      <c r="O493" s="184">
        <v>11.0565</v>
      </c>
      <c r="P493" s="184">
        <v>9.4709000000000003</v>
      </c>
      <c r="Q493" s="184">
        <v>9.6815999999999995</v>
      </c>
      <c r="R493" s="184">
        <v>10.4801</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44358</v>
      </c>
      <c r="E494" s="184">
        <v>23.494399999999999</v>
      </c>
      <c r="F494" s="184">
        <v>36.389600000000002</v>
      </c>
      <c r="G494" s="184">
        <v>45.4816</v>
      </c>
      <c r="H494" s="184">
        <v>31.661799999999999</v>
      </c>
      <c r="I494" s="184">
        <v>17.235700000000001</v>
      </c>
      <c r="J494" s="184">
        <v>12.7454</v>
      </c>
      <c r="K494" s="184">
        <v>17.518699999999999</v>
      </c>
      <c r="L494" s="184">
        <v>4.7858999999999998</v>
      </c>
      <c r="M494" s="184">
        <v>6.2435</v>
      </c>
      <c r="N494" s="184">
        <v>7.2298999999999998</v>
      </c>
      <c r="O494" s="184">
        <v>10.3873</v>
      </c>
      <c r="P494" s="184">
        <v>8.6873000000000005</v>
      </c>
      <c r="Q494" s="184">
        <v>8.7965</v>
      </c>
      <c r="R494" s="184">
        <v>9.9296000000000006</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44358</v>
      </c>
      <c r="E495" s="184">
        <v>18.563400000000001</v>
      </c>
      <c r="F495" s="184">
        <v>19.869800000000001</v>
      </c>
      <c r="G495" s="184">
        <v>18.050599999999999</v>
      </c>
      <c r="H495" s="184">
        <v>19.057600000000001</v>
      </c>
      <c r="I495" s="184">
        <v>8.9771999999999998</v>
      </c>
      <c r="J495" s="184">
        <v>6.9222999999999999</v>
      </c>
      <c r="K495" s="184">
        <v>10.3241</v>
      </c>
      <c r="L495" s="184">
        <v>7.8739999999999997</v>
      </c>
      <c r="M495" s="184">
        <v>8.6595999999999993</v>
      </c>
      <c r="N495" s="184">
        <v>7.0677000000000003</v>
      </c>
      <c r="O495" s="184">
        <v>4.5755999999999997</v>
      </c>
      <c r="P495" s="184">
        <v>5.4865000000000004</v>
      </c>
      <c r="Q495" s="184">
        <v>7.1534000000000004</v>
      </c>
      <c r="R495" s="184">
        <v>7.8395999999999999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44358</v>
      </c>
      <c r="E496" s="184">
        <v>19.624500000000001</v>
      </c>
      <c r="F496" s="184">
        <v>20.284400000000002</v>
      </c>
      <c r="G496" s="184">
        <v>18.441099999999999</v>
      </c>
      <c r="H496" s="184">
        <v>19.415199999999999</v>
      </c>
      <c r="I496" s="184">
        <v>9.3194999999999997</v>
      </c>
      <c r="J496" s="184">
        <v>7.2439999999999998</v>
      </c>
      <c r="K496" s="184">
        <v>10.6531</v>
      </c>
      <c r="L496" s="184">
        <v>8.2134999999999998</v>
      </c>
      <c r="M496" s="184">
        <v>9.0084999999999997</v>
      </c>
      <c r="N496" s="184">
        <v>7.4166999999999996</v>
      </c>
      <c r="O496" s="184">
        <v>4.9980000000000002</v>
      </c>
      <c r="P496" s="184">
        <v>6.0163000000000002</v>
      </c>
      <c r="Q496" s="184">
        <v>7.6483999999999996</v>
      </c>
      <c r="R496" s="184">
        <v>8.2324999999999999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44358</v>
      </c>
      <c r="E497" s="184">
        <v>36.377299999999998</v>
      </c>
      <c r="F497" s="184">
        <v>28.2166</v>
      </c>
      <c r="G497" s="184">
        <v>14.0299</v>
      </c>
      <c r="H497" s="184">
        <v>18.729800000000001</v>
      </c>
      <c r="I497" s="184">
        <v>5.1345000000000001</v>
      </c>
      <c r="J497" s="184">
        <v>5.0480999999999998</v>
      </c>
      <c r="K497" s="184">
        <v>10.254899999999999</v>
      </c>
      <c r="L497" s="184">
        <v>1.2386999999999999</v>
      </c>
      <c r="M497" s="184">
        <v>4.1115000000000004</v>
      </c>
      <c r="N497" s="184">
        <v>2.9361000000000002</v>
      </c>
      <c r="O497" s="184">
        <v>7.3621999999999996</v>
      </c>
      <c r="P497" s="184">
        <v>7.0026000000000002</v>
      </c>
      <c r="Q497" s="184">
        <v>8.0265000000000004</v>
      </c>
      <c r="R497" s="184">
        <v>6.5585000000000004</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44358</v>
      </c>
      <c r="E498" s="184">
        <v>38.855699999999999</v>
      </c>
      <c r="F498" s="184">
        <v>29.520199999999999</v>
      </c>
      <c r="G498" s="184">
        <v>15.331099999999999</v>
      </c>
      <c r="H498" s="184">
        <v>20.058700000000002</v>
      </c>
      <c r="I498" s="184">
        <v>6.4709000000000003</v>
      </c>
      <c r="J498" s="184">
        <v>6.3827999999999996</v>
      </c>
      <c r="K498" s="184">
        <v>11.6187</v>
      </c>
      <c r="L498" s="184">
        <v>2.5354000000000001</v>
      </c>
      <c r="M498" s="184">
        <v>5.3943000000000003</v>
      </c>
      <c r="N498" s="184">
        <v>4.1638000000000002</v>
      </c>
      <c r="O498" s="184">
        <v>8.4603999999999999</v>
      </c>
      <c r="P498" s="184">
        <v>8.0245999999999995</v>
      </c>
      <c r="Q498" s="184">
        <v>8.7125000000000004</v>
      </c>
      <c r="R498" s="184">
        <v>7.6478000000000002</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44358</v>
      </c>
      <c r="E499" s="184">
        <v>25.440799999999999</v>
      </c>
      <c r="F499" s="184">
        <v>29.004000000000001</v>
      </c>
      <c r="G499" s="184">
        <v>14.843400000000001</v>
      </c>
      <c r="H499" s="184">
        <v>19.564599999999999</v>
      </c>
      <c r="I499" s="184">
        <v>5.9676</v>
      </c>
      <c r="J499" s="184">
        <v>5.8837999999999999</v>
      </c>
      <c r="K499" s="184">
        <v>11.112500000000001</v>
      </c>
      <c r="L499" s="184">
        <v>2.0265</v>
      </c>
      <c r="M499" s="184">
        <v>4.8715999999999999</v>
      </c>
      <c r="N499" s="184">
        <v>3.6280999999999999</v>
      </c>
      <c r="O499" s="184">
        <v>7.9549000000000003</v>
      </c>
      <c r="P499" s="184">
        <v>7.5747</v>
      </c>
      <c r="Q499" s="184">
        <v>7.8662999999999998</v>
      </c>
      <c r="R499" s="184">
        <v>7.1196000000000002</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44358</v>
      </c>
      <c r="E500" s="184">
        <v>25.404900000000001</v>
      </c>
      <c r="F500" s="184">
        <v>28.037800000000001</v>
      </c>
      <c r="G500" s="184">
        <v>16.0167</v>
      </c>
      <c r="H500" s="184">
        <v>17.256599999999999</v>
      </c>
      <c r="I500" s="184">
        <v>8.5869999999999997</v>
      </c>
      <c r="J500" s="184">
        <v>6.1496000000000004</v>
      </c>
      <c r="K500" s="184">
        <v>6.0345000000000004</v>
      </c>
      <c r="L500" s="184">
        <v>1.8635999999999999</v>
      </c>
      <c r="M500" s="184">
        <v>4.4122000000000003</v>
      </c>
      <c r="N500" s="184">
        <v>3.9952999999999999</v>
      </c>
      <c r="O500" s="184">
        <v>8.5216999999999992</v>
      </c>
      <c r="P500" s="184">
        <v>8.1020000000000003</v>
      </c>
      <c r="Q500" s="184">
        <v>8.6926000000000005</v>
      </c>
      <c r="R500" s="184">
        <v>7.8372000000000002</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44358</v>
      </c>
      <c r="E501" s="184">
        <v>24.072199999999999</v>
      </c>
      <c r="F501" s="184">
        <v>26.857800000000001</v>
      </c>
      <c r="G501" s="184">
        <v>14.978999999999999</v>
      </c>
      <c r="H501" s="184">
        <v>16.209399999999999</v>
      </c>
      <c r="I501" s="184">
        <v>7.5381</v>
      </c>
      <c r="J501" s="184">
        <v>5.1139000000000001</v>
      </c>
      <c r="K501" s="184">
        <v>4.9829999999999997</v>
      </c>
      <c r="L501" s="184">
        <v>0.85419999999999996</v>
      </c>
      <c r="M501" s="184">
        <v>3.4235000000000002</v>
      </c>
      <c r="N501" s="184">
        <v>3.0306999999999999</v>
      </c>
      <c r="O501" s="184">
        <v>7.5867000000000004</v>
      </c>
      <c r="P501" s="184">
        <v>7.2785000000000002</v>
      </c>
      <c r="Q501" s="184">
        <v>7.5666000000000002</v>
      </c>
      <c r="R501" s="184">
        <v>6.9013</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44358</v>
      </c>
      <c r="E502" s="184">
        <v>2750.1122999999998</v>
      </c>
      <c r="F502" s="184">
        <v>50.408299999999997</v>
      </c>
      <c r="G502" s="184">
        <v>29.213000000000001</v>
      </c>
      <c r="H502" s="184">
        <v>31.303100000000001</v>
      </c>
      <c r="I502" s="184">
        <v>11.4893</v>
      </c>
      <c r="J502" s="184">
        <v>6.4744000000000002</v>
      </c>
      <c r="K502" s="184">
        <v>13.5624</v>
      </c>
      <c r="L502" s="184">
        <v>2.8155999999999999</v>
      </c>
      <c r="M502" s="184">
        <v>5.7698999999999998</v>
      </c>
      <c r="N502" s="184">
        <v>4.8663999999999996</v>
      </c>
      <c r="O502" s="184">
        <v>10.537000000000001</v>
      </c>
      <c r="P502" s="184">
        <v>8.5460999999999991</v>
      </c>
      <c r="Q502" s="184">
        <v>8.9405000000000001</v>
      </c>
      <c r="R502" s="184">
        <v>12.8719</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44358</v>
      </c>
      <c r="E503" s="184">
        <v>2649.3393000000001</v>
      </c>
      <c r="F503" s="184">
        <v>49.833300000000001</v>
      </c>
      <c r="G503" s="184">
        <v>28.636600000000001</v>
      </c>
      <c r="H503" s="184">
        <v>30.724599999999999</v>
      </c>
      <c r="I503" s="184">
        <v>10.898899999999999</v>
      </c>
      <c r="J503" s="184">
        <v>5.8657000000000004</v>
      </c>
      <c r="K503" s="184">
        <v>12.9193</v>
      </c>
      <c r="L503" s="184">
        <v>2.1560999999999999</v>
      </c>
      <c r="M503" s="184">
        <v>5.0915999999999997</v>
      </c>
      <c r="N503" s="184">
        <v>4.1961000000000004</v>
      </c>
      <c r="O503" s="184">
        <v>9.8787000000000003</v>
      </c>
      <c r="P503" s="184">
        <v>8.0063999999999993</v>
      </c>
      <c r="Q503" s="184">
        <v>7.1536</v>
      </c>
      <c r="R503" s="184">
        <v>12.153499999999999</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44358</v>
      </c>
      <c r="E504" s="184">
        <v>72.828199999999995</v>
      </c>
      <c r="F504" s="184">
        <v>180.71350000000001</v>
      </c>
      <c r="G504" s="184">
        <v>72.566699999999997</v>
      </c>
      <c r="H504" s="184">
        <v>40.906799999999997</v>
      </c>
      <c r="I504" s="184">
        <v>17.340800000000002</v>
      </c>
      <c r="J504" s="184">
        <v>11.3147</v>
      </c>
      <c r="K504" s="184">
        <v>17.509899999999998</v>
      </c>
      <c r="L504" s="184">
        <v>15.731</v>
      </c>
      <c r="M504" s="184">
        <v>16.866599999999998</v>
      </c>
      <c r="N504" s="184">
        <v>10.267099999999999</v>
      </c>
      <c r="O504" s="184">
        <v>5.8845000000000001</v>
      </c>
      <c r="P504" s="184">
        <v>6.9353999999999996</v>
      </c>
      <c r="Q504" s="184">
        <v>8.5195000000000007</v>
      </c>
      <c r="R504" s="184">
        <v>3.9352</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44358</v>
      </c>
      <c r="E505" s="184">
        <v>77.851600000000005</v>
      </c>
      <c r="F505" s="184">
        <v>180.7379</v>
      </c>
      <c r="G505" s="184">
        <v>72.569199999999995</v>
      </c>
      <c r="H505" s="184">
        <v>40.899799999999999</v>
      </c>
      <c r="I505" s="184">
        <v>17.337700000000002</v>
      </c>
      <c r="J505" s="184">
        <v>11.313000000000001</v>
      </c>
      <c r="K505" s="184">
        <v>17.5261</v>
      </c>
      <c r="L505" s="184">
        <v>16.161799999999999</v>
      </c>
      <c r="M505" s="184">
        <v>17.467700000000001</v>
      </c>
      <c r="N505" s="184">
        <v>10.9307</v>
      </c>
      <c r="O505" s="184">
        <v>6.7319000000000004</v>
      </c>
      <c r="P505" s="184">
        <v>7.8334000000000001</v>
      </c>
      <c r="Q505" s="184">
        <v>8.5355000000000008</v>
      </c>
      <c r="R505" s="184">
        <v>4.6950000000000003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44358</v>
      </c>
      <c r="E512" s="184">
        <v>68.5685</v>
      </c>
      <c r="F512" s="184">
        <v>10.2233</v>
      </c>
      <c r="G512" s="184">
        <v>12.593400000000001</v>
      </c>
      <c r="H512" s="184">
        <v>8.8971999999999998</v>
      </c>
      <c r="I512" s="184">
        <v>8.2157999999999998</v>
      </c>
      <c r="J512" s="184">
        <v>4.9817999999999998</v>
      </c>
      <c r="K512" s="184">
        <v>5.5663999999999998</v>
      </c>
      <c r="L512" s="184">
        <v>2.0162</v>
      </c>
      <c r="M512" s="184">
        <v>4.4593999999999996</v>
      </c>
      <c r="N512" s="184">
        <v>5.6898</v>
      </c>
      <c r="O512" s="184">
        <v>5.8067000000000002</v>
      </c>
      <c r="P512" s="184">
        <v>5.7441000000000004</v>
      </c>
      <c r="Q512" s="184">
        <v>8.3031000000000006</v>
      </c>
      <c r="R512" s="184">
        <v>6.9739000000000004</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44358</v>
      </c>
      <c r="E513" s="184">
        <v>72.859200000000001</v>
      </c>
      <c r="F513" s="184">
        <v>10.773999999999999</v>
      </c>
      <c r="G513" s="184">
        <v>13.1897</v>
      </c>
      <c r="H513" s="184">
        <v>9.4999000000000002</v>
      </c>
      <c r="I513" s="184">
        <v>8.8253000000000004</v>
      </c>
      <c r="J513" s="184">
        <v>5.5757000000000003</v>
      </c>
      <c r="K513" s="184">
        <v>5.9295999999999998</v>
      </c>
      <c r="L513" s="184">
        <v>2.4851999999999999</v>
      </c>
      <c r="M513" s="184">
        <v>4.9935</v>
      </c>
      <c r="N513" s="184">
        <v>6.2571000000000003</v>
      </c>
      <c r="O513" s="184">
        <v>6.4752999999999998</v>
      </c>
      <c r="P513" s="184">
        <v>6.4191000000000003</v>
      </c>
      <c r="Q513" s="184">
        <v>7.8536999999999999</v>
      </c>
      <c r="R513" s="184">
        <v>7.6765999999999996</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44358</v>
      </c>
      <c r="E514" s="184">
        <v>68.5685</v>
      </c>
      <c r="F514" s="184">
        <v>10.2233</v>
      </c>
      <c r="G514" s="184">
        <v>12.593400000000001</v>
      </c>
      <c r="H514" s="184">
        <v>8.8971999999999998</v>
      </c>
      <c r="I514" s="184">
        <v>8.2157999999999998</v>
      </c>
      <c r="J514" s="184">
        <v>4.9817999999999998</v>
      </c>
      <c r="K514" s="184">
        <v>5.5663999999999998</v>
      </c>
      <c r="L514" s="184">
        <v>2.0162</v>
      </c>
      <c r="M514" s="184">
        <v>4.4593999999999996</v>
      </c>
      <c r="N514" s="184">
        <v>5.6898</v>
      </c>
      <c r="O514" s="184">
        <v>5.8067000000000002</v>
      </c>
      <c r="P514" s="184">
        <v>5.7441000000000004</v>
      </c>
      <c r="Q514" s="184">
        <v>8.3031000000000006</v>
      </c>
      <c r="R514" s="184">
        <v>6.9739000000000004</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44358</v>
      </c>
      <c r="E515" s="184">
        <v>68.5685</v>
      </c>
      <c r="F515" s="184">
        <v>10.2233</v>
      </c>
      <c r="G515" s="184">
        <v>12.593400000000001</v>
      </c>
      <c r="H515" s="184">
        <v>8.8971999999999998</v>
      </c>
      <c r="I515" s="184">
        <v>8.2157999999999998</v>
      </c>
      <c r="J515" s="184">
        <v>4.9817999999999998</v>
      </c>
      <c r="K515" s="184">
        <v>5.5663999999999998</v>
      </c>
      <c r="L515" s="184">
        <v>2.0162</v>
      </c>
      <c r="M515" s="184">
        <v>4.4593999999999996</v>
      </c>
      <c r="N515" s="184">
        <v>5.6898</v>
      </c>
      <c r="O515" s="184">
        <v>5.8067000000000002</v>
      </c>
      <c r="P515" s="184">
        <v>5.7441000000000004</v>
      </c>
      <c r="Q515" s="184">
        <v>8.3031000000000006</v>
      </c>
      <c r="R515" s="184">
        <v>6.9739000000000004</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44358</v>
      </c>
      <c r="E516" s="184">
        <v>28.551400000000001</v>
      </c>
      <c r="F516" s="184">
        <v>35.830199999999998</v>
      </c>
      <c r="G516" s="184">
        <v>20.916399999999999</v>
      </c>
      <c r="H516" s="184">
        <v>23.334199999999999</v>
      </c>
      <c r="I516" s="184">
        <v>9.3290000000000006</v>
      </c>
      <c r="J516" s="184">
        <v>5.6977000000000002</v>
      </c>
      <c r="K516" s="184">
        <v>10.613899999999999</v>
      </c>
      <c r="L516" s="184">
        <v>1.9913000000000001</v>
      </c>
      <c r="M516" s="184">
        <v>4.8070000000000004</v>
      </c>
      <c r="N516" s="184">
        <v>4.1288</v>
      </c>
      <c r="O516" s="184">
        <v>8.4190000000000005</v>
      </c>
      <c r="P516" s="184">
        <v>6.7855999999999996</v>
      </c>
      <c r="Q516" s="184">
        <v>7.9627999999999997</v>
      </c>
      <c r="R516" s="184">
        <v>7.2767999999999997</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44358</v>
      </c>
      <c r="E517" s="184">
        <v>30.459</v>
      </c>
      <c r="F517" s="184">
        <v>36.585799999999999</v>
      </c>
      <c r="G517" s="184">
        <v>21.688500000000001</v>
      </c>
      <c r="H517" s="184">
        <v>24.111899999999999</v>
      </c>
      <c r="I517" s="184">
        <v>10.105</v>
      </c>
      <c r="J517" s="184">
        <v>6.4871999999999996</v>
      </c>
      <c r="K517" s="184">
        <v>11.421099999999999</v>
      </c>
      <c r="L517" s="184">
        <v>2.7877999999999998</v>
      </c>
      <c r="M517" s="184">
        <v>5.6238999999999999</v>
      </c>
      <c r="N517" s="184">
        <v>4.9489000000000001</v>
      </c>
      <c r="O517" s="184">
        <v>9.2565000000000008</v>
      </c>
      <c r="P517" s="184">
        <v>7.6006</v>
      </c>
      <c r="Q517" s="184">
        <v>7.8642000000000003</v>
      </c>
      <c r="R517" s="184">
        <v>8.1171000000000006</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44358</v>
      </c>
      <c r="E518" s="184">
        <v>27.456</v>
      </c>
      <c r="F518" s="184">
        <v>35.529499999999999</v>
      </c>
      <c r="G518" s="184">
        <v>20.640699999999999</v>
      </c>
      <c r="H518" s="184">
        <v>23.062200000000001</v>
      </c>
      <c r="I518" s="184">
        <v>9.0714000000000006</v>
      </c>
      <c r="J518" s="184">
        <v>5.4455999999999998</v>
      </c>
      <c r="K518" s="184">
        <v>10.3584</v>
      </c>
      <c r="L518" s="184">
        <v>1.7432000000000001</v>
      </c>
      <c r="M518" s="184">
        <v>4.5525000000000002</v>
      </c>
      <c r="N518" s="184">
        <v>3.8729</v>
      </c>
      <c r="O518" s="184">
        <v>8.1533999999999995</v>
      </c>
      <c r="P518" s="184">
        <v>6.5209999999999999</v>
      </c>
      <c r="Q518" s="184">
        <v>7.6547999999999998</v>
      </c>
      <c r="R518" s="184">
        <v>7.0174000000000003</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44358</v>
      </c>
      <c r="E519" s="184">
        <v>28.453099999999999</v>
      </c>
      <c r="F519" s="184">
        <v>31.713000000000001</v>
      </c>
      <c r="G519" s="184">
        <v>24.336500000000001</v>
      </c>
      <c r="H519" s="184">
        <v>20.8093</v>
      </c>
      <c r="I519" s="184">
        <v>9.9060000000000006</v>
      </c>
      <c r="J519" s="184">
        <v>7.8817000000000004</v>
      </c>
      <c r="K519" s="184">
        <v>9.5037000000000003</v>
      </c>
      <c r="L519" s="184">
        <v>5.0256999999999996</v>
      </c>
      <c r="M519" s="184">
        <v>7.0979999999999999</v>
      </c>
      <c r="N519" s="184">
        <v>7.7013999999999996</v>
      </c>
      <c r="O519" s="184">
        <v>9.7050000000000001</v>
      </c>
      <c r="P519" s="184">
        <v>9.2697000000000003</v>
      </c>
      <c r="Q519" s="184">
        <v>9.6088000000000005</v>
      </c>
      <c r="R519" s="184">
        <v>9.8550000000000004</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44358</v>
      </c>
      <c r="E520" s="184">
        <v>29.8353</v>
      </c>
      <c r="F520" s="184">
        <v>32.570999999999998</v>
      </c>
      <c r="G520" s="184">
        <v>25.1312</v>
      </c>
      <c r="H520" s="184">
        <v>21.603200000000001</v>
      </c>
      <c r="I520" s="184">
        <v>10.6959</v>
      </c>
      <c r="J520" s="184">
        <v>8.6784999999999997</v>
      </c>
      <c r="K520" s="184">
        <v>10.311500000000001</v>
      </c>
      <c r="L520" s="184">
        <v>5.8362999999999996</v>
      </c>
      <c r="M520" s="184">
        <v>7.9073000000000002</v>
      </c>
      <c r="N520" s="184">
        <v>8.5132999999999992</v>
      </c>
      <c r="O520" s="184">
        <v>10.476900000000001</v>
      </c>
      <c r="P520" s="184">
        <v>10.0419</v>
      </c>
      <c r="Q520" s="184">
        <v>10.8238</v>
      </c>
      <c r="R520" s="184">
        <v>10.6241</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44358</v>
      </c>
      <c r="E521" s="184">
        <v>17.5169</v>
      </c>
      <c r="F521" s="184">
        <v>2.2921999999999998</v>
      </c>
      <c r="G521" s="184">
        <v>12.863099999999999</v>
      </c>
      <c r="H521" s="184">
        <v>10.140499999999999</v>
      </c>
      <c r="I521" s="184">
        <v>7.8673000000000002</v>
      </c>
      <c r="J521" s="184">
        <v>6.0128000000000004</v>
      </c>
      <c r="K521" s="184">
        <v>8.3379999999999992</v>
      </c>
      <c r="L521" s="184">
        <v>4.5762999999999998</v>
      </c>
      <c r="M521" s="184">
        <v>6.2935999999999996</v>
      </c>
      <c r="N521" s="184">
        <v>7.4379999999999997</v>
      </c>
      <c r="O521" s="184">
        <v>7.5204000000000004</v>
      </c>
      <c r="P521" s="184">
        <v>5.8398000000000003</v>
      </c>
      <c r="Q521" s="184">
        <v>6.2065000000000001</v>
      </c>
      <c r="R521" s="184">
        <v>7.5777999999999999</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44358</v>
      </c>
      <c r="E522" s="184">
        <v>18.755199999999999</v>
      </c>
      <c r="F522" s="184">
        <v>2.9194</v>
      </c>
      <c r="G522" s="184">
        <v>13.5731</v>
      </c>
      <c r="H522" s="184">
        <v>10.8653</v>
      </c>
      <c r="I522" s="184">
        <v>8.6191999999999993</v>
      </c>
      <c r="J522" s="184">
        <v>6.7622</v>
      </c>
      <c r="K522" s="184">
        <v>9.0931999999999995</v>
      </c>
      <c r="L522" s="184">
        <v>5.3238000000000003</v>
      </c>
      <c r="M522" s="184">
        <v>7.0679999999999996</v>
      </c>
      <c r="N522" s="184">
        <v>8.2451000000000008</v>
      </c>
      <c r="O522" s="184">
        <v>8.4948999999999995</v>
      </c>
      <c r="P522" s="184">
        <v>6.9779999999999998</v>
      </c>
      <c r="Q522" s="184">
        <v>6.7050000000000001</v>
      </c>
      <c r="R522" s="184">
        <v>8.4061000000000003</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44358</v>
      </c>
      <c r="E523" s="184">
        <v>29.446100000000001</v>
      </c>
      <c r="F523" s="184">
        <v>18.1065</v>
      </c>
      <c r="G523" s="184">
        <v>14.2302</v>
      </c>
      <c r="H523" s="184">
        <v>22.6936</v>
      </c>
      <c r="I523" s="184">
        <v>9.9185999999999996</v>
      </c>
      <c r="J523" s="184">
        <v>8.3355999999999995</v>
      </c>
      <c r="K523" s="184">
        <v>13.3634</v>
      </c>
      <c r="L523" s="184">
        <v>2.4298999999999999</v>
      </c>
      <c r="M523" s="184">
        <v>6.1569000000000003</v>
      </c>
      <c r="N523" s="184">
        <v>5.2929000000000004</v>
      </c>
      <c r="O523" s="184">
        <v>11.1546</v>
      </c>
      <c r="P523" s="184">
        <v>9.5352999999999994</v>
      </c>
      <c r="Q523" s="184">
        <v>9.5250000000000004</v>
      </c>
      <c r="R523" s="184">
        <v>10.4899</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44358</v>
      </c>
      <c r="E524" s="184">
        <v>27.4375</v>
      </c>
      <c r="F524" s="184">
        <v>17.035699999999999</v>
      </c>
      <c r="G524" s="184">
        <v>13.317500000000001</v>
      </c>
      <c r="H524" s="184">
        <v>21.8127</v>
      </c>
      <c r="I524" s="184">
        <v>9.0297000000000001</v>
      </c>
      <c r="J524" s="184">
        <v>7.4535999999999998</v>
      </c>
      <c r="K524" s="184">
        <v>12.411799999999999</v>
      </c>
      <c r="L524" s="184">
        <v>1.4971000000000001</v>
      </c>
      <c r="M524" s="184">
        <v>5.2305999999999999</v>
      </c>
      <c r="N524" s="184">
        <v>4.3894000000000002</v>
      </c>
      <c r="O524" s="184">
        <v>10.2971</v>
      </c>
      <c r="P524" s="184">
        <v>8.6751000000000005</v>
      </c>
      <c r="Q524" s="184">
        <v>8.3856000000000002</v>
      </c>
      <c r="R524" s="184">
        <v>9.5952000000000002</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44358</v>
      </c>
      <c r="E525" s="184">
        <v>18.0303</v>
      </c>
      <c r="F525" s="184">
        <v>17.215299999999999</v>
      </c>
      <c r="G525" s="184">
        <v>21.0899</v>
      </c>
      <c r="H525" s="184">
        <v>20.060300000000002</v>
      </c>
      <c r="I525" s="184">
        <v>11.706899999999999</v>
      </c>
      <c r="J525" s="184">
        <v>12.3528</v>
      </c>
      <c r="K525" s="184">
        <v>12.8125</v>
      </c>
      <c r="L525" s="184">
        <v>6.5921000000000003</v>
      </c>
      <c r="M525" s="184">
        <v>8.4098000000000006</v>
      </c>
      <c r="N525" s="184">
        <v>9.3567</v>
      </c>
      <c r="O525" s="184">
        <v>8.2228999999999992</v>
      </c>
      <c r="P525" s="184">
        <v>7.6021000000000001</v>
      </c>
      <c r="Q525" s="184">
        <v>7.6765999999999996</v>
      </c>
      <c r="R525" s="184">
        <v>8.1157000000000004</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44358</v>
      </c>
      <c r="E526" s="184">
        <v>17.264500000000002</v>
      </c>
      <c r="F526" s="184">
        <v>16.921199999999999</v>
      </c>
      <c r="G526" s="184">
        <v>20.754200000000001</v>
      </c>
      <c r="H526" s="184">
        <v>19.797000000000001</v>
      </c>
      <c r="I526" s="184">
        <v>11.451499999999999</v>
      </c>
      <c r="J526" s="184">
        <v>12.098800000000001</v>
      </c>
      <c r="K526" s="184">
        <v>12.531700000000001</v>
      </c>
      <c r="L526" s="184">
        <v>6.1959999999999997</v>
      </c>
      <c r="M526" s="184">
        <v>7.9617000000000004</v>
      </c>
      <c r="N526" s="184">
        <v>8.8542000000000005</v>
      </c>
      <c r="O526" s="184">
        <v>7.5903</v>
      </c>
      <c r="P526" s="184">
        <v>6.9904000000000002</v>
      </c>
      <c r="Q526" s="184">
        <v>7.0918000000000001</v>
      </c>
      <c r="R526" s="184">
        <v>7.5175000000000001</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44358</v>
      </c>
      <c r="E527" s="184">
        <v>1215.7408</v>
      </c>
      <c r="F527" s="184">
        <v>21.376799999999999</v>
      </c>
      <c r="G527" s="184">
        <v>16.413599999999999</v>
      </c>
      <c r="H527" s="184">
        <v>17.320499999999999</v>
      </c>
      <c r="I527" s="184">
        <v>8.4440000000000008</v>
      </c>
      <c r="J527" s="184">
        <v>8.0347000000000008</v>
      </c>
      <c r="K527" s="184">
        <v>8.9463000000000008</v>
      </c>
      <c r="L527" s="184">
        <v>4.0998000000000001</v>
      </c>
      <c r="M527" s="184">
        <v>7.1143999999999998</v>
      </c>
      <c r="N527" s="184">
        <v>6.1365999999999996</v>
      </c>
      <c r="O527" s="184"/>
      <c r="P527" s="184"/>
      <c r="Q527" s="184">
        <v>8.0587</v>
      </c>
      <c r="R527" s="184">
        <v>7.3453999999999997</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44358</v>
      </c>
      <c r="E528" s="184">
        <v>1200.0044</v>
      </c>
      <c r="F528" s="184">
        <v>20.838100000000001</v>
      </c>
      <c r="G528" s="184">
        <v>15.892099999999999</v>
      </c>
      <c r="H528" s="184">
        <v>16.8018</v>
      </c>
      <c r="I528" s="184">
        <v>7.9256000000000002</v>
      </c>
      <c r="J528" s="184">
        <v>7.5080999999999998</v>
      </c>
      <c r="K528" s="184">
        <v>8.4154999999999998</v>
      </c>
      <c r="L528" s="184">
        <v>3.5750000000000002</v>
      </c>
      <c r="M528" s="184">
        <v>6.5701999999999998</v>
      </c>
      <c r="N528" s="184">
        <v>5.5869</v>
      </c>
      <c r="O528" s="184"/>
      <c r="P528" s="184"/>
      <c r="Q528" s="184">
        <v>7.5015999999999998</v>
      </c>
      <c r="R528" s="184">
        <v>6.7922000000000002</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44358</v>
      </c>
      <c r="E529" s="184">
        <v>34.3491</v>
      </c>
      <c r="F529" s="184">
        <v>13.287599999999999</v>
      </c>
      <c r="G529" s="184">
        <v>14.4688</v>
      </c>
      <c r="H529" s="184">
        <v>18.081499999999998</v>
      </c>
      <c r="I529" s="184">
        <v>8.9260999999999999</v>
      </c>
      <c r="J529" s="184">
        <v>6.7153999999999998</v>
      </c>
      <c r="K529" s="184">
        <v>9.6033000000000008</v>
      </c>
      <c r="L529" s="184">
        <v>3.9586999999999999</v>
      </c>
      <c r="M529" s="184">
        <v>5.8964999999999996</v>
      </c>
      <c r="N529" s="184">
        <v>6.43</v>
      </c>
      <c r="O529" s="184">
        <v>7.0698999999999996</v>
      </c>
      <c r="P529" s="184">
        <v>7.5373000000000001</v>
      </c>
      <c r="Q529" s="184">
        <v>8.2097999999999995</v>
      </c>
      <c r="R529" s="184">
        <v>6.6630000000000003</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44358</v>
      </c>
      <c r="E530" s="184">
        <v>32.774799999999999</v>
      </c>
      <c r="F530" s="184">
        <v>12.4773</v>
      </c>
      <c r="G530" s="184">
        <v>13.7135</v>
      </c>
      <c r="H530" s="184">
        <v>17.335100000000001</v>
      </c>
      <c r="I530" s="184">
        <v>8.1951999999999998</v>
      </c>
      <c r="J530" s="184">
        <v>5.9793000000000003</v>
      </c>
      <c r="K530" s="184">
        <v>8.8556000000000008</v>
      </c>
      <c r="L530" s="184">
        <v>3.2155</v>
      </c>
      <c r="M530" s="184">
        <v>5.1357999999999997</v>
      </c>
      <c r="N530" s="184">
        <v>5.6555999999999997</v>
      </c>
      <c r="O530" s="184">
        <v>6.4279000000000002</v>
      </c>
      <c r="P530" s="184">
        <v>6.9048999999999996</v>
      </c>
      <c r="Q530" s="184">
        <v>6.8268000000000004</v>
      </c>
      <c r="R530" s="184">
        <v>5.9696999999999996</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44358</v>
      </c>
      <c r="E531" s="184">
        <v>31.101700000000001</v>
      </c>
      <c r="F531" s="184">
        <v>34.1828</v>
      </c>
      <c r="G531" s="184">
        <v>25.087800000000001</v>
      </c>
      <c r="H531" s="184">
        <v>22.867100000000001</v>
      </c>
      <c r="I531" s="184">
        <v>15.4056</v>
      </c>
      <c r="J531" s="184">
        <v>10.704000000000001</v>
      </c>
      <c r="K531" s="184">
        <v>11.9312</v>
      </c>
      <c r="L531" s="184">
        <v>3.4975000000000001</v>
      </c>
      <c r="M531" s="184">
        <v>6.4741999999999997</v>
      </c>
      <c r="N531" s="184">
        <v>7.6391999999999998</v>
      </c>
      <c r="O531" s="184">
        <v>10.748799999999999</v>
      </c>
      <c r="P531" s="184">
        <v>9.6508000000000003</v>
      </c>
      <c r="Q531" s="184">
        <v>9.7317</v>
      </c>
      <c r="R531" s="184">
        <v>9.6732999999999993</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44358</v>
      </c>
      <c r="E532" s="184">
        <v>29.502800000000001</v>
      </c>
      <c r="F532" s="184">
        <v>33.434199999999997</v>
      </c>
      <c r="G532" s="184">
        <v>24.3384</v>
      </c>
      <c r="H532" s="184">
        <v>22.114999999999998</v>
      </c>
      <c r="I532" s="184">
        <v>14.6629</v>
      </c>
      <c r="J532" s="184">
        <v>9.9568999999999992</v>
      </c>
      <c r="K532" s="184">
        <v>11.170999999999999</v>
      </c>
      <c r="L532" s="184">
        <v>2.7549999999999999</v>
      </c>
      <c r="M532" s="184">
        <v>5.7194000000000003</v>
      </c>
      <c r="N532" s="184">
        <v>6.8845000000000001</v>
      </c>
      <c r="O532" s="184">
        <v>10.0222</v>
      </c>
      <c r="P532" s="184">
        <v>8.9764999999999997</v>
      </c>
      <c r="Q532" s="184">
        <v>8.6440999999999999</v>
      </c>
      <c r="R532" s="184">
        <v>8.9306999999999999</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44358</v>
      </c>
      <c r="E533" s="184">
        <v>24.986899999999999</v>
      </c>
      <c r="F533" s="184">
        <v>28.360900000000001</v>
      </c>
      <c r="G533" s="184">
        <v>29.432400000000001</v>
      </c>
      <c r="H533" s="184">
        <v>28.388200000000001</v>
      </c>
      <c r="I533" s="184">
        <v>14.3101</v>
      </c>
      <c r="J533" s="184">
        <v>10.631500000000001</v>
      </c>
      <c r="K533" s="184">
        <v>11.733000000000001</v>
      </c>
      <c r="L533" s="184">
        <v>1.9056999999999999</v>
      </c>
      <c r="M533" s="184">
        <v>5.1402999999999999</v>
      </c>
      <c r="N533" s="184">
        <v>4.7519</v>
      </c>
      <c r="O533" s="184">
        <v>9.2860999999999994</v>
      </c>
      <c r="P533" s="184">
        <v>8.6540999999999997</v>
      </c>
      <c r="Q533" s="184">
        <v>8.9992000000000001</v>
      </c>
      <c r="R533" s="184">
        <v>8.4671000000000003</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44358</v>
      </c>
      <c r="E534" s="184">
        <v>23.64</v>
      </c>
      <c r="F534" s="184">
        <v>27.813099999999999</v>
      </c>
      <c r="G534" s="184">
        <v>28.734500000000001</v>
      </c>
      <c r="H534" s="184">
        <v>27.673300000000001</v>
      </c>
      <c r="I534" s="184">
        <v>13.5915</v>
      </c>
      <c r="J534" s="184">
        <v>9.9094999999999995</v>
      </c>
      <c r="K534" s="184">
        <v>10.992900000000001</v>
      </c>
      <c r="L534" s="184">
        <v>1.1819</v>
      </c>
      <c r="M534" s="184">
        <v>4.4169</v>
      </c>
      <c r="N534" s="184">
        <v>4.0327999999999999</v>
      </c>
      <c r="O534" s="184">
        <v>8.4998000000000005</v>
      </c>
      <c r="P534" s="184">
        <v>7.8093000000000004</v>
      </c>
      <c r="Q534" s="184">
        <v>5.9889000000000001</v>
      </c>
      <c r="R534" s="184">
        <v>7.7262000000000004</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44358</v>
      </c>
      <c r="E535" s="184">
        <v>12.106199999999999</v>
      </c>
      <c r="F535" s="184">
        <v>28.0609</v>
      </c>
      <c r="G535" s="184">
        <v>15.496600000000001</v>
      </c>
      <c r="H535" s="184">
        <v>14.4689</v>
      </c>
      <c r="I535" s="184">
        <v>6.7797999999999998</v>
      </c>
      <c r="J535" s="184">
        <v>6.7788000000000004</v>
      </c>
      <c r="K535" s="184">
        <v>7.0221999999999998</v>
      </c>
      <c r="L535" s="184">
        <v>4.4448999999999996</v>
      </c>
      <c r="M535" s="184">
        <v>5.3513000000000002</v>
      </c>
      <c r="N535" s="184">
        <v>5.8512000000000004</v>
      </c>
      <c r="O535" s="184"/>
      <c r="P535" s="184"/>
      <c r="Q535" s="184">
        <v>7.0361000000000002</v>
      </c>
      <c r="R535" s="184">
        <v>6.6193</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44358</v>
      </c>
      <c r="E536" s="184">
        <v>11.736000000000001</v>
      </c>
      <c r="F536" s="184">
        <v>26.766400000000001</v>
      </c>
      <c r="G536" s="184">
        <v>14.427199999999999</v>
      </c>
      <c r="H536" s="184">
        <v>13.363099999999999</v>
      </c>
      <c r="I536" s="184">
        <v>5.6994999999999996</v>
      </c>
      <c r="J536" s="184">
        <v>5.6755000000000004</v>
      </c>
      <c r="K536" s="184">
        <v>5.9306000000000001</v>
      </c>
      <c r="L536" s="184">
        <v>3.3620000000000001</v>
      </c>
      <c r="M536" s="184">
        <v>4.2539999999999996</v>
      </c>
      <c r="N536" s="184">
        <v>4.71</v>
      </c>
      <c r="O536" s="184"/>
      <c r="P536" s="184"/>
      <c r="Q536" s="184">
        <v>5.86</v>
      </c>
      <c r="R536" s="184">
        <v>5.4470000000000001</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44358</v>
      </c>
      <c r="E537" s="184">
        <v>14.044600000000001</v>
      </c>
      <c r="F537" s="184">
        <v>20.022200000000002</v>
      </c>
      <c r="G537" s="184">
        <v>14.4842</v>
      </c>
      <c r="H537" s="184">
        <v>17.9193</v>
      </c>
      <c r="I537" s="184">
        <v>8.3803000000000001</v>
      </c>
      <c r="J537" s="184">
        <v>6.2873999999999999</v>
      </c>
      <c r="K537" s="184">
        <v>8.5284999999999993</v>
      </c>
      <c r="L537" s="184">
        <v>3.7471000000000001</v>
      </c>
      <c r="M537" s="184">
        <v>4.9488000000000003</v>
      </c>
      <c r="N537" s="184">
        <v>4.1852999999999998</v>
      </c>
      <c r="O537" s="184">
        <v>10.099399999999999</v>
      </c>
      <c r="P537" s="184"/>
      <c r="Q537" s="184">
        <v>8.3831000000000007</v>
      </c>
      <c r="R537" s="184">
        <v>9.7141999999999999</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44358</v>
      </c>
      <c r="E538" s="184">
        <v>13.335900000000001</v>
      </c>
      <c r="F538" s="184">
        <v>18.8949</v>
      </c>
      <c r="G538" s="184">
        <v>13.5174</v>
      </c>
      <c r="H538" s="184">
        <v>16.945900000000002</v>
      </c>
      <c r="I538" s="184">
        <v>7.4108000000000001</v>
      </c>
      <c r="J538" s="184">
        <v>5.3391000000000002</v>
      </c>
      <c r="K538" s="184">
        <v>7.5468999999999999</v>
      </c>
      <c r="L538" s="184">
        <v>2.7747999999999999</v>
      </c>
      <c r="M538" s="184">
        <v>3.9693000000000001</v>
      </c>
      <c r="N538" s="184">
        <v>3.2158000000000002</v>
      </c>
      <c r="O538" s="184">
        <v>8.8693000000000008</v>
      </c>
      <c r="P538" s="184"/>
      <c r="Q538" s="184">
        <v>7.0612000000000004</v>
      </c>
      <c r="R538" s="184">
        <v>8.6275999999999993</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44358</v>
      </c>
      <c r="E539" s="184">
        <v>29.368300000000001</v>
      </c>
      <c r="F539" s="184">
        <v>65.490499999999997</v>
      </c>
      <c r="G539" s="184">
        <v>38.858800000000002</v>
      </c>
      <c r="H539" s="184">
        <v>30.412800000000001</v>
      </c>
      <c r="I539" s="184">
        <v>14.946</v>
      </c>
      <c r="J539" s="184">
        <v>10.219099999999999</v>
      </c>
      <c r="K539" s="184">
        <v>14.7997</v>
      </c>
      <c r="L539" s="184">
        <v>3.1236000000000002</v>
      </c>
      <c r="M539" s="184">
        <v>4.9931000000000001</v>
      </c>
      <c r="N539" s="184">
        <v>5.0435999999999996</v>
      </c>
      <c r="O539" s="184">
        <v>8.6943999999999999</v>
      </c>
      <c r="P539" s="184">
        <v>7.5259999999999998</v>
      </c>
      <c r="Q539" s="184">
        <v>6.7131999999999996</v>
      </c>
      <c r="R539" s="184">
        <v>7.9977999999999998</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44358</v>
      </c>
      <c r="E540" s="184">
        <v>30.998000000000001</v>
      </c>
      <c r="F540" s="184">
        <v>65.822699999999998</v>
      </c>
      <c r="G540" s="184">
        <v>39.258400000000002</v>
      </c>
      <c r="H540" s="184">
        <v>30.829699999999999</v>
      </c>
      <c r="I540" s="184">
        <v>15.3553</v>
      </c>
      <c r="J540" s="184">
        <v>10.6318</v>
      </c>
      <c r="K540" s="184">
        <v>15.226599999999999</v>
      </c>
      <c r="L540" s="184">
        <v>3.5535999999999999</v>
      </c>
      <c r="M540" s="184">
        <v>5.4389000000000003</v>
      </c>
      <c r="N540" s="184">
        <v>5.4974999999999996</v>
      </c>
      <c r="O540" s="184">
        <v>9.3510000000000009</v>
      </c>
      <c r="P540" s="184">
        <v>8.1961999999999993</v>
      </c>
      <c r="Q540" s="184">
        <v>8.6419999999999995</v>
      </c>
      <c r="R540" s="184">
        <v>8.5874000000000006</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44358</v>
      </c>
      <c r="E541" s="184">
        <v>2112.5970000000002</v>
      </c>
      <c r="F541" s="184">
        <v>16.543600000000001</v>
      </c>
      <c r="G541" s="184">
        <v>18.931899999999999</v>
      </c>
      <c r="H541" s="184">
        <v>18.233799999999999</v>
      </c>
      <c r="I541" s="184">
        <v>7.6223999999999998</v>
      </c>
      <c r="J541" s="184">
        <v>6.0662000000000003</v>
      </c>
      <c r="K541" s="184">
        <v>9.9814000000000007</v>
      </c>
      <c r="L541" s="184">
        <v>3.028</v>
      </c>
      <c r="M541" s="184">
        <v>4.6429</v>
      </c>
      <c r="N541" s="184">
        <v>4.4542999999999999</v>
      </c>
      <c r="O541" s="184">
        <v>8.8887999999999998</v>
      </c>
      <c r="P541" s="184">
        <v>8.2829999999999995</v>
      </c>
      <c r="Q541" s="184">
        <v>8.2640999999999991</v>
      </c>
      <c r="R541" s="184">
        <v>7.6836000000000002</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44358</v>
      </c>
      <c r="E542" s="184">
        <v>2281.2750999999998</v>
      </c>
      <c r="F542" s="184">
        <v>17.752400000000002</v>
      </c>
      <c r="G542" s="184">
        <v>20.1435</v>
      </c>
      <c r="H542" s="184">
        <v>19.447800000000001</v>
      </c>
      <c r="I542" s="184">
        <v>8.8360000000000003</v>
      </c>
      <c r="J542" s="184">
        <v>7.2831000000000001</v>
      </c>
      <c r="K542" s="184">
        <v>11.2242</v>
      </c>
      <c r="L542" s="184">
        <v>4.2614000000000001</v>
      </c>
      <c r="M542" s="184">
        <v>5.7996999999999996</v>
      </c>
      <c r="N542" s="184">
        <v>5.5647000000000002</v>
      </c>
      <c r="O542" s="184">
        <v>9.8419000000000008</v>
      </c>
      <c r="P542" s="184">
        <v>9.3825000000000003</v>
      </c>
      <c r="Q542" s="184">
        <v>9.0855999999999995</v>
      </c>
      <c r="R542" s="184">
        <v>8.6687999999999992</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44358</v>
      </c>
      <c r="E547" s="184">
        <v>16.561499999999999</v>
      </c>
      <c r="F547" s="184">
        <v>10.3613</v>
      </c>
      <c r="G547" s="184">
        <v>11.9864</v>
      </c>
      <c r="H547" s="184">
        <v>11.390700000000001</v>
      </c>
      <c r="I547" s="184">
        <v>3.4205000000000001</v>
      </c>
      <c r="J547" s="184">
        <v>2.7934999999999999</v>
      </c>
      <c r="K547" s="184">
        <v>9.5297000000000001</v>
      </c>
      <c r="L547" s="184">
        <v>3.6697000000000002</v>
      </c>
      <c r="M547" s="184">
        <v>5.1467000000000001</v>
      </c>
      <c r="N547" s="184">
        <v>4.9245000000000001</v>
      </c>
      <c r="O547" s="184">
        <v>8.9580000000000002</v>
      </c>
      <c r="P547" s="184">
        <v>8.4917999999999996</v>
      </c>
      <c r="Q547" s="184">
        <v>8.6686999999999994</v>
      </c>
      <c r="R547" s="184">
        <v>8.3382000000000005</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44358</v>
      </c>
      <c r="E548" s="184">
        <v>16.484000000000002</v>
      </c>
      <c r="F548" s="184">
        <v>10.188499999999999</v>
      </c>
      <c r="G548" s="184">
        <v>11.8209</v>
      </c>
      <c r="H548" s="184">
        <v>11.2537</v>
      </c>
      <c r="I548" s="184">
        <v>3.3098000000000001</v>
      </c>
      <c r="J548" s="184">
        <v>2.6703000000000001</v>
      </c>
      <c r="K548" s="184">
        <v>9.4083000000000006</v>
      </c>
      <c r="L548" s="184">
        <v>3.5472999999999999</v>
      </c>
      <c r="M548" s="184">
        <v>5.0224000000000002</v>
      </c>
      <c r="N548" s="184">
        <v>4.7994000000000003</v>
      </c>
      <c r="O548" s="184">
        <v>8.8284000000000002</v>
      </c>
      <c r="P548" s="184">
        <v>8.3775999999999993</v>
      </c>
      <c r="Q548" s="184">
        <v>8.5512999999999995</v>
      </c>
      <c r="R548" s="184">
        <v>8.2040000000000006</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44358</v>
      </c>
      <c r="E549" s="184">
        <v>29.521999999999998</v>
      </c>
      <c r="F549" s="184">
        <v>11.625500000000001</v>
      </c>
      <c r="G549" s="184">
        <v>7.6703000000000001</v>
      </c>
      <c r="H549" s="184">
        <v>9.0587999999999997</v>
      </c>
      <c r="I549" s="184">
        <v>5.5312000000000001</v>
      </c>
      <c r="J549" s="184">
        <v>4.5442</v>
      </c>
      <c r="K549" s="184">
        <v>7.3167999999999997</v>
      </c>
      <c r="L549" s="184">
        <v>2.1781999999999999</v>
      </c>
      <c r="M549" s="184">
        <v>4.8648999999999996</v>
      </c>
      <c r="N549" s="184">
        <v>4.1997999999999998</v>
      </c>
      <c r="O549" s="184">
        <v>10.252000000000001</v>
      </c>
      <c r="P549" s="184">
        <v>9.2019000000000002</v>
      </c>
      <c r="Q549" s="184">
        <v>8.9019999999999992</v>
      </c>
      <c r="R549" s="184">
        <v>9.4408999999999992</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44358</v>
      </c>
      <c r="E550" s="184">
        <v>27.8645</v>
      </c>
      <c r="F550" s="184">
        <v>10.744400000000001</v>
      </c>
      <c r="G550" s="184">
        <v>6.9028</v>
      </c>
      <c r="H550" s="184">
        <v>8.2843</v>
      </c>
      <c r="I550" s="184">
        <v>4.7618</v>
      </c>
      <c r="J550" s="184">
        <v>3.7685</v>
      </c>
      <c r="K550" s="184">
        <v>6.5339999999999998</v>
      </c>
      <c r="L550" s="184">
        <v>1.4016999999999999</v>
      </c>
      <c r="M550" s="184">
        <v>4.0690999999999997</v>
      </c>
      <c r="N550" s="184">
        <v>3.4114</v>
      </c>
      <c r="O550" s="184">
        <v>9.4690999999999992</v>
      </c>
      <c r="P550" s="184">
        <v>8.4138999999999999</v>
      </c>
      <c r="Q550" s="184">
        <v>6.0585000000000004</v>
      </c>
      <c r="R550" s="184">
        <v>8.7001000000000008</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44358</v>
      </c>
      <c r="E551" s="184">
        <v>35.6036</v>
      </c>
      <c r="F551" s="184">
        <v>13.947699999999999</v>
      </c>
      <c r="G551" s="184">
        <v>20.778199999999998</v>
      </c>
      <c r="H551" s="184">
        <v>15.526300000000001</v>
      </c>
      <c r="I551" s="184">
        <v>9.6059999999999999</v>
      </c>
      <c r="J551" s="184">
        <v>8.4131999999999998</v>
      </c>
      <c r="K551" s="184">
        <v>9.7565000000000008</v>
      </c>
      <c r="L551" s="184">
        <v>5.1927000000000003</v>
      </c>
      <c r="M551" s="184">
        <v>6.9691000000000001</v>
      </c>
      <c r="N551" s="184">
        <v>7.0378999999999996</v>
      </c>
      <c r="O551" s="184">
        <v>8.7561</v>
      </c>
      <c r="P551" s="184">
        <v>8.0787999999999993</v>
      </c>
      <c r="Q551" s="184">
        <v>9.2378999999999998</v>
      </c>
      <c r="R551" s="184">
        <v>8.4098000000000006</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44358</v>
      </c>
      <c r="E552" s="184">
        <v>32.666699999999999</v>
      </c>
      <c r="F552" s="184">
        <v>13.524900000000001</v>
      </c>
      <c r="G552" s="184">
        <v>20.369700000000002</v>
      </c>
      <c r="H552" s="184">
        <v>15.1119</v>
      </c>
      <c r="I552" s="184">
        <v>9.1865000000000006</v>
      </c>
      <c r="J552" s="184">
        <v>7.9832999999999998</v>
      </c>
      <c r="K552" s="184">
        <v>9.1281999999999996</v>
      </c>
      <c r="L552" s="184">
        <v>4.4082999999999997</v>
      </c>
      <c r="M552" s="184">
        <v>5.9812000000000003</v>
      </c>
      <c r="N552" s="184">
        <v>5.9396000000000004</v>
      </c>
      <c r="O552" s="184">
        <v>7.6234000000000002</v>
      </c>
      <c r="P552" s="184">
        <v>6.9572000000000003</v>
      </c>
      <c r="Q552" s="184">
        <v>6.8830999999999998</v>
      </c>
      <c r="R552" s="184">
        <v>7.2732999999999999</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44358</v>
      </c>
      <c r="E553" s="184">
        <v>19.0932</v>
      </c>
      <c r="F553" s="184">
        <v>30.038</v>
      </c>
      <c r="G553" s="184">
        <v>28.038699999999999</v>
      </c>
      <c r="H553" s="184">
        <v>26.956700000000001</v>
      </c>
      <c r="I553" s="184">
        <v>11.5345</v>
      </c>
      <c r="J553" s="184">
        <v>8.7096999999999998</v>
      </c>
      <c r="K553" s="184">
        <v>12.374499999999999</v>
      </c>
      <c r="L553" s="184">
        <v>1.9697</v>
      </c>
      <c r="M553" s="184">
        <v>4.5732999999999997</v>
      </c>
      <c r="N553" s="184">
        <v>4.7809999999999997</v>
      </c>
      <c r="O553" s="184">
        <v>8.8115000000000006</v>
      </c>
      <c r="P553" s="184">
        <v>6.8986000000000001</v>
      </c>
      <c r="Q553" s="184">
        <v>7.1765999999999996</v>
      </c>
      <c r="R553" s="184">
        <v>8.4385999999999992</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44358</v>
      </c>
      <c r="E554" s="184">
        <v>19.962800000000001</v>
      </c>
      <c r="F554" s="184">
        <v>30.3767</v>
      </c>
      <c r="G554" s="184">
        <v>28.345099999999999</v>
      </c>
      <c r="H554" s="184">
        <v>27.254300000000001</v>
      </c>
      <c r="I554" s="184">
        <v>11.8468</v>
      </c>
      <c r="J554" s="184">
        <v>9.0518000000000001</v>
      </c>
      <c r="K554" s="184">
        <v>12.6806</v>
      </c>
      <c r="L554" s="184">
        <v>2.165</v>
      </c>
      <c r="M554" s="184">
        <v>4.7888000000000002</v>
      </c>
      <c r="N554" s="184">
        <v>5.0198</v>
      </c>
      <c r="O554" s="184">
        <v>9.0794999999999995</v>
      </c>
      <c r="P554" s="184">
        <v>7.3400999999999996</v>
      </c>
      <c r="Q554" s="184">
        <v>7.5101000000000004</v>
      </c>
      <c r="R554" s="184">
        <v>8.7209000000000003</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44358</v>
      </c>
      <c r="E555" s="184">
        <v>0.32</v>
      </c>
      <c r="F555" s="184">
        <v>11.409800000000001</v>
      </c>
      <c r="G555" s="184">
        <v>7.6089000000000002</v>
      </c>
      <c r="H555" s="184">
        <v>9.7951999999999995</v>
      </c>
      <c r="I555" s="184">
        <v>10.6347</v>
      </c>
      <c r="J555" s="184">
        <v>10.767899999999999</v>
      </c>
      <c r="K555" s="184">
        <v>11.2279</v>
      </c>
      <c r="L555" s="184">
        <v>-40.3902</v>
      </c>
      <c r="M555" s="184">
        <v>-24.668299999999999</v>
      </c>
      <c r="N555" s="184">
        <v>-16.666699999999999</v>
      </c>
      <c r="O555" s="184"/>
      <c r="P555" s="184"/>
      <c r="Q555" s="184">
        <v>-11.1092</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44358</v>
      </c>
      <c r="E556" s="184">
        <v>0.30509999999999998</v>
      </c>
      <c r="F556" s="184">
        <v>11.9672</v>
      </c>
      <c r="G556" s="184">
        <v>7.9808000000000003</v>
      </c>
      <c r="H556" s="184">
        <v>10.2745</v>
      </c>
      <c r="I556" s="184">
        <v>10.294700000000001</v>
      </c>
      <c r="J556" s="184">
        <v>10.9056</v>
      </c>
      <c r="K556" s="184">
        <v>11.2475</v>
      </c>
      <c r="L556" s="184">
        <v>-40.748899999999999</v>
      </c>
      <c r="M556" s="184">
        <v>-24.892600000000002</v>
      </c>
      <c r="N556" s="184">
        <v>-16.843800000000002</v>
      </c>
      <c r="O556" s="184"/>
      <c r="P556" s="184"/>
      <c r="Q556" s="184">
        <v>-11.2599</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44358</v>
      </c>
      <c r="E557" s="184">
        <v>22.375800000000002</v>
      </c>
      <c r="F557" s="184">
        <v>29.875900000000001</v>
      </c>
      <c r="G557" s="184">
        <v>11.102499999999999</v>
      </c>
      <c r="H557" s="184">
        <v>10.7416</v>
      </c>
      <c r="I557" s="184">
        <v>5.8272000000000004</v>
      </c>
      <c r="J557" s="184">
        <v>4.5799000000000003</v>
      </c>
      <c r="K557" s="184">
        <v>6.1497000000000002</v>
      </c>
      <c r="L557" s="184">
        <v>2.1671</v>
      </c>
      <c r="M557" s="184">
        <v>3.5609999999999999</v>
      </c>
      <c r="N557" s="184">
        <v>4.3117000000000001</v>
      </c>
      <c r="O557" s="184">
        <v>2.7383000000000002</v>
      </c>
      <c r="P557" s="184">
        <v>5.1936</v>
      </c>
      <c r="Q557" s="184">
        <v>7.1075999999999997</v>
      </c>
      <c r="R557" s="184">
        <v>5.7409999999999997</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44358</v>
      </c>
      <c r="E558" s="184">
        <v>21.218900000000001</v>
      </c>
      <c r="F558" s="184">
        <v>29.266200000000001</v>
      </c>
      <c r="G558" s="184">
        <v>10.5021</v>
      </c>
      <c r="H558" s="184">
        <v>10.168799999999999</v>
      </c>
      <c r="I558" s="184">
        <v>5.2694000000000001</v>
      </c>
      <c r="J558" s="184">
        <v>4.0199999999999996</v>
      </c>
      <c r="K558" s="184">
        <v>5.5770999999999997</v>
      </c>
      <c r="L558" s="184">
        <v>1.5928</v>
      </c>
      <c r="M558" s="184">
        <v>2.9758</v>
      </c>
      <c r="N558" s="184">
        <v>3.7168000000000001</v>
      </c>
      <c r="O558" s="184">
        <v>2.0895000000000001</v>
      </c>
      <c r="P558" s="184">
        <v>4.4744000000000002</v>
      </c>
      <c r="Q558" s="184">
        <v>7.0949</v>
      </c>
      <c r="R558" s="184">
        <v>5.1200999999999999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28.066801612903223</v>
      </c>
      <c r="G559" s="186">
        <v>20.147241935483862</v>
      </c>
      <c r="H559" s="186">
        <v>18.338366129032263</v>
      </c>
      <c r="I559" s="186">
        <v>9.2950064516129043</v>
      </c>
      <c r="J559" s="186">
        <v>7.2047451612903233</v>
      </c>
      <c r="K559" s="186">
        <v>9.8640967741935466</v>
      </c>
      <c r="L559" s="186">
        <v>2.3006629032258057</v>
      </c>
      <c r="M559" s="186">
        <v>4.7286129032258053</v>
      </c>
      <c r="N559" s="186">
        <v>4.8613177419354825</v>
      </c>
      <c r="O559" s="186">
        <v>8.1005433962264171</v>
      </c>
      <c r="P559" s="186">
        <v>7.490096078431371</v>
      </c>
      <c r="Q559" s="186">
        <v>6.192204838709678</v>
      </c>
      <c r="R559" s="186">
        <v>7.8520754385964935</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22.41545</v>
      </c>
      <c r="G560" s="186">
        <v>16.215150000000001</v>
      </c>
      <c r="H560" s="186">
        <v>18.000399999999999</v>
      </c>
      <c r="I560" s="186">
        <v>9.0034500000000008</v>
      </c>
      <c r="J560" s="186">
        <v>6.7705000000000002</v>
      </c>
      <c r="K560" s="186">
        <v>10.3178</v>
      </c>
      <c r="L560" s="186">
        <v>2.9218000000000002</v>
      </c>
      <c r="M560" s="186">
        <v>5.1434999999999995</v>
      </c>
      <c r="N560" s="186">
        <v>5.1682500000000005</v>
      </c>
      <c r="O560" s="186">
        <v>8.4998000000000005</v>
      </c>
      <c r="P560" s="186">
        <v>7.5747</v>
      </c>
      <c r="Q560" s="186">
        <v>7.8589500000000001</v>
      </c>
      <c r="R560" s="186">
        <v>7.8372000000000002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44358</v>
      </c>
      <c r="E563" s="184">
        <v>49.22</v>
      </c>
      <c r="F563" s="184">
        <v>6.0999999999999999E-2</v>
      </c>
      <c r="G563" s="184">
        <v>0.26479999999999998</v>
      </c>
      <c r="H563" s="184">
        <v>1.0885</v>
      </c>
      <c r="I563" s="184">
        <v>2.6913999999999998</v>
      </c>
      <c r="J563" s="184">
        <v>5.577</v>
      </c>
      <c r="K563" s="184">
        <v>0.1628</v>
      </c>
      <c r="L563" s="184">
        <v>13.593400000000001</v>
      </c>
      <c r="M563" s="184">
        <v>25.305499999999999</v>
      </c>
      <c r="N563" s="184">
        <v>42.501399999999997</v>
      </c>
      <c r="O563" s="184">
        <v>7.5564</v>
      </c>
      <c r="P563" s="184">
        <v>12.0252</v>
      </c>
      <c r="Q563" s="184">
        <v>11.452299999999999</v>
      </c>
      <c r="R563" s="184">
        <v>12.179600000000001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44358</v>
      </c>
      <c r="E564" s="184">
        <v>53.16</v>
      </c>
      <c r="F564" s="184">
        <v>5.6500000000000002E-2</v>
      </c>
      <c r="G564" s="184">
        <v>0.2641</v>
      </c>
      <c r="H564" s="184">
        <v>1.0839000000000001</v>
      </c>
      <c r="I564" s="184">
        <v>2.7246000000000001</v>
      </c>
      <c r="J564" s="184">
        <v>5.6439000000000004</v>
      </c>
      <c r="K564" s="184">
        <v>0.32079999999999997</v>
      </c>
      <c r="L564" s="184">
        <v>13.955</v>
      </c>
      <c r="M564" s="184">
        <v>25.911899999999999</v>
      </c>
      <c r="N564" s="184">
        <v>43.404400000000003</v>
      </c>
      <c r="O564" s="184">
        <v>8.3529</v>
      </c>
      <c r="P564" s="184">
        <v>13.042199999999999</v>
      </c>
      <c r="Q564" s="184">
        <v>15.7273</v>
      </c>
      <c r="R564" s="184">
        <v>12.9298</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44358</v>
      </c>
      <c r="E565" s="184">
        <v>40.270000000000003</v>
      </c>
      <c r="F565" s="184">
        <v>7.46E-2</v>
      </c>
      <c r="G565" s="184">
        <v>0.27389999999999998</v>
      </c>
      <c r="H565" s="184">
        <v>1.1047</v>
      </c>
      <c r="I565" s="184">
        <v>2.7033999999999998</v>
      </c>
      <c r="J565" s="184">
        <v>5.6401000000000003</v>
      </c>
      <c r="K565" s="184">
        <v>0.49909999999999999</v>
      </c>
      <c r="L565" s="184">
        <v>13.789199999999999</v>
      </c>
      <c r="M565" s="184">
        <v>25.6082</v>
      </c>
      <c r="N565" s="184">
        <v>42.801400000000001</v>
      </c>
      <c r="O565" s="184">
        <v>8.3864000000000001</v>
      </c>
      <c r="P565" s="184">
        <v>12.7355</v>
      </c>
      <c r="Q565" s="184">
        <v>11.175599999999999</v>
      </c>
      <c r="R565" s="184">
        <v>13.101699999999999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44358</v>
      </c>
      <c r="E566" s="184">
        <v>40.270000000000003</v>
      </c>
      <c r="F566" s="184">
        <v>7.46E-2</v>
      </c>
      <c r="G566" s="184">
        <v>0.27389999999999998</v>
      </c>
      <c r="H566" s="184">
        <v>1.1047</v>
      </c>
      <c r="I566" s="184">
        <v>2.7033999999999998</v>
      </c>
      <c r="J566" s="184">
        <v>5.6401000000000003</v>
      </c>
      <c r="K566" s="184">
        <v>0.49909999999999999</v>
      </c>
      <c r="L566" s="184">
        <v>13.789199999999999</v>
      </c>
      <c r="M566" s="184">
        <v>25.6082</v>
      </c>
      <c r="N566" s="184">
        <v>42.801400000000001</v>
      </c>
      <c r="O566" s="184">
        <v>8.3864000000000001</v>
      </c>
      <c r="P566" s="184">
        <v>12.7355</v>
      </c>
      <c r="Q566" s="184">
        <v>11.175599999999999</v>
      </c>
      <c r="R566" s="184">
        <v>13.101699999999999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44358</v>
      </c>
      <c r="E567" s="184">
        <v>43.52</v>
      </c>
      <c r="F567" s="184">
        <v>6.9000000000000006E-2</v>
      </c>
      <c r="G567" s="184">
        <v>0.27650000000000002</v>
      </c>
      <c r="H567" s="184">
        <v>1.1152</v>
      </c>
      <c r="I567" s="184">
        <v>2.7383999999999999</v>
      </c>
      <c r="J567" s="184">
        <v>5.7080000000000002</v>
      </c>
      <c r="K567" s="184">
        <v>0.71740000000000004</v>
      </c>
      <c r="L567" s="184">
        <v>14.2857</v>
      </c>
      <c r="M567" s="184">
        <v>26.438099999999999</v>
      </c>
      <c r="N567" s="184">
        <v>44.058300000000003</v>
      </c>
      <c r="O567" s="184">
        <v>9.4548000000000005</v>
      </c>
      <c r="P567" s="184">
        <v>13.876099999999999</v>
      </c>
      <c r="Q567" s="184">
        <v>16.511700000000001</v>
      </c>
      <c r="R567" s="184">
        <v>14.1793</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44358</v>
      </c>
      <c r="E568" s="184">
        <v>72.252899999999997</v>
      </c>
      <c r="F568" s="184">
        <v>-0.1497</v>
      </c>
      <c r="G568" s="184">
        <v>0.7964</v>
      </c>
      <c r="H568" s="184">
        <v>0.93720000000000003</v>
      </c>
      <c r="I568" s="184">
        <v>3.4426000000000001</v>
      </c>
      <c r="J568" s="184">
        <v>6.9744999999999999</v>
      </c>
      <c r="K568" s="184">
        <v>4.8566000000000003</v>
      </c>
      <c r="L568" s="184">
        <v>16.611000000000001</v>
      </c>
      <c r="M568" s="184">
        <v>42.378100000000003</v>
      </c>
      <c r="N568" s="184">
        <v>57.858800000000002</v>
      </c>
      <c r="O568" s="184">
        <v>15.889099999999999</v>
      </c>
      <c r="P568" s="184">
        <v>17.4925</v>
      </c>
      <c r="Q568" s="184">
        <v>20.538499999999999</v>
      </c>
      <c r="R568" s="184">
        <v>20.5989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44358</v>
      </c>
      <c r="E569" s="184">
        <v>66.055000000000007</v>
      </c>
      <c r="F569" s="184">
        <v>-0.15210000000000001</v>
      </c>
      <c r="G569" s="184">
        <v>0.78920000000000001</v>
      </c>
      <c r="H569" s="184">
        <v>0.9204</v>
      </c>
      <c r="I569" s="184">
        <v>3.4081000000000001</v>
      </c>
      <c r="J569" s="184">
        <v>6.8944999999999999</v>
      </c>
      <c r="K569" s="184">
        <v>4.6177000000000001</v>
      </c>
      <c r="L569" s="184">
        <v>16.096399999999999</v>
      </c>
      <c r="M569" s="184">
        <v>41.448099999999997</v>
      </c>
      <c r="N569" s="184">
        <v>56.503599999999999</v>
      </c>
      <c r="O569" s="184">
        <v>14.859299999999999</v>
      </c>
      <c r="P569" s="184">
        <v>16.357299999999999</v>
      </c>
      <c r="Q569" s="184">
        <v>17.912600000000001</v>
      </c>
      <c r="R569" s="184">
        <v>19.6068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44358</v>
      </c>
      <c r="E570" s="184">
        <v>61.93</v>
      </c>
      <c r="F570" s="184">
        <v>0.51939999999999997</v>
      </c>
      <c r="G570" s="184">
        <v>0.76470000000000005</v>
      </c>
      <c r="H570" s="184">
        <v>2.3635999999999999</v>
      </c>
      <c r="I570" s="184">
        <v>3.9443000000000001</v>
      </c>
      <c r="J570" s="184">
        <v>6.3906999999999998</v>
      </c>
      <c r="K570" s="184">
        <v>6.0263999999999998</v>
      </c>
      <c r="L570" s="184">
        <v>20.933399999999999</v>
      </c>
      <c r="M570" s="184">
        <v>41.911099999999998</v>
      </c>
      <c r="N570" s="184">
        <v>66.478499999999997</v>
      </c>
      <c r="O570" s="184">
        <v>10.2347</v>
      </c>
      <c r="P570" s="184">
        <v>12.1144</v>
      </c>
      <c r="Q570" s="184">
        <v>7.6917</v>
      </c>
      <c r="R570" s="184">
        <v>17.221900000000002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44358</v>
      </c>
      <c r="E571" s="184">
        <v>67.510000000000005</v>
      </c>
      <c r="F571" s="184">
        <v>0.52110000000000001</v>
      </c>
      <c r="G571" s="184">
        <v>0.7762</v>
      </c>
      <c r="H571" s="184">
        <v>2.3654000000000002</v>
      </c>
      <c r="I571" s="184">
        <v>3.9575</v>
      </c>
      <c r="J571" s="184">
        <v>6.4490999999999996</v>
      </c>
      <c r="K571" s="184">
        <v>6.2145999999999999</v>
      </c>
      <c r="L571" s="184">
        <v>21.377199999999998</v>
      </c>
      <c r="M571" s="184">
        <v>42.666899999999998</v>
      </c>
      <c r="N571" s="184">
        <v>67.6434</v>
      </c>
      <c r="O571" s="184">
        <v>11.058999999999999</v>
      </c>
      <c r="P571" s="184">
        <v>13.035299999999999</v>
      </c>
      <c r="Q571" s="184">
        <v>8.6357999999999997</v>
      </c>
      <c r="R571" s="184">
        <v>18.0519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44358</v>
      </c>
      <c r="E572" s="184">
        <v>54.557000000000002</v>
      </c>
      <c r="F572" s="184">
        <v>0.1046</v>
      </c>
      <c r="G572" s="184">
        <v>9.9099999999999994E-2</v>
      </c>
      <c r="H572" s="184">
        <v>0.67720000000000002</v>
      </c>
      <c r="I572" s="184">
        <v>2.9047000000000001</v>
      </c>
      <c r="J572" s="184">
        <v>5.7469999999999999</v>
      </c>
      <c r="K572" s="184">
        <v>3.0173999999999999</v>
      </c>
      <c r="L572" s="184">
        <v>15.557499999999999</v>
      </c>
      <c r="M572" s="184">
        <v>34.692</v>
      </c>
      <c r="N572" s="184">
        <v>52.092199999999998</v>
      </c>
      <c r="O572" s="184">
        <v>13.8408</v>
      </c>
      <c r="P572" s="184">
        <v>12.987399999999999</v>
      </c>
      <c r="Q572" s="184">
        <v>11.6144</v>
      </c>
      <c r="R572" s="184">
        <v>17.722999999999999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44358</v>
      </c>
      <c r="E573" s="184">
        <v>58.484000000000002</v>
      </c>
      <c r="F573" s="184">
        <v>0.10780000000000001</v>
      </c>
      <c r="G573" s="184">
        <v>0.1096</v>
      </c>
      <c r="H573" s="184">
        <v>0.70430000000000004</v>
      </c>
      <c r="I573" s="184">
        <v>2.9557000000000002</v>
      </c>
      <c r="J573" s="184">
        <v>5.8667999999999996</v>
      </c>
      <c r="K573" s="184">
        <v>3.367</v>
      </c>
      <c r="L573" s="184">
        <v>16.328199999999999</v>
      </c>
      <c r="M573" s="184">
        <v>36.021999999999998</v>
      </c>
      <c r="N573" s="184">
        <v>54.075600000000001</v>
      </c>
      <c r="O573" s="184">
        <v>15.2135</v>
      </c>
      <c r="P573" s="184">
        <v>14.2614</v>
      </c>
      <c r="Q573" s="184">
        <v>15.731400000000001</v>
      </c>
      <c r="R573" s="184">
        <v>19.191400000000002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44358</v>
      </c>
      <c r="E574" s="184">
        <v>15.44</v>
      </c>
      <c r="F574" s="184">
        <v>0.32490000000000002</v>
      </c>
      <c r="G574" s="184">
        <v>0.91500000000000004</v>
      </c>
      <c r="H574" s="184">
        <v>3.2776000000000001</v>
      </c>
      <c r="I574" s="184">
        <v>4.7489999999999997</v>
      </c>
      <c r="J574" s="184">
        <v>8.7324000000000002</v>
      </c>
      <c r="K574" s="184">
        <v>13.0307</v>
      </c>
      <c r="L574" s="184">
        <v>30.8475</v>
      </c>
      <c r="M574" s="184">
        <v>51.372500000000002</v>
      </c>
      <c r="N574" s="184">
        <v>82.075500000000005</v>
      </c>
      <c r="O574" s="184">
        <v>15.526199999999999</v>
      </c>
      <c r="P574" s="184"/>
      <c r="Q574" s="184">
        <v>14.025</v>
      </c>
      <c r="R574" s="184">
        <v>33.013500000000001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44358</v>
      </c>
      <c r="E575" s="184">
        <v>15.05</v>
      </c>
      <c r="F575" s="184">
        <v>0.33329999999999999</v>
      </c>
      <c r="G575" s="184">
        <v>0.93899999999999995</v>
      </c>
      <c r="H575" s="184">
        <v>3.3654000000000002</v>
      </c>
      <c r="I575" s="184">
        <v>4.8049999999999997</v>
      </c>
      <c r="J575" s="184">
        <v>8.7428000000000008</v>
      </c>
      <c r="K575" s="184">
        <v>12.9032</v>
      </c>
      <c r="L575" s="184">
        <v>30.415900000000001</v>
      </c>
      <c r="M575" s="184">
        <v>50.650700000000001</v>
      </c>
      <c r="N575" s="184">
        <v>80.672300000000007</v>
      </c>
      <c r="O575" s="184">
        <v>14.660600000000001</v>
      </c>
      <c r="P575" s="184"/>
      <c r="Q575" s="184">
        <v>13.147</v>
      </c>
      <c r="R575" s="184">
        <v>32.0837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44358</v>
      </c>
      <c r="E576" s="184">
        <v>18.760000000000002</v>
      </c>
      <c r="F576" s="184">
        <v>0.32090000000000002</v>
      </c>
      <c r="G576" s="184">
        <v>0.96879999999999999</v>
      </c>
      <c r="H576" s="184">
        <v>2.8509000000000002</v>
      </c>
      <c r="I576" s="184">
        <v>4.3962000000000003</v>
      </c>
      <c r="J576" s="184">
        <v>8.5020000000000007</v>
      </c>
      <c r="K576" s="184">
        <v>12.4026</v>
      </c>
      <c r="L576" s="184">
        <v>30.459</v>
      </c>
      <c r="M576" s="184">
        <v>52.1492</v>
      </c>
      <c r="N576" s="184">
        <v>82.668000000000006</v>
      </c>
      <c r="O576" s="184"/>
      <c r="P576" s="184"/>
      <c r="Q576" s="184">
        <v>26.8353</v>
      </c>
      <c r="R576" s="184">
        <v>31.322600000000001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44358</v>
      </c>
      <c r="E577" s="184">
        <v>18.22</v>
      </c>
      <c r="F577" s="184">
        <v>0.2752</v>
      </c>
      <c r="G577" s="184">
        <v>0.94179999999999997</v>
      </c>
      <c r="H577" s="184">
        <v>2.8216999999999999</v>
      </c>
      <c r="I577" s="184">
        <v>4.3528000000000002</v>
      </c>
      <c r="J577" s="184">
        <v>8.4524000000000008</v>
      </c>
      <c r="K577" s="184">
        <v>12.123100000000001</v>
      </c>
      <c r="L577" s="184">
        <v>29.772099999999998</v>
      </c>
      <c r="M577" s="184">
        <v>50.952800000000003</v>
      </c>
      <c r="N577" s="184">
        <v>80.754000000000005</v>
      </c>
      <c r="O577" s="184"/>
      <c r="P577" s="184"/>
      <c r="Q577" s="184">
        <v>25.443300000000001</v>
      </c>
      <c r="R577" s="184">
        <v>29.8996</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44358</v>
      </c>
      <c r="E578" s="184">
        <v>98.47</v>
      </c>
      <c r="F578" s="184">
        <v>0.20349999999999999</v>
      </c>
      <c r="G578" s="184">
        <v>0.76749999999999996</v>
      </c>
      <c r="H578" s="184">
        <v>2.5729000000000002</v>
      </c>
      <c r="I578" s="184">
        <v>3.8166000000000002</v>
      </c>
      <c r="J578" s="184">
        <v>7.4764999999999997</v>
      </c>
      <c r="K578" s="184">
        <v>9.9240999999999993</v>
      </c>
      <c r="L578" s="184">
        <v>27.2058</v>
      </c>
      <c r="M578" s="184">
        <v>48.611499999999999</v>
      </c>
      <c r="N578" s="184">
        <v>79.0364</v>
      </c>
      <c r="O578" s="184">
        <v>18.016200000000001</v>
      </c>
      <c r="P578" s="184">
        <v>20.5867</v>
      </c>
      <c r="Q578" s="184">
        <v>18.5579</v>
      </c>
      <c r="R578" s="184">
        <v>32.176600000000001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44358</v>
      </c>
      <c r="E579" s="184">
        <v>88.44</v>
      </c>
      <c r="F579" s="184">
        <v>0.2039</v>
      </c>
      <c r="G579" s="184">
        <v>0.76339999999999997</v>
      </c>
      <c r="H579" s="184">
        <v>2.5629</v>
      </c>
      <c r="I579" s="184">
        <v>3.7785000000000002</v>
      </c>
      <c r="J579" s="184">
        <v>7.3952999999999998</v>
      </c>
      <c r="K579" s="184">
        <v>9.6046999999999993</v>
      </c>
      <c r="L579" s="184">
        <v>26.487400000000001</v>
      </c>
      <c r="M579" s="184">
        <v>47.4</v>
      </c>
      <c r="N579" s="184">
        <v>77.092500000000001</v>
      </c>
      <c r="O579" s="184">
        <v>16.687899999999999</v>
      </c>
      <c r="P579" s="184">
        <v>19.1065</v>
      </c>
      <c r="Q579" s="184">
        <v>19.391100000000002</v>
      </c>
      <c r="R579" s="184">
        <v>30.730699999999999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44358</v>
      </c>
      <c r="E580" s="184">
        <v>94.64</v>
      </c>
      <c r="F580" s="184">
        <v>0.19059999999999999</v>
      </c>
      <c r="G580" s="184">
        <v>0.75590000000000002</v>
      </c>
      <c r="H580" s="184">
        <v>2.5573999999999999</v>
      </c>
      <c r="I580" s="184">
        <v>3.7833000000000001</v>
      </c>
      <c r="J580" s="184">
        <v>7.4112</v>
      </c>
      <c r="K580" s="184">
        <v>9.7148000000000003</v>
      </c>
      <c r="L580" s="184">
        <v>26.8123</v>
      </c>
      <c r="M580" s="184">
        <v>47.990600000000001</v>
      </c>
      <c r="N580" s="184">
        <v>78.095600000000005</v>
      </c>
      <c r="O580" s="184">
        <v>17.4755</v>
      </c>
      <c r="P580" s="184">
        <v>19.953199999999999</v>
      </c>
      <c r="Q580" s="184">
        <v>20.050599999999999</v>
      </c>
      <c r="R580" s="184">
        <v>31.534400000000002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44358</v>
      </c>
      <c r="E581" s="184">
        <v>109.48</v>
      </c>
      <c r="F581" s="184">
        <v>0.29310000000000003</v>
      </c>
      <c r="G581" s="184">
        <v>0.74539999999999995</v>
      </c>
      <c r="H581" s="184">
        <v>0.93110000000000004</v>
      </c>
      <c r="I581" s="184">
        <v>2.9238</v>
      </c>
      <c r="J581" s="184">
        <v>6.9767000000000001</v>
      </c>
      <c r="K581" s="184">
        <v>6.1779000000000002</v>
      </c>
      <c r="L581" s="184">
        <v>24.380800000000001</v>
      </c>
      <c r="M581" s="184">
        <v>46.129199999999997</v>
      </c>
      <c r="N581" s="184">
        <v>71.895099999999999</v>
      </c>
      <c r="O581" s="184">
        <v>20.7896</v>
      </c>
      <c r="P581" s="184">
        <v>19.132100000000001</v>
      </c>
      <c r="Q581" s="184">
        <v>16.623100000000001</v>
      </c>
      <c r="R581" s="184">
        <v>24.737300000000001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44358</v>
      </c>
      <c r="E582" s="184">
        <v>103.07</v>
      </c>
      <c r="F582" s="184">
        <v>0.28220000000000001</v>
      </c>
      <c r="G582" s="184">
        <v>0.73299999999999998</v>
      </c>
      <c r="H582" s="184">
        <v>0.91049999999999998</v>
      </c>
      <c r="I582" s="184">
        <v>2.8744999999999998</v>
      </c>
      <c r="J582" s="184">
        <v>6.8636999999999997</v>
      </c>
      <c r="K582" s="184">
        <v>5.8430999999999997</v>
      </c>
      <c r="L582" s="184">
        <v>23.659300000000002</v>
      </c>
      <c r="M582" s="184">
        <v>44.883299999999998</v>
      </c>
      <c r="N582" s="184">
        <v>69.970299999999995</v>
      </c>
      <c r="O582" s="184">
        <v>19.618500000000001</v>
      </c>
      <c r="P582" s="184">
        <v>18.0745</v>
      </c>
      <c r="Q582" s="184">
        <v>20.368400000000001</v>
      </c>
      <c r="R582" s="184">
        <v>23.434200000000001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44358</v>
      </c>
      <c r="E583" s="184">
        <v>78.195999999999998</v>
      </c>
      <c r="F583" s="184">
        <v>6.2700000000000006E-2</v>
      </c>
      <c r="G583" s="184">
        <v>0.34649999999999997</v>
      </c>
      <c r="H583" s="184">
        <v>1.0193000000000001</v>
      </c>
      <c r="I583" s="184">
        <v>3.2440000000000002</v>
      </c>
      <c r="J583" s="184">
        <v>6.5340999999999996</v>
      </c>
      <c r="K583" s="184">
        <v>9.8088999999999995</v>
      </c>
      <c r="L583" s="184">
        <v>27.394500000000001</v>
      </c>
      <c r="M583" s="184">
        <v>52.669899999999998</v>
      </c>
      <c r="N583" s="184">
        <v>72.66</v>
      </c>
      <c r="O583" s="184">
        <v>18.1648</v>
      </c>
      <c r="P583" s="184">
        <v>18.122699999999998</v>
      </c>
      <c r="Q583" s="184">
        <v>18.279499999999999</v>
      </c>
      <c r="R583" s="184">
        <v>22.984400000000001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44358</v>
      </c>
      <c r="E584" s="184">
        <v>73.171000000000006</v>
      </c>
      <c r="F584" s="184">
        <v>5.8799999999999998E-2</v>
      </c>
      <c r="G584" s="184">
        <v>0.33729999999999999</v>
      </c>
      <c r="H584" s="184">
        <v>1.0006999999999999</v>
      </c>
      <c r="I584" s="184">
        <v>3.206</v>
      </c>
      <c r="J584" s="184">
        <v>6.4490999999999996</v>
      </c>
      <c r="K584" s="184">
        <v>9.5440000000000005</v>
      </c>
      <c r="L584" s="184">
        <v>26.779900000000001</v>
      </c>
      <c r="M584" s="184">
        <v>51.571199999999997</v>
      </c>
      <c r="N584" s="184">
        <v>71.012200000000007</v>
      </c>
      <c r="O584" s="184">
        <v>17.028300000000002</v>
      </c>
      <c r="P584" s="184">
        <v>16.917000000000002</v>
      </c>
      <c r="Q584" s="184">
        <v>14.8155</v>
      </c>
      <c r="R584" s="184">
        <v>21.805900000000001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44358</v>
      </c>
      <c r="E585" s="184">
        <v>69.73</v>
      </c>
      <c r="F585" s="184">
        <v>0.25879999999999997</v>
      </c>
      <c r="G585" s="184">
        <v>0.35980000000000001</v>
      </c>
      <c r="H585" s="184">
        <v>1.1019000000000001</v>
      </c>
      <c r="I585" s="184">
        <v>2.4838</v>
      </c>
      <c r="J585" s="184">
        <v>6.3605999999999998</v>
      </c>
      <c r="K585" s="184">
        <v>4.0590999999999999</v>
      </c>
      <c r="L585" s="184">
        <v>20.3902</v>
      </c>
      <c r="M585" s="184">
        <v>39.404200000000003</v>
      </c>
      <c r="N585" s="184">
        <v>62.351599999999998</v>
      </c>
      <c r="O585" s="184">
        <v>13.078200000000001</v>
      </c>
      <c r="P585" s="184">
        <v>14.2659</v>
      </c>
      <c r="Q585" s="184">
        <v>14.8613</v>
      </c>
      <c r="R585" s="184">
        <v>17.1919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44358</v>
      </c>
      <c r="E586" s="184">
        <v>63.15</v>
      </c>
      <c r="F586" s="184">
        <v>0.254</v>
      </c>
      <c r="G586" s="184">
        <v>0.34960000000000002</v>
      </c>
      <c r="H586" s="184">
        <v>1.0723</v>
      </c>
      <c r="I586" s="184">
        <v>2.4165000000000001</v>
      </c>
      <c r="J586" s="184">
        <v>6.2058999999999997</v>
      </c>
      <c r="K586" s="184">
        <v>3.6095000000000002</v>
      </c>
      <c r="L586" s="184">
        <v>19.376200000000001</v>
      </c>
      <c r="M586" s="184">
        <v>37.6417</v>
      </c>
      <c r="N586" s="184">
        <v>59.630899999999997</v>
      </c>
      <c r="O586" s="184">
        <v>11.178000000000001</v>
      </c>
      <c r="P586" s="184">
        <v>12.6554</v>
      </c>
      <c r="Q586" s="184">
        <v>15.947699999999999</v>
      </c>
      <c r="R586" s="184">
        <v>15.219799999999999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44358</v>
      </c>
      <c r="E587" s="184">
        <v>778.15290000000005</v>
      </c>
      <c r="F587" s="184">
        <v>0.10979999999999999</v>
      </c>
      <c r="G587" s="184">
        <v>0.315</v>
      </c>
      <c r="H587" s="184">
        <v>1.4212</v>
      </c>
      <c r="I587" s="184">
        <v>4.1843000000000004</v>
      </c>
      <c r="J587" s="184">
        <v>7.8962000000000003</v>
      </c>
      <c r="K587" s="184">
        <v>7.2245999999999997</v>
      </c>
      <c r="L587" s="184">
        <v>25.2699</v>
      </c>
      <c r="M587" s="184">
        <v>53.9176</v>
      </c>
      <c r="N587" s="184">
        <v>71.293999999999997</v>
      </c>
      <c r="O587" s="184">
        <v>11.316599999999999</v>
      </c>
      <c r="P587" s="184">
        <v>12.354200000000001</v>
      </c>
      <c r="Q587" s="184">
        <v>21.6846</v>
      </c>
      <c r="R587" s="184">
        <v>15.954800000000001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44358</v>
      </c>
      <c r="E588" s="184">
        <v>838.91089999999997</v>
      </c>
      <c r="F588" s="184">
        <v>0.112</v>
      </c>
      <c r="G588" s="184">
        <v>0.32190000000000002</v>
      </c>
      <c r="H588" s="184">
        <v>1.4369000000000001</v>
      </c>
      <c r="I588" s="184">
        <v>4.2161999999999997</v>
      </c>
      <c r="J588" s="184">
        <v>7.97</v>
      </c>
      <c r="K588" s="184">
        <v>7.4561000000000002</v>
      </c>
      <c r="L588" s="184">
        <v>25.807700000000001</v>
      </c>
      <c r="M588" s="184">
        <v>54.918900000000001</v>
      </c>
      <c r="N588" s="184">
        <v>72.813400000000001</v>
      </c>
      <c r="O588" s="184">
        <v>12.369300000000001</v>
      </c>
      <c r="P588" s="184">
        <v>13.450200000000001</v>
      </c>
      <c r="Q588" s="184">
        <v>15.8203</v>
      </c>
      <c r="R588" s="184">
        <v>17.0396</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44358</v>
      </c>
      <c r="E589" s="184">
        <v>506.81900000000002</v>
      </c>
      <c r="F589" s="184">
        <v>0.31890000000000002</v>
      </c>
      <c r="G589" s="184">
        <v>0.36020000000000002</v>
      </c>
      <c r="H589" s="184">
        <v>1.0052000000000001</v>
      </c>
      <c r="I589" s="184">
        <v>2.9834999999999998</v>
      </c>
      <c r="J589" s="184">
        <v>8.3559999999999999</v>
      </c>
      <c r="K589" s="184">
        <v>7.4410999999999996</v>
      </c>
      <c r="L589" s="184">
        <v>25.290199999999999</v>
      </c>
      <c r="M589" s="184">
        <v>47.2742</v>
      </c>
      <c r="N589" s="184">
        <v>70.206599999999995</v>
      </c>
      <c r="O589" s="184">
        <v>14.494899999999999</v>
      </c>
      <c r="P589" s="184">
        <v>15.764099999999999</v>
      </c>
      <c r="Q589" s="184">
        <v>21.159800000000001</v>
      </c>
      <c r="R589" s="184">
        <v>16.9724</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44358</v>
      </c>
      <c r="E590" s="184">
        <v>531.22299999999996</v>
      </c>
      <c r="F590" s="184">
        <v>0.3201</v>
      </c>
      <c r="G590" s="184">
        <v>0.36409999999999998</v>
      </c>
      <c r="H590" s="184">
        <v>1.0139</v>
      </c>
      <c r="I590" s="184">
        <v>3.0015000000000001</v>
      </c>
      <c r="J590" s="184">
        <v>8.3976000000000006</v>
      </c>
      <c r="K590" s="184">
        <v>7.5468000000000002</v>
      </c>
      <c r="L590" s="184">
        <v>25.548400000000001</v>
      </c>
      <c r="M590" s="184">
        <v>47.743299999999998</v>
      </c>
      <c r="N590" s="184">
        <v>70.964600000000004</v>
      </c>
      <c r="O590" s="184">
        <v>15.055199999999999</v>
      </c>
      <c r="P590" s="184">
        <v>16.428699999999999</v>
      </c>
      <c r="Q590" s="184">
        <v>16.442</v>
      </c>
      <c r="R590" s="184">
        <v>17.525600000000001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44358</v>
      </c>
      <c r="E591" s="184">
        <v>2083.5098994262798</v>
      </c>
      <c r="F591" s="184">
        <v>0.2863</v>
      </c>
      <c r="G591" s="184">
        <v>0.42949999999999999</v>
      </c>
      <c r="H591" s="184">
        <v>1.6367</v>
      </c>
      <c r="I591" s="184">
        <v>3.4203000000000001</v>
      </c>
      <c r="J591" s="184">
        <v>7.1837999999999997</v>
      </c>
      <c r="K591" s="184">
        <v>6.3224999999999998</v>
      </c>
      <c r="L591" s="184">
        <v>20.742999999999999</v>
      </c>
      <c r="M591" s="184">
        <v>37.2742</v>
      </c>
      <c r="N591" s="184">
        <v>55.142200000000003</v>
      </c>
      <c r="O591" s="184">
        <v>7.8541999999999996</v>
      </c>
      <c r="P591" s="184">
        <v>11.2333</v>
      </c>
      <c r="Q591" s="184">
        <v>23.585000000000001</v>
      </c>
      <c r="R591" s="184">
        <v>9.6818000000000008</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44358</v>
      </c>
      <c r="E592" s="184">
        <v>672.48599999999999</v>
      </c>
      <c r="F592" s="184">
        <v>0.28770000000000001</v>
      </c>
      <c r="G592" s="184">
        <v>0.43359999999999999</v>
      </c>
      <c r="H592" s="184">
        <v>1.6469</v>
      </c>
      <c r="I592" s="184">
        <v>3.4424000000000001</v>
      </c>
      <c r="J592" s="184">
        <v>7.2361000000000004</v>
      </c>
      <c r="K592" s="184">
        <v>6.4593999999999996</v>
      </c>
      <c r="L592" s="184">
        <v>21.063500000000001</v>
      </c>
      <c r="M592" s="184">
        <v>37.8596</v>
      </c>
      <c r="N592" s="184">
        <v>56.059600000000003</v>
      </c>
      <c r="O592" s="184">
        <v>8.5046999999999997</v>
      </c>
      <c r="P592" s="184">
        <v>11.960100000000001</v>
      </c>
      <c r="Q592" s="184">
        <v>12.7494</v>
      </c>
      <c r="R592" s="184">
        <v>10.3116</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44358</v>
      </c>
      <c r="E593" s="184">
        <v>49.412599999999998</v>
      </c>
      <c r="F593" s="184">
        <v>0.35599999999999998</v>
      </c>
      <c r="G593" s="184">
        <v>0.39460000000000001</v>
      </c>
      <c r="H593" s="184">
        <v>1.0338000000000001</v>
      </c>
      <c r="I593" s="184">
        <v>3.3917999999999999</v>
      </c>
      <c r="J593" s="184">
        <v>7.8094000000000001</v>
      </c>
      <c r="K593" s="184">
        <v>4.8963999999999999</v>
      </c>
      <c r="L593" s="184">
        <v>18.845400000000001</v>
      </c>
      <c r="M593" s="184">
        <v>39.686199999999999</v>
      </c>
      <c r="N593" s="184">
        <v>61.3309</v>
      </c>
      <c r="O593" s="184">
        <v>10.1052</v>
      </c>
      <c r="P593" s="184">
        <v>12.534599999999999</v>
      </c>
      <c r="Q593" s="184">
        <v>11.6982</v>
      </c>
      <c r="R593" s="184">
        <v>14.5619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44358</v>
      </c>
      <c r="E594" s="184">
        <v>53.128799999999998</v>
      </c>
      <c r="F594" s="184">
        <v>0.35949999999999999</v>
      </c>
      <c r="G594" s="184">
        <v>0.40500000000000003</v>
      </c>
      <c r="H594" s="184">
        <v>1.0582</v>
      </c>
      <c r="I594" s="184">
        <v>3.4413</v>
      </c>
      <c r="J594" s="184">
        <v>7.9234999999999998</v>
      </c>
      <c r="K594" s="184">
        <v>5.2355999999999998</v>
      </c>
      <c r="L594" s="184">
        <v>19.596699999999998</v>
      </c>
      <c r="M594" s="184">
        <v>41.009399999999999</v>
      </c>
      <c r="N594" s="184">
        <v>63.375700000000002</v>
      </c>
      <c r="O594" s="184">
        <v>11.3232</v>
      </c>
      <c r="P594" s="184">
        <v>13.6015</v>
      </c>
      <c r="Q594" s="184">
        <v>14.475300000000001</v>
      </c>
      <c r="R594" s="184">
        <v>16.0275</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44358</v>
      </c>
      <c r="E595" s="184">
        <v>524.97</v>
      </c>
      <c r="F595" s="184">
        <v>0.23100000000000001</v>
      </c>
      <c r="G595" s="184">
        <v>0.37480000000000002</v>
      </c>
      <c r="H595" s="184">
        <v>1.6832</v>
      </c>
      <c r="I595" s="184">
        <v>3.5097</v>
      </c>
      <c r="J595" s="184">
        <v>6.5690999999999997</v>
      </c>
      <c r="K595" s="184">
        <v>5.3796999999999997</v>
      </c>
      <c r="L595" s="184">
        <v>21.599599999999999</v>
      </c>
      <c r="M595" s="184">
        <v>45.244</v>
      </c>
      <c r="N595" s="184">
        <v>61.683500000000002</v>
      </c>
      <c r="O595" s="184">
        <v>13.4473</v>
      </c>
      <c r="P595" s="184">
        <v>14.131500000000001</v>
      </c>
      <c r="Q595" s="184">
        <v>19.8964</v>
      </c>
      <c r="R595" s="184">
        <v>16.506699999999999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44358</v>
      </c>
      <c r="E596" s="184">
        <v>567.09</v>
      </c>
      <c r="F596" s="184">
        <v>0.23330000000000001</v>
      </c>
      <c r="G596" s="184">
        <v>0.38229999999999997</v>
      </c>
      <c r="H596" s="184">
        <v>1.7000999999999999</v>
      </c>
      <c r="I596" s="184">
        <v>3.5402999999999998</v>
      </c>
      <c r="J596" s="184">
        <v>6.64</v>
      </c>
      <c r="K596" s="184">
        <v>5.5266999999999999</v>
      </c>
      <c r="L596" s="184">
        <v>21.952200000000001</v>
      </c>
      <c r="M596" s="184">
        <v>45.961599999999997</v>
      </c>
      <c r="N596" s="184">
        <v>62.8352</v>
      </c>
      <c r="O596" s="184">
        <v>14.310499999999999</v>
      </c>
      <c r="P596" s="184">
        <v>15.211399999999999</v>
      </c>
      <c r="Q596" s="184">
        <v>16.242799999999999</v>
      </c>
      <c r="R596" s="184">
        <v>17.324200000000001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44358</v>
      </c>
      <c r="E597" s="184">
        <v>14.32</v>
      </c>
      <c r="F597" s="184">
        <v>-0.13950000000000001</v>
      </c>
      <c r="G597" s="184">
        <v>-0.41720000000000002</v>
      </c>
      <c r="H597" s="184">
        <v>0.1399</v>
      </c>
      <c r="I597" s="184">
        <v>3.5430000000000001</v>
      </c>
      <c r="J597" s="184">
        <v>9.3130000000000006</v>
      </c>
      <c r="K597" s="184">
        <v>4.5255000000000001</v>
      </c>
      <c r="L597" s="184">
        <v>17.860099999999999</v>
      </c>
      <c r="M597" s="184">
        <v>39.299599999999998</v>
      </c>
      <c r="N597" s="184">
        <v>63.470300000000002</v>
      </c>
      <c r="O597" s="184">
        <v>10.641</v>
      </c>
      <c r="P597" s="184"/>
      <c r="Q597" s="184">
        <v>11.789400000000001</v>
      </c>
      <c r="R597" s="184">
        <v>13.9216</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44358</v>
      </c>
      <c r="E598" s="184">
        <v>14.71</v>
      </c>
      <c r="F598" s="184">
        <v>-0.20349999999999999</v>
      </c>
      <c r="G598" s="184">
        <v>-0.47360000000000002</v>
      </c>
      <c r="H598" s="184">
        <v>0.1361</v>
      </c>
      <c r="I598" s="184">
        <v>3.5914999999999999</v>
      </c>
      <c r="J598" s="184">
        <v>9.3680000000000003</v>
      </c>
      <c r="K598" s="184">
        <v>4.6230000000000002</v>
      </c>
      <c r="L598" s="184">
        <v>18.0578</v>
      </c>
      <c r="M598" s="184">
        <v>39.696100000000001</v>
      </c>
      <c r="N598" s="184">
        <v>64.357500000000002</v>
      </c>
      <c r="O598" s="184">
        <v>11.495100000000001</v>
      </c>
      <c r="P598" s="184"/>
      <c r="Q598" s="184">
        <v>12.7256</v>
      </c>
      <c r="R598" s="184">
        <v>14.48</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44358</v>
      </c>
      <c r="E599" s="184">
        <v>37.479999999999997</v>
      </c>
      <c r="F599" s="184">
        <v>0.2407</v>
      </c>
      <c r="G599" s="184">
        <v>0.32119999999999999</v>
      </c>
      <c r="H599" s="184">
        <v>1.0515000000000001</v>
      </c>
      <c r="I599" s="184">
        <v>2.8540000000000001</v>
      </c>
      <c r="J599" s="184">
        <v>6.2057000000000002</v>
      </c>
      <c r="K599" s="184">
        <v>4.6051000000000002</v>
      </c>
      <c r="L599" s="184">
        <v>16.6874</v>
      </c>
      <c r="M599" s="184">
        <v>37.1387</v>
      </c>
      <c r="N599" s="184">
        <v>49.144399999999997</v>
      </c>
      <c r="O599" s="184">
        <v>9.2578999999999994</v>
      </c>
      <c r="P599" s="184">
        <v>12.668699999999999</v>
      </c>
      <c r="Q599" s="184">
        <v>18.571400000000001</v>
      </c>
      <c r="R599" s="184">
        <v>15.4884</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44358</v>
      </c>
      <c r="E600" s="184">
        <v>34.21</v>
      </c>
      <c r="F600" s="184">
        <v>0.2344</v>
      </c>
      <c r="G600" s="184">
        <v>0.3226</v>
      </c>
      <c r="H600" s="184">
        <v>1.0337000000000001</v>
      </c>
      <c r="I600" s="184">
        <v>2.8254000000000001</v>
      </c>
      <c r="J600" s="184">
        <v>6.0774999999999997</v>
      </c>
      <c r="K600" s="184">
        <v>4.2988</v>
      </c>
      <c r="L600" s="184">
        <v>16.005400000000002</v>
      </c>
      <c r="M600" s="184">
        <v>35.969799999999999</v>
      </c>
      <c r="N600" s="184">
        <v>47.329900000000002</v>
      </c>
      <c r="O600" s="184">
        <v>7.8037000000000001</v>
      </c>
      <c r="P600" s="184">
        <v>11.0771</v>
      </c>
      <c r="Q600" s="184">
        <v>17.184000000000001</v>
      </c>
      <c r="R600" s="184">
        <v>14.0954</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44358</v>
      </c>
      <c r="E601" s="184">
        <v>93.89</v>
      </c>
      <c r="F601" s="184">
        <v>0.69710000000000005</v>
      </c>
      <c r="G601" s="184">
        <v>0.85940000000000005</v>
      </c>
      <c r="H601" s="184">
        <v>1.9325000000000001</v>
      </c>
      <c r="I601" s="184">
        <v>3.2665999999999999</v>
      </c>
      <c r="J601" s="184">
        <v>7.8575999999999997</v>
      </c>
      <c r="K601" s="184">
        <v>11.627599999999999</v>
      </c>
      <c r="L601" s="184">
        <v>35.035200000000003</v>
      </c>
      <c r="M601" s="184">
        <v>61.879300000000001</v>
      </c>
      <c r="N601" s="184">
        <v>92.279300000000006</v>
      </c>
      <c r="O601" s="184">
        <v>15.412800000000001</v>
      </c>
      <c r="P601" s="184">
        <v>18.719899999999999</v>
      </c>
      <c r="Q601" s="184">
        <v>18.545999999999999</v>
      </c>
      <c r="R601" s="184">
        <v>23.5427</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44358</v>
      </c>
      <c r="E602" s="184">
        <v>85.68</v>
      </c>
      <c r="F602" s="184">
        <v>0.68159999999999998</v>
      </c>
      <c r="G602" s="184">
        <v>0.84750000000000003</v>
      </c>
      <c r="H602" s="184">
        <v>1.9151</v>
      </c>
      <c r="I602" s="184">
        <v>3.2288999999999999</v>
      </c>
      <c r="J602" s="184">
        <v>7.76</v>
      </c>
      <c r="K602" s="184">
        <v>11.3161</v>
      </c>
      <c r="L602" s="184">
        <v>34.3157</v>
      </c>
      <c r="M602" s="184">
        <v>60.569699999999997</v>
      </c>
      <c r="N602" s="184">
        <v>90.188699999999997</v>
      </c>
      <c r="O602" s="184">
        <v>14.087400000000001</v>
      </c>
      <c r="P602" s="184">
        <v>17.360399999999998</v>
      </c>
      <c r="Q602" s="184">
        <v>18.805199999999999</v>
      </c>
      <c r="R602" s="184">
        <v>22.2164</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44358</v>
      </c>
      <c r="E603" s="184">
        <v>13</v>
      </c>
      <c r="F603" s="184">
        <v>0</v>
      </c>
      <c r="G603" s="184">
        <v>0.69710000000000005</v>
      </c>
      <c r="H603" s="184">
        <v>1.325</v>
      </c>
      <c r="I603" s="184">
        <v>4</v>
      </c>
      <c r="J603" s="184">
        <v>7.9733999999999998</v>
      </c>
      <c r="K603" s="184">
        <v>4.3338999999999999</v>
      </c>
      <c r="L603" s="184">
        <v>15.0442</v>
      </c>
      <c r="M603" s="184">
        <v>34.436399999999999</v>
      </c>
      <c r="N603" s="184">
        <v>53.846200000000003</v>
      </c>
      <c r="O603" s="184">
        <v>10.7783</v>
      </c>
      <c r="P603" s="184"/>
      <c r="Q603" s="184">
        <v>7.89</v>
      </c>
      <c r="R603" s="184">
        <v>13.8834</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44358</v>
      </c>
      <c r="E604" s="184">
        <v>12.27</v>
      </c>
      <c r="F604" s="184">
        <v>0</v>
      </c>
      <c r="G604" s="184">
        <v>0.7389</v>
      </c>
      <c r="H604" s="184">
        <v>1.3211999999999999</v>
      </c>
      <c r="I604" s="184">
        <v>3.9830999999999999</v>
      </c>
      <c r="J604" s="184">
        <v>7.8207000000000004</v>
      </c>
      <c r="K604" s="184">
        <v>3.895</v>
      </c>
      <c r="L604" s="184">
        <v>12.3626</v>
      </c>
      <c r="M604" s="184">
        <v>30.6709</v>
      </c>
      <c r="N604" s="184">
        <v>48.907800000000002</v>
      </c>
      <c r="O604" s="184">
        <v>8.8184000000000005</v>
      </c>
      <c r="P604" s="184"/>
      <c r="Q604" s="184">
        <v>6.1002000000000001</v>
      </c>
      <c r="R604" s="184">
        <v>11.424200000000001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44358</v>
      </c>
      <c r="E605" s="184">
        <v>74.36</v>
      </c>
      <c r="F605" s="184">
        <v>0.50009999999999999</v>
      </c>
      <c r="G605" s="184">
        <v>0.1212</v>
      </c>
      <c r="H605" s="184">
        <v>0.92290000000000005</v>
      </c>
      <c r="I605" s="184">
        <v>2.9773999999999998</v>
      </c>
      <c r="J605" s="184">
        <v>8.7293000000000003</v>
      </c>
      <c r="K605" s="184">
        <v>6.7624000000000004</v>
      </c>
      <c r="L605" s="184">
        <v>21.582699999999999</v>
      </c>
      <c r="M605" s="184">
        <v>40.328400000000002</v>
      </c>
      <c r="N605" s="184">
        <v>60.674199999999999</v>
      </c>
      <c r="O605" s="184">
        <v>13.8286</v>
      </c>
      <c r="P605" s="184">
        <v>15.768800000000001</v>
      </c>
      <c r="Q605" s="184">
        <v>14.8834</v>
      </c>
      <c r="R605" s="184">
        <v>19.748999999999999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44358</v>
      </c>
      <c r="E606" s="184">
        <v>83.73</v>
      </c>
      <c r="F606" s="184">
        <v>0.50409999999999999</v>
      </c>
      <c r="G606" s="184">
        <v>0.14349999999999999</v>
      </c>
      <c r="H606" s="184">
        <v>0.94030000000000002</v>
      </c>
      <c r="I606" s="184">
        <v>3.0268999999999999</v>
      </c>
      <c r="J606" s="184">
        <v>8.8391999999999999</v>
      </c>
      <c r="K606" s="184">
        <v>7.1127000000000002</v>
      </c>
      <c r="L606" s="184">
        <v>22.3765</v>
      </c>
      <c r="M606" s="184">
        <v>41.6751</v>
      </c>
      <c r="N606" s="184">
        <v>62.7089</v>
      </c>
      <c r="O606" s="184">
        <v>15.316800000000001</v>
      </c>
      <c r="P606" s="184">
        <v>17.444500000000001</v>
      </c>
      <c r="Q606" s="184">
        <v>18.657299999999999</v>
      </c>
      <c r="R606" s="184">
        <v>21.189499999999999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44358</v>
      </c>
      <c r="E607" s="184">
        <v>14.974600000000001</v>
      </c>
      <c r="F607" s="184">
        <v>1.5041</v>
      </c>
      <c r="G607" s="184">
        <v>1.4052</v>
      </c>
      <c r="H607" s="184">
        <v>2.1375999999999999</v>
      </c>
      <c r="I607" s="184">
        <v>3.6440999999999999</v>
      </c>
      <c r="J607" s="184">
        <v>8.5958000000000006</v>
      </c>
      <c r="K607" s="184">
        <v>10.0831</v>
      </c>
      <c r="L607" s="184">
        <v>26.900200000000002</v>
      </c>
      <c r="M607" s="184">
        <v>48.075699999999998</v>
      </c>
      <c r="N607" s="184">
        <v>69.581999999999994</v>
      </c>
      <c r="O607" s="184"/>
      <c r="P607" s="184"/>
      <c r="Q607" s="184">
        <v>27.738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44358</v>
      </c>
      <c r="E608" s="184">
        <v>14.443199999999999</v>
      </c>
      <c r="F608" s="184">
        <v>1.4982</v>
      </c>
      <c r="G608" s="184">
        <v>1.3871</v>
      </c>
      <c r="H608" s="184">
        <v>2.0945</v>
      </c>
      <c r="I608" s="184">
        <v>3.5577999999999999</v>
      </c>
      <c r="J608" s="184">
        <v>8.3941999999999997</v>
      </c>
      <c r="K608" s="184">
        <v>9.4687999999999999</v>
      </c>
      <c r="L608" s="184">
        <v>25.5166</v>
      </c>
      <c r="M608" s="184">
        <v>45.6599</v>
      </c>
      <c r="N608" s="184">
        <v>65.893699999999995</v>
      </c>
      <c r="O608" s="184"/>
      <c r="P608" s="184"/>
      <c r="Q608" s="184">
        <v>24.97</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44358</v>
      </c>
      <c r="E609" s="184">
        <v>25.172499999999999</v>
      </c>
      <c r="F609" s="184">
        <v>0.28799999999999998</v>
      </c>
      <c r="G609" s="184">
        <v>0.76659999999999995</v>
      </c>
      <c r="H609" s="184">
        <v>1.0488999999999999</v>
      </c>
      <c r="I609" s="184">
        <v>3.0421999999999998</v>
      </c>
      <c r="J609" s="184">
        <v>8.1390999999999991</v>
      </c>
      <c r="K609" s="184">
        <v>5.0018000000000002</v>
      </c>
      <c r="L609" s="184">
        <v>20.1219</v>
      </c>
      <c r="M609" s="184">
        <v>45.0062</v>
      </c>
      <c r="N609" s="184">
        <v>69.960400000000007</v>
      </c>
      <c r="O609" s="184">
        <v>14.9018</v>
      </c>
      <c r="P609" s="184">
        <v>17.262699999999999</v>
      </c>
      <c r="Q609" s="184">
        <v>7.2408999999999999</v>
      </c>
      <c r="R609" s="184">
        <v>19.590499999999999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44358</v>
      </c>
      <c r="E610" s="184">
        <v>27.552399999999999</v>
      </c>
      <c r="F610" s="184">
        <v>0.28970000000000001</v>
      </c>
      <c r="G610" s="184">
        <v>0.77280000000000004</v>
      </c>
      <c r="H610" s="184">
        <v>1.0629999999999999</v>
      </c>
      <c r="I610" s="184">
        <v>3.0716999999999999</v>
      </c>
      <c r="J610" s="184">
        <v>8.2078000000000007</v>
      </c>
      <c r="K610" s="184">
        <v>5.2023999999999999</v>
      </c>
      <c r="L610" s="184">
        <v>20.568899999999999</v>
      </c>
      <c r="M610" s="184">
        <v>45.817700000000002</v>
      </c>
      <c r="N610" s="184">
        <v>71.234999999999999</v>
      </c>
      <c r="O610" s="184">
        <v>15.763999999999999</v>
      </c>
      <c r="P610" s="184">
        <v>18.4222</v>
      </c>
      <c r="Q610" s="184">
        <v>17.323899999999998</v>
      </c>
      <c r="R610" s="184">
        <v>20.487200000000001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44358</v>
      </c>
      <c r="E611" s="184">
        <v>64.272999999999996</v>
      </c>
      <c r="F611" s="184">
        <v>0.31369999999999998</v>
      </c>
      <c r="G611" s="184">
        <v>0.40770000000000001</v>
      </c>
      <c r="H611" s="184">
        <v>1.3754</v>
      </c>
      <c r="I611" s="184">
        <v>3.2747000000000002</v>
      </c>
      <c r="J611" s="184">
        <v>6.6151999999999997</v>
      </c>
      <c r="K611" s="184">
        <v>6.78</v>
      </c>
      <c r="L611" s="184">
        <v>22.724</v>
      </c>
      <c r="M611" s="184">
        <v>45.0334</v>
      </c>
      <c r="N611" s="184">
        <v>63.482100000000003</v>
      </c>
      <c r="O611" s="184">
        <v>16.256699999999999</v>
      </c>
      <c r="P611" s="184">
        <v>16.1372</v>
      </c>
      <c r="Q611" s="184">
        <v>12.702500000000001</v>
      </c>
      <c r="R611" s="184">
        <v>18.326899999999998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44358</v>
      </c>
      <c r="E612" s="184">
        <v>71.483999999999995</v>
      </c>
      <c r="F612" s="184">
        <v>0.31859999999999999</v>
      </c>
      <c r="G612" s="184">
        <v>0.41860000000000003</v>
      </c>
      <c r="H612" s="184">
        <v>1.4000999999999999</v>
      </c>
      <c r="I612" s="184">
        <v>3.3260000000000001</v>
      </c>
      <c r="J612" s="184">
        <v>6.734</v>
      </c>
      <c r="K612" s="184">
        <v>7.1418999999999997</v>
      </c>
      <c r="L612" s="184">
        <v>23.552900000000001</v>
      </c>
      <c r="M612" s="184">
        <v>46.477600000000002</v>
      </c>
      <c r="N612" s="184">
        <v>65.6524</v>
      </c>
      <c r="O612" s="184">
        <v>17.673500000000001</v>
      </c>
      <c r="P612" s="184">
        <v>17.6431</v>
      </c>
      <c r="Q612" s="184">
        <v>16.056699999999999</v>
      </c>
      <c r="R612" s="184">
        <v>19.828700000000001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44358</v>
      </c>
      <c r="E613" s="184">
        <v>77.013000000000005</v>
      </c>
      <c r="F613" s="184">
        <v>0.4592</v>
      </c>
      <c r="G613" s="184">
        <v>0.48799999999999999</v>
      </c>
      <c r="H613" s="184">
        <v>1.6485000000000001</v>
      </c>
      <c r="I613" s="184">
        <v>3.5316000000000001</v>
      </c>
      <c r="J613" s="184">
        <v>6.4922000000000004</v>
      </c>
      <c r="K613" s="184">
        <v>6.6618000000000004</v>
      </c>
      <c r="L613" s="184">
        <v>19.4574</v>
      </c>
      <c r="M613" s="184">
        <v>39.3598</v>
      </c>
      <c r="N613" s="184">
        <v>61.375</v>
      </c>
      <c r="O613" s="184">
        <v>10.0646</v>
      </c>
      <c r="P613" s="184">
        <v>14.4803</v>
      </c>
      <c r="Q613" s="184">
        <v>14.9991</v>
      </c>
      <c r="R613" s="184">
        <v>16.085100000000001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44358</v>
      </c>
      <c r="E614" s="184">
        <v>72.963999999999999</v>
      </c>
      <c r="F614" s="184">
        <v>0.45710000000000001</v>
      </c>
      <c r="G614" s="184">
        <v>0.48199999999999998</v>
      </c>
      <c r="H614" s="184">
        <v>1.6338999999999999</v>
      </c>
      <c r="I614" s="184">
        <v>3.5009000000000001</v>
      </c>
      <c r="J614" s="184">
        <v>6.4236000000000004</v>
      </c>
      <c r="K614" s="184">
        <v>6.4638999999999998</v>
      </c>
      <c r="L614" s="184">
        <v>19.0549</v>
      </c>
      <c r="M614" s="184">
        <v>38.664700000000003</v>
      </c>
      <c r="N614" s="184">
        <v>60.3217</v>
      </c>
      <c r="O614" s="184">
        <v>9.4106000000000005</v>
      </c>
      <c r="P614" s="184">
        <v>13.7141</v>
      </c>
      <c r="Q614" s="184">
        <v>13.8748</v>
      </c>
      <c r="R614" s="184">
        <v>15.388400000000001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44358</v>
      </c>
      <c r="E615" s="184">
        <v>88.281499999999994</v>
      </c>
      <c r="F615" s="184">
        <v>0.1968</v>
      </c>
      <c r="G615" s="184">
        <v>0.54020000000000001</v>
      </c>
      <c r="H615" s="184">
        <v>1.2667999999999999</v>
      </c>
      <c r="I615" s="184">
        <v>2.9175</v>
      </c>
      <c r="J615" s="184">
        <v>6.6677</v>
      </c>
      <c r="K615" s="184">
        <v>4.8266999999999998</v>
      </c>
      <c r="L615" s="184">
        <v>14.8422</v>
      </c>
      <c r="M615" s="184">
        <v>35.524299999999997</v>
      </c>
      <c r="N615" s="184">
        <v>53.966299999999997</v>
      </c>
      <c r="O615" s="184">
        <v>10.8344</v>
      </c>
      <c r="P615" s="184">
        <v>13.2963</v>
      </c>
      <c r="Q615" s="184">
        <v>9.6829000000000001</v>
      </c>
      <c r="R615" s="184">
        <v>13.815200000000001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44358</v>
      </c>
      <c r="E616" s="184">
        <v>96.110600000000005</v>
      </c>
      <c r="F616" s="184">
        <v>0.20030000000000001</v>
      </c>
      <c r="G616" s="184">
        <v>0.55069999999999997</v>
      </c>
      <c r="H616" s="184">
        <v>1.2916000000000001</v>
      </c>
      <c r="I616" s="184">
        <v>2.9676999999999998</v>
      </c>
      <c r="J616" s="184">
        <v>6.7835000000000001</v>
      </c>
      <c r="K616" s="184">
        <v>5.1683000000000003</v>
      </c>
      <c r="L616" s="184">
        <v>15.565300000000001</v>
      </c>
      <c r="M616" s="184">
        <v>36.798000000000002</v>
      </c>
      <c r="N616" s="184">
        <v>55.904200000000003</v>
      </c>
      <c r="O616" s="184">
        <v>12.14</v>
      </c>
      <c r="P616" s="184">
        <v>14.601599999999999</v>
      </c>
      <c r="Q616" s="184">
        <v>14.78</v>
      </c>
      <c r="R616" s="184">
        <v>15.161899999999999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44358</v>
      </c>
      <c r="E617" s="184">
        <v>18.0487</v>
      </c>
      <c r="F617" s="184">
        <v>0.31630000000000003</v>
      </c>
      <c r="G617" s="184">
        <v>0.72160000000000002</v>
      </c>
      <c r="H617" s="184">
        <v>1.9891000000000001</v>
      </c>
      <c r="I617" s="184">
        <v>3.5366</v>
      </c>
      <c r="J617" s="184">
        <v>8.1583000000000006</v>
      </c>
      <c r="K617" s="184">
        <v>7.5812999999999997</v>
      </c>
      <c r="L617" s="184">
        <v>27.813700000000001</v>
      </c>
      <c r="M617" s="184">
        <v>48.947400000000002</v>
      </c>
      <c r="N617" s="184">
        <v>70.184100000000001</v>
      </c>
      <c r="O617" s="184">
        <v>14.488899999999999</v>
      </c>
      <c r="P617" s="184"/>
      <c r="Q617" s="184">
        <v>13.542299999999999</v>
      </c>
      <c r="R617" s="184">
        <v>20.562899999999999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44358</v>
      </c>
      <c r="E618" s="184">
        <v>16.459199999999999</v>
      </c>
      <c r="F618" s="184">
        <v>0.312</v>
      </c>
      <c r="G618" s="184">
        <v>0.70789999999999997</v>
      </c>
      <c r="H618" s="184">
        <v>1.9568000000000001</v>
      </c>
      <c r="I618" s="184">
        <v>3.4701</v>
      </c>
      <c r="J618" s="184">
        <v>8.0063999999999993</v>
      </c>
      <c r="K618" s="184">
        <v>7.1332000000000004</v>
      </c>
      <c r="L618" s="184">
        <v>26.780899999999999</v>
      </c>
      <c r="M618" s="184">
        <v>47.147599999999997</v>
      </c>
      <c r="N618" s="184">
        <v>67.394199999999998</v>
      </c>
      <c r="O618" s="184">
        <v>12.491199999999999</v>
      </c>
      <c r="P618" s="184"/>
      <c r="Q618" s="184">
        <v>11.3131</v>
      </c>
      <c r="R618" s="184">
        <v>18.569500000000001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44358</v>
      </c>
      <c r="E619" s="184">
        <v>30.216000000000001</v>
      </c>
      <c r="F619" s="184">
        <v>0.2888</v>
      </c>
      <c r="G619" s="184">
        <v>0.34200000000000003</v>
      </c>
      <c r="H619" s="184">
        <v>1.0669999999999999</v>
      </c>
      <c r="I619" s="184">
        <v>2.9575999999999998</v>
      </c>
      <c r="J619" s="184">
        <v>6.8383000000000003</v>
      </c>
      <c r="K619" s="184">
        <v>7.1261000000000001</v>
      </c>
      <c r="L619" s="184">
        <v>25.133600000000001</v>
      </c>
      <c r="M619" s="184">
        <v>49.119100000000003</v>
      </c>
      <c r="N619" s="184">
        <v>78.613200000000006</v>
      </c>
      <c r="O619" s="184">
        <v>21.288</v>
      </c>
      <c r="P619" s="184">
        <v>23.201799999999999</v>
      </c>
      <c r="Q619" s="184">
        <v>22.4603</v>
      </c>
      <c r="R619" s="184">
        <v>26.024699999999999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44358</v>
      </c>
      <c r="E620" s="184">
        <v>27.92</v>
      </c>
      <c r="F620" s="184">
        <v>0.2838</v>
      </c>
      <c r="G620" s="184">
        <v>0.3306</v>
      </c>
      <c r="H620" s="184">
        <v>1.0423</v>
      </c>
      <c r="I620" s="184">
        <v>2.9081000000000001</v>
      </c>
      <c r="J620" s="184">
        <v>6.7237</v>
      </c>
      <c r="K620" s="184">
        <v>6.7564000000000002</v>
      </c>
      <c r="L620" s="184">
        <v>24.221399999999999</v>
      </c>
      <c r="M620" s="184">
        <v>47.475200000000001</v>
      </c>
      <c r="N620" s="184">
        <v>75.984899999999996</v>
      </c>
      <c r="O620" s="184">
        <v>19.4467</v>
      </c>
      <c r="P620" s="184">
        <v>21.4481</v>
      </c>
      <c r="Q620" s="184">
        <v>20.6998</v>
      </c>
      <c r="R620" s="184">
        <v>24.110900000000001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44358</v>
      </c>
      <c r="E621" s="184">
        <v>26.320599999999999</v>
      </c>
      <c r="F621" s="184">
        <v>-0.22520000000000001</v>
      </c>
      <c r="G621" s="184">
        <v>0.1419</v>
      </c>
      <c r="H621" s="184">
        <v>1.1175999999999999</v>
      </c>
      <c r="I621" s="184">
        <v>4.6283000000000003</v>
      </c>
      <c r="J621" s="184">
        <v>8.5538000000000007</v>
      </c>
      <c r="K621" s="184">
        <v>6.923</v>
      </c>
      <c r="L621" s="184">
        <v>24.230499999999999</v>
      </c>
      <c r="M621" s="184">
        <v>48.066499999999998</v>
      </c>
      <c r="N621" s="184">
        <v>63.943300000000001</v>
      </c>
      <c r="O621" s="184">
        <v>11.793200000000001</v>
      </c>
      <c r="P621" s="184">
        <v>17.9331</v>
      </c>
      <c r="Q621" s="184">
        <v>16.347100000000001</v>
      </c>
      <c r="R621" s="184">
        <v>19.4773</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44358</v>
      </c>
      <c r="E622" s="184">
        <v>24.1477</v>
      </c>
      <c r="F622" s="184">
        <v>-0.22850000000000001</v>
      </c>
      <c r="G622" s="184">
        <v>0.13139999999999999</v>
      </c>
      <c r="H622" s="184">
        <v>1.0927</v>
      </c>
      <c r="I622" s="184">
        <v>4.5766999999999998</v>
      </c>
      <c r="J622" s="184">
        <v>8.4353999999999996</v>
      </c>
      <c r="K622" s="184">
        <v>6.5742000000000003</v>
      </c>
      <c r="L622" s="184">
        <v>23.4267</v>
      </c>
      <c r="M622" s="184">
        <v>46.604700000000001</v>
      </c>
      <c r="N622" s="184">
        <v>61.731900000000003</v>
      </c>
      <c r="O622" s="184">
        <v>10.338900000000001</v>
      </c>
      <c r="P622" s="184">
        <v>16.361799999999999</v>
      </c>
      <c r="Q622" s="184">
        <v>14.789300000000001</v>
      </c>
      <c r="R622" s="184">
        <v>17.890799999999999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44358</v>
      </c>
      <c r="E623" s="184">
        <v>20.270800000000001</v>
      </c>
      <c r="F623" s="184">
        <v>0.48330000000000001</v>
      </c>
      <c r="G623" s="184">
        <v>0.73199999999999998</v>
      </c>
      <c r="H623" s="184">
        <v>1.8741000000000001</v>
      </c>
      <c r="I623" s="184">
        <v>3.6817000000000002</v>
      </c>
      <c r="J623" s="184">
        <v>6.9028</v>
      </c>
      <c r="K623" s="184">
        <v>4.6590999999999996</v>
      </c>
      <c r="L623" s="184">
        <v>18.764199999999999</v>
      </c>
      <c r="M623" s="184">
        <v>35.825000000000003</v>
      </c>
      <c r="N623" s="184">
        <v>54.491300000000003</v>
      </c>
      <c r="O623" s="184">
        <v>11.559699999999999</v>
      </c>
      <c r="P623" s="184">
        <v>13.8108</v>
      </c>
      <c r="Q623" s="184">
        <v>13.8375</v>
      </c>
      <c r="R623" s="184">
        <v>14.051600000000001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44358</v>
      </c>
      <c r="E624" s="184">
        <v>18.4892</v>
      </c>
      <c r="F624" s="184">
        <v>0.47820000000000001</v>
      </c>
      <c r="G624" s="184">
        <v>0.71579999999999999</v>
      </c>
      <c r="H624" s="184">
        <v>1.8358000000000001</v>
      </c>
      <c r="I624" s="184">
        <v>3.6036000000000001</v>
      </c>
      <c r="J624" s="184">
        <v>6.7247000000000003</v>
      </c>
      <c r="K624" s="184">
        <v>4.1334</v>
      </c>
      <c r="L624" s="184">
        <v>17.6008</v>
      </c>
      <c r="M624" s="184">
        <v>33.821599999999997</v>
      </c>
      <c r="N624" s="184">
        <v>51.4925</v>
      </c>
      <c r="O624" s="184">
        <v>9.6039999999999992</v>
      </c>
      <c r="P624" s="184">
        <v>11.898400000000001</v>
      </c>
      <c r="Q624" s="184">
        <v>11.9328</v>
      </c>
      <c r="R624" s="184">
        <v>12.0855</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44358</v>
      </c>
      <c r="E625" s="184">
        <v>67.981999999999999</v>
      </c>
      <c r="F625" s="184">
        <v>0.35320000000000001</v>
      </c>
      <c r="G625" s="184">
        <v>0.37009999999999998</v>
      </c>
      <c r="H625" s="184">
        <v>1.23</v>
      </c>
      <c r="I625" s="184">
        <v>2.8921999999999999</v>
      </c>
      <c r="J625" s="184">
        <v>5.6201999999999996</v>
      </c>
      <c r="K625" s="184">
        <v>6.3249000000000004</v>
      </c>
      <c r="L625" s="184">
        <v>26.817399999999999</v>
      </c>
      <c r="M625" s="184">
        <v>49.885399999999997</v>
      </c>
      <c r="N625" s="184">
        <v>69.698300000000003</v>
      </c>
      <c r="O625" s="184">
        <v>5.7575000000000003</v>
      </c>
      <c r="P625" s="184">
        <v>8.6132000000000009</v>
      </c>
      <c r="Q625" s="184">
        <v>12.956799999999999</v>
      </c>
      <c r="R625" s="184">
        <v>9.7952999999999992</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44358</v>
      </c>
      <c r="E626" s="184">
        <v>72.525700000000001</v>
      </c>
      <c r="F626" s="184">
        <v>0.35520000000000002</v>
      </c>
      <c r="G626" s="184">
        <v>0.37590000000000001</v>
      </c>
      <c r="H626" s="184">
        <v>1.2434000000000001</v>
      </c>
      <c r="I626" s="184">
        <v>2.9171</v>
      </c>
      <c r="J626" s="184">
        <v>5.6807999999999996</v>
      </c>
      <c r="K626" s="184">
        <v>6.5191999999999997</v>
      </c>
      <c r="L626" s="184">
        <v>27.274699999999999</v>
      </c>
      <c r="M626" s="184">
        <v>50.686799999999998</v>
      </c>
      <c r="N626" s="184">
        <v>70.910499999999999</v>
      </c>
      <c r="O626" s="184">
        <v>6.5431999999999997</v>
      </c>
      <c r="P626" s="184">
        <v>9.5031999999999996</v>
      </c>
      <c r="Q626" s="184">
        <v>13.5489</v>
      </c>
      <c r="R626" s="184">
        <v>10.5608</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44358</v>
      </c>
      <c r="E627" s="184">
        <v>16.355399999999999</v>
      </c>
      <c r="F627" s="184">
        <v>8.3199999999999996E-2</v>
      </c>
      <c r="G627" s="184">
        <v>0.19850000000000001</v>
      </c>
      <c r="H627" s="184">
        <v>1.1966000000000001</v>
      </c>
      <c r="I627" s="184">
        <v>1.3797999999999999</v>
      </c>
      <c r="J627" s="184">
        <v>4.3346999999999998</v>
      </c>
      <c r="K627" s="184">
        <v>9.6118000000000006</v>
      </c>
      <c r="L627" s="184">
        <v>19.302399999999999</v>
      </c>
      <c r="M627" s="184">
        <v>36.912199999999999</v>
      </c>
      <c r="N627" s="184">
        <v>63.671799999999998</v>
      </c>
      <c r="O627" s="184"/>
      <c r="P627" s="184"/>
      <c r="Q627" s="184">
        <v>29.8232</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44358</v>
      </c>
      <c r="E628" s="184">
        <v>15.985300000000001</v>
      </c>
      <c r="F628" s="184">
        <v>7.9500000000000001E-2</v>
      </c>
      <c r="G628" s="184">
        <v>0.18740000000000001</v>
      </c>
      <c r="H628" s="184">
        <v>1.1709000000000001</v>
      </c>
      <c r="I628" s="184">
        <v>1.3286</v>
      </c>
      <c r="J628" s="184">
        <v>4.2195999999999998</v>
      </c>
      <c r="K628" s="184">
        <v>9.2645999999999997</v>
      </c>
      <c r="L628" s="184">
        <v>18.5871</v>
      </c>
      <c r="M628" s="184">
        <v>35.694000000000003</v>
      </c>
      <c r="N628" s="184">
        <v>61.7241</v>
      </c>
      <c r="O628" s="184"/>
      <c r="P628" s="184"/>
      <c r="Q628" s="184">
        <v>28.2563</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44358</v>
      </c>
      <c r="E629" s="184">
        <v>22.61</v>
      </c>
      <c r="F629" s="184">
        <v>0.2661</v>
      </c>
      <c r="G629" s="184">
        <v>0.62309999999999999</v>
      </c>
      <c r="H629" s="184">
        <v>1.6637</v>
      </c>
      <c r="I629" s="184">
        <v>3.0068000000000001</v>
      </c>
      <c r="J629" s="184">
        <v>7.0042999999999997</v>
      </c>
      <c r="K629" s="184">
        <v>10.1852</v>
      </c>
      <c r="L629" s="184">
        <v>26.101500000000001</v>
      </c>
      <c r="M629" s="184">
        <v>50.532600000000002</v>
      </c>
      <c r="N629" s="184">
        <v>70.256</v>
      </c>
      <c r="O629" s="184">
        <v>15.8918</v>
      </c>
      <c r="P629" s="184">
        <v>16.9633</v>
      </c>
      <c r="Q629" s="184">
        <v>15.976599999999999</v>
      </c>
      <c r="R629" s="184">
        <v>20.784800000000001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44358</v>
      </c>
      <c r="E630" s="184">
        <v>20.97</v>
      </c>
      <c r="F630" s="184">
        <v>0.28689999999999999</v>
      </c>
      <c r="G630" s="184">
        <v>0.67210000000000003</v>
      </c>
      <c r="H630" s="184">
        <v>1.6480999999999999</v>
      </c>
      <c r="I630" s="184">
        <v>2.9961000000000002</v>
      </c>
      <c r="J630" s="184">
        <v>6.9352</v>
      </c>
      <c r="K630" s="184">
        <v>9.9056999999999995</v>
      </c>
      <c r="L630" s="184">
        <v>25.418700000000001</v>
      </c>
      <c r="M630" s="184">
        <v>49.252699999999997</v>
      </c>
      <c r="N630" s="184">
        <v>68.433700000000002</v>
      </c>
      <c r="O630" s="184">
        <v>14.1859</v>
      </c>
      <c r="P630" s="184">
        <v>15.2616</v>
      </c>
      <c r="Q630" s="184">
        <v>14.400700000000001</v>
      </c>
      <c r="R630" s="184">
        <v>19.206199999999999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44358</v>
      </c>
      <c r="E631" s="184">
        <v>799.05756596337403</v>
      </c>
      <c r="F631" s="184">
        <v>0.33100000000000002</v>
      </c>
      <c r="G631" s="184">
        <v>0.54420000000000002</v>
      </c>
      <c r="H631" s="184">
        <v>1.4365000000000001</v>
      </c>
      <c r="I631" s="184">
        <v>3.0604</v>
      </c>
      <c r="J631" s="184">
        <v>7.1544999999999996</v>
      </c>
      <c r="K631" s="184">
        <v>6.3601999999999999</v>
      </c>
      <c r="L631" s="184">
        <v>20.9651</v>
      </c>
      <c r="M631" s="184">
        <v>43.501600000000003</v>
      </c>
      <c r="N631" s="184">
        <v>66.024500000000003</v>
      </c>
      <c r="O631" s="184">
        <v>11.045999999999999</v>
      </c>
      <c r="P631" s="184">
        <v>12.216699999999999</v>
      </c>
      <c r="Q631" s="184">
        <v>18.9757</v>
      </c>
      <c r="R631" s="184">
        <v>16.529499999999999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44358</v>
      </c>
      <c r="E632" s="184">
        <v>281.89</v>
      </c>
      <c r="F632" s="184">
        <v>0.33100000000000002</v>
      </c>
      <c r="G632" s="184">
        <v>0.54210000000000003</v>
      </c>
      <c r="H632" s="184">
        <v>1.4394</v>
      </c>
      <c r="I632" s="184">
        <v>3.0752000000000002</v>
      </c>
      <c r="J632" s="184">
        <v>7.1906999999999996</v>
      </c>
      <c r="K632" s="184">
        <v>6.47</v>
      </c>
      <c r="L632" s="184">
        <v>21.206499999999998</v>
      </c>
      <c r="M632" s="184">
        <v>43.938899999999997</v>
      </c>
      <c r="N632" s="184">
        <v>66.690299999999993</v>
      </c>
      <c r="O632" s="184">
        <v>11.480700000000001</v>
      </c>
      <c r="P632" s="184">
        <v>12.747199999999999</v>
      </c>
      <c r="Q632" s="184">
        <v>12.8088</v>
      </c>
      <c r="R632" s="184">
        <v>16.959099999999999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44358</v>
      </c>
      <c r="E633" s="184">
        <v>436.000962911805</v>
      </c>
      <c r="F633" s="184">
        <v>0.32979999999999998</v>
      </c>
      <c r="G633" s="184">
        <v>0.54620000000000002</v>
      </c>
      <c r="H633" s="184">
        <v>1.4354</v>
      </c>
      <c r="I633" s="184">
        <v>3.0337000000000001</v>
      </c>
      <c r="J633" s="184">
        <v>7.1752000000000002</v>
      </c>
      <c r="K633" s="184">
        <v>6.3940000000000001</v>
      </c>
      <c r="L633" s="184">
        <v>20.892600000000002</v>
      </c>
      <c r="M633" s="184">
        <v>43.176299999999998</v>
      </c>
      <c r="N633" s="184">
        <v>65.311099999999996</v>
      </c>
      <c r="O633" s="184">
        <v>11.0886</v>
      </c>
      <c r="P633" s="184">
        <v>15.417199999999999</v>
      </c>
      <c r="Q633" s="184">
        <v>16.151199999999999</v>
      </c>
      <c r="R633" s="184">
        <v>16.7956</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44358</v>
      </c>
      <c r="E634" s="184">
        <v>301.97000000000003</v>
      </c>
      <c r="F634" s="184">
        <v>0.33229999999999998</v>
      </c>
      <c r="G634" s="184">
        <v>0.55279999999999996</v>
      </c>
      <c r="H634" s="184">
        <v>1.4446000000000001</v>
      </c>
      <c r="I634" s="184">
        <v>3.0543999999999998</v>
      </c>
      <c r="J634" s="184">
        <v>7.2222</v>
      </c>
      <c r="K634" s="184">
        <v>6.5374999999999996</v>
      </c>
      <c r="L634" s="184">
        <v>21.204899999999999</v>
      </c>
      <c r="M634" s="184">
        <v>43.733600000000003</v>
      </c>
      <c r="N634" s="184">
        <v>66.173199999999994</v>
      </c>
      <c r="O634" s="184">
        <v>11.739000000000001</v>
      </c>
      <c r="P634" s="184">
        <v>16.020199999999999</v>
      </c>
      <c r="Q634" s="184">
        <v>16.081800000000001</v>
      </c>
      <c r="R634" s="184">
        <v>17.369599999999998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44358</v>
      </c>
      <c r="E635" s="184">
        <v>194.3252</v>
      </c>
      <c r="F635" s="184">
        <v>1.1173999999999999</v>
      </c>
      <c r="G635" s="184">
        <v>1.0684</v>
      </c>
      <c r="H635" s="184">
        <v>1.8624000000000001</v>
      </c>
      <c r="I635" s="184">
        <v>3.8395000000000001</v>
      </c>
      <c r="J635" s="184">
        <v>4.5117000000000003</v>
      </c>
      <c r="K635" s="184">
        <v>24.511600000000001</v>
      </c>
      <c r="L635" s="184">
        <v>46.9285</v>
      </c>
      <c r="M635" s="184">
        <v>72.884399999999999</v>
      </c>
      <c r="N635" s="184">
        <v>125.9669</v>
      </c>
      <c r="O635" s="184">
        <v>29.054300000000001</v>
      </c>
      <c r="P635" s="184">
        <v>23.617599999999999</v>
      </c>
      <c r="Q635" s="184">
        <v>15.013400000000001</v>
      </c>
      <c r="R635" s="184">
        <v>42.961100000000002</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44358</v>
      </c>
      <c r="E636" s="184">
        <v>205.339</v>
      </c>
      <c r="F636" s="184">
        <v>1.123</v>
      </c>
      <c r="G636" s="184">
        <v>1.0855999999999999</v>
      </c>
      <c r="H636" s="184">
        <v>1.9025000000000001</v>
      </c>
      <c r="I636" s="184">
        <v>3.9239999999999999</v>
      </c>
      <c r="J636" s="184">
        <v>4.7306999999999997</v>
      </c>
      <c r="K636" s="184">
        <v>25.199400000000001</v>
      </c>
      <c r="L636" s="184">
        <v>48.548499999999997</v>
      </c>
      <c r="M636" s="184">
        <v>75.637299999999996</v>
      </c>
      <c r="N636" s="184">
        <v>130.64359999999999</v>
      </c>
      <c r="O636" s="184">
        <v>30.940799999999999</v>
      </c>
      <c r="P636" s="184">
        <v>24.7559</v>
      </c>
      <c r="Q636" s="184">
        <v>21.723500000000001</v>
      </c>
      <c r="R636" s="184">
        <v>45.669400000000003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44358</v>
      </c>
      <c r="E637" s="184">
        <v>72.91</v>
      </c>
      <c r="F637" s="184">
        <v>0.30270000000000002</v>
      </c>
      <c r="G637" s="184">
        <v>0.44080000000000003</v>
      </c>
      <c r="H637" s="184">
        <v>0.96940000000000004</v>
      </c>
      <c r="I637" s="184">
        <v>2.7915000000000001</v>
      </c>
      <c r="J637" s="184">
        <v>5.9123000000000001</v>
      </c>
      <c r="K637" s="184">
        <v>7.5686</v>
      </c>
      <c r="L637" s="184">
        <v>23.807099999999998</v>
      </c>
      <c r="M637" s="184">
        <v>49.835599999999999</v>
      </c>
      <c r="N637" s="184">
        <v>68.072800000000001</v>
      </c>
      <c r="O637" s="184">
        <v>11.6782</v>
      </c>
      <c r="P637" s="184">
        <v>12.303000000000001</v>
      </c>
      <c r="Q637" s="184">
        <v>17.264600000000002</v>
      </c>
      <c r="R637" s="184">
        <v>14.420199999999999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44358</v>
      </c>
      <c r="E638" s="184">
        <v>71.84</v>
      </c>
      <c r="F638" s="184">
        <v>0.30719999999999997</v>
      </c>
      <c r="G638" s="184">
        <v>0.44740000000000002</v>
      </c>
      <c r="H638" s="184">
        <v>0.9556</v>
      </c>
      <c r="I638" s="184">
        <v>2.7753999999999999</v>
      </c>
      <c r="J638" s="184">
        <v>5.8650000000000002</v>
      </c>
      <c r="K638" s="184">
        <v>7.4322999999999997</v>
      </c>
      <c r="L638" s="184">
        <v>23.5213</v>
      </c>
      <c r="M638" s="184">
        <v>49.293399999999998</v>
      </c>
      <c r="N638" s="184">
        <v>67.264300000000006</v>
      </c>
      <c r="O638" s="184">
        <v>11.207599999999999</v>
      </c>
      <c r="P638" s="184">
        <v>11.934900000000001</v>
      </c>
      <c r="Q638" s="184">
        <v>16.930700000000002</v>
      </c>
      <c r="R638" s="184">
        <v>13.854699999999999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44358</v>
      </c>
      <c r="E639" s="184">
        <v>212.70939999999999</v>
      </c>
      <c r="F639" s="184">
        <v>9.98E-2</v>
      </c>
      <c r="G639" s="184">
        <v>0.54090000000000005</v>
      </c>
      <c r="H639" s="184">
        <v>1.7817000000000001</v>
      </c>
      <c r="I639" s="184">
        <v>3.9944000000000002</v>
      </c>
      <c r="J639" s="184">
        <v>6.9877000000000002</v>
      </c>
      <c r="K639" s="184">
        <v>7.6394000000000002</v>
      </c>
      <c r="L639" s="184">
        <v>23.557500000000001</v>
      </c>
      <c r="M639" s="184">
        <v>42.844700000000003</v>
      </c>
      <c r="N639" s="184">
        <v>66.456900000000005</v>
      </c>
      <c r="O639" s="184">
        <v>13.790100000000001</v>
      </c>
      <c r="P639" s="184">
        <v>13.443899999999999</v>
      </c>
      <c r="Q639" s="184">
        <v>14.5435</v>
      </c>
      <c r="R639" s="184">
        <v>18.721399999999999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44358</v>
      </c>
      <c r="E640" s="184">
        <v>627.802312988719</v>
      </c>
      <c r="F640" s="184">
        <v>9.8400000000000001E-2</v>
      </c>
      <c r="G640" s="184">
        <v>0.53649999999999998</v>
      </c>
      <c r="H640" s="184">
        <v>1.7712000000000001</v>
      </c>
      <c r="I640" s="184">
        <v>3.9729000000000001</v>
      </c>
      <c r="J640" s="184">
        <v>6.9356</v>
      </c>
      <c r="K640" s="184">
        <v>7.4660000000000002</v>
      </c>
      <c r="L640" s="184">
        <v>23.161899999999999</v>
      </c>
      <c r="M640" s="184">
        <v>42.171500000000002</v>
      </c>
      <c r="N640" s="184">
        <v>65.435699999999997</v>
      </c>
      <c r="O640" s="184">
        <v>13.0724</v>
      </c>
      <c r="P640" s="184">
        <v>12.7072</v>
      </c>
      <c r="Q640" s="184">
        <v>15.8018</v>
      </c>
      <c r="R640" s="184">
        <v>17.980599999999999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44358</v>
      </c>
      <c r="E641" s="184">
        <v>21.787199999999999</v>
      </c>
      <c r="F641" s="184">
        <v>0.27200000000000002</v>
      </c>
      <c r="G641" s="184">
        <v>0.12959999999999999</v>
      </c>
      <c r="H641" s="184">
        <v>0.65880000000000005</v>
      </c>
      <c r="I641" s="184">
        <v>3.0196000000000001</v>
      </c>
      <c r="J641" s="184">
        <v>6.8398000000000003</v>
      </c>
      <c r="K641" s="184">
        <v>9.7293000000000003</v>
      </c>
      <c r="L641" s="184">
        <v>25.422799999999999</v>
      </c>
      <c r="M641" s="184">
        <v>49.387999999999998</v>
      </c>
      <c r="N641" s="184">
        <v>86.958399999999997</v>
      </c>
      <c r="O641" s="184">
        <v>16.3142</v>
      </c>
      <c r="P641" s="184">
        <v>16.130400000000002</v>
      </c>
      <c r="Q641" s="184">
        <v>13.1487</v>
      </c>
      <c r="R641" s="184">
        <v>25.083300000000001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44358</v>
      </c>
      <c r="E642" s="184">
        <v>21.2561</v>
      </c>
      <c r="F642" s="184">
        <v>0.27079999999999999</v>
      </c>
      <c r="G642" s="184">
        <v>0.12670000000000001</v>
      </c>
      <c r="H642" s="184">
        <v>0.65200000000000002</v>
      </c>
      <c r="I642" s="184">
        <v>3.0053999999999998</v>
      </c>
      <c r="J642" s="184">
        <v>6.8080999999999996</v>
      </c>
      <c r="K642" s="184">
        <v>9.6325000000000003</v>
      </c>
      <c r="L642" s="184">
        <v>25.200099999999999</v>
      </c>
      <c r="M642" s="184">
        <v>48.993099999999998</v>
      </c>
      <c r="N642" s="184">
        <v>86.298500000000004</v>
      </c>
      <c r="O642" s="184">
        <v>15.6632</v>
      </c>
      <c r="P642" s="184">
        <v>15.6396</v>
      </c>
      <c r="Q642" s="184">
        <v>12.7089</v>
      </c>
      <c r="R642" s="184">
        <v>24.645199999999999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44358</v>
      </c>
      <c r="E643" s="184">
        <v>23.0961</v>
      </c>
      <c r="F643" s="184">
        <v>0.29749999999999999</v>
      </c>
      <c r="G643" s="184">
        <v>0.1079</v>
      </c>
      <c r="H643" s="184">
        <v>0.67300000000000004</v>
      </c>
      <c r="I643" s="184">
        <v>3.1859000000000002</v>
      </c>
      <c r="J643" s="184">
        <v>7.0364000000000004</v>
      </c>
      <c r="K643" s="184">
        <v>9.8338999999999999</v>
      </c>
      <c r="L643" s="184">
        <v>25.142099999999999</v>
      </c>
      <c r="M643" s="184">
        <v>48.682899999999997</v>
      </c>
      <c r="N643" s="184">
        <v>84.956699999999998</v>
      </c>
      <c r="O643" s="184">
        <v>17.847200000000001</v>
      </c>
      <c r="P643" s="184">
        <v>17.4435</v>
      </c>
      <c r="Q643" s="184">
        <v>14.410299999999999</v>
      </c>
      <c r="R643" s="184">
        <v>26.5883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44358</v>
      </c>
      <c r="E644" s="184">
        <v>22.5396</v>
      </c>
      <c r="F644" s="184">
        <v>0.2964</v>
      </c>
      <c r="G644" s="184">
        <v>0.1053</v>
      </c>
      <c r="H644" s="184">
        <v>0.66639999999999999</v>
      </c>
      <c r="I644" s="184">
        <v>3.1720999999999999</v>
      </c>
      <c r="J644" s="184">
        <v>7.0048000000000004</v>
      </c>
      <c r="K644" s="184">
        <v>9.7368000000000006</v>
      </c>
      <c r="L644" s="184">
        <v>24.925000000000001</v>
      </c>
      <c r="M644" s="184">
        <v>48.294600000000003</v>
      </c>
      <c r="N644" s="184">
        <v>84.311199999999999</v>
      </c>
      <c r="O644" s="184">
        <v>17.191800000000001</v>
      </c>
      <c r="P644" s="184">
        <v>16.960699999999999</v>
      </c>
      <c r="Q644" s="184">
        <v>13.961499999999999</v>
      </c>
      <c r="R644" s="184">
        <v>26.1523</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44358</v>
      </c>
      <c r="E645" s="184">
        <v>22.804600000000001</v>
      </c>
      <c r="F645" s="184">
        <v>0.27089999999999997</v>
      </c>
      <c r="G645" s="184">
        <v>0.1203</v>
      </c>
      <c r="H645" s="184">
        <v>0.65720000000000001</v>
      </c>
      <c r="I645" s="184">
        <v>3.0442</v>
      </c>
      <c r="J645" s="184">
        <v>7.0190999999999999</v>
      </c>
      <c r="K645" s="184">
        <v>9.8360000000000003</v>
      </c>
      <c r="L645" s="184">
        <v>25.549700000000001</v>
      </c>
      <c r="M645" s="184">
        <v>49.859699999999997</v>
      </c>
      <c r="N645" s="184">
        <v>85.582800000000006</v>
      </c>
      <c r="O645" s="184">
        <v>19.4254</v>
      </c>
      <c r="P645" s="184">
        <v>16.654399999999999</v>
      </c>
      <c r="Q645" s="184">
        <v>17.179200000000002</v>
      </c>
      <c r="R645" s="184">
        <v>25.994299999999999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44358</v>
      </c>
      <c r="E646" s="184">
        <v>21.758800000000001</v>
      </c>
      <c r="F646" s="184">
        <v>0.26960000000000001</v>
      </c>
      <c r="G646" s="184">
        <v>0.1164</v>
      </c>
      <c r="H646" s="184">
        <v>0.64810000000000001</v>
      </c>
      <c r="I646" s="184">
        <v>3.0261</v>
      </c>
      <c r="J646" s="184">
        <v>6.9779999999999998</v>
      </c>
      <c r="K646" s="184">
        <v>9.7105999999999995</v>
      </c>
      <c r="L646" s="184">
        <v>25.260100000000001</v>
      </c>
      <c r="M646" s="184">
        <v>49.328499999999998</v>
      </c>
      <c r="N646" s="184">
        <v>84.692400000000006</v>
      </c>
      <c r="O646" s="184">
        <v>18.6419</v>
      </c>
      <c r="P646" s="184">
        <v>15.6282</v>
      </c>
      <c r="Q646" s="184">
        <v>16.126100000000001</v>
      </c>
      <c r="R646" s="184">
        <v>25.386700000000001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44358</v>
      </c>
      <c r="E647" s="184">
        <v>24.605</v>
      </c>
      <c r="F647" s="184">
        <v>0.1351</v>
      </c>
      <c r="G647" s="184">
        <v>1.5003</v>
      </c>
      <c r="H647" s="184">
        <v>1.8297000000000001</v>
      </c>
      <c r="I647" s="184">
        <v>3.8988</v>
      </c>
      <c r="J647" s="184">
        <v>8.2303999999999995</v>
      </c>
      <c r="K647" s="184">
        <v>14.438700000000001</v>
      </c>
      <c r="L647" s="184">
        <v>32.488</v>
      </c>
      <c r="M647" s="184">
        <v>59.031300000000002</v>
      </c>
      <c r="N647" s="184">
        <v>96.484800000000007</v>
      </c>
      <c r="O647" s="184">
        <v>23.880500000000001</v>
      </c>
      <c r="P647" s="184"/>
      <c r="Q647" s="184">
        <v>23.9084</v>
      </c>
      <c r="R647" s="184">
        <v>36.569499999999998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44358</v>
      </c>
      <c r="E648" s="184">
        <v>23.870699999999999</v>
      </c>
      <c r="F648" s="184">
        <v>0.13420000000000001</v>
      </c>
      <c r="G648" s="184">
        <v>1.4966999999999999</v>
      </c>
      <c r="H648" s="184">
        <v>1.821</v>
      </c>
      <c r="I648" s="184">
        <v>3.8814000000000002</v>
      </c>
      <c r="J648" s="184">
        <v>8.1893999999999991</v>
      </c>
      <c r="K648" s="184">
        <v>14.308999999999999</v>
      </c>
      <c r="L648" s="184">
        <v>32.184699999999999</v>
      </c>
      <c r="M648" s="184">
        <v>58.470300000000002</v>
      </c>
      <c r="N648" s="184">
        <v>95.542900000000003</v>
      </c>
      <c r="O648" s="184">
        <v>23.097799999999999</v>
      </c>
      <c r="P648" s="184"/>
      <c r="Q648" s="184">
        <v>23.017800000000001</v>
      </c>
      <c r="R648" s="184">
        <v>35.9011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44358</v>
      </c>
      <c r="E649" s="184">
        <v>14.7567</v>
      </c>
      <c r="F649" s="184">
        <v>0.37619999999999998</v>
      </c>
      <c r="G649" s="184">
        <v>0.78959999999999997</v>
      </c>
      <c r="H649" s="184">
        <v>0.89839999999999998</v>
      </c>
      <c r="I649" s="184">
        <v>1.8448</v>
      </c>
      <c r="J649" s="184">
        <v>6.2114000000000003</v>
      </c>
      <c r="K649" s="184">
        <v>6.4889000000000001</v>
      </c>
      <c r="L649" s="184">
        <v>20.3352</v>
      </c>
      <c r="M649" s="184">
        <v>38.420200000000001</v>
      </c>
      <c r="N649" s="184">
        <v>61.540199999999999</v>
      </c>
      <c r="O649" s="184">
        <v>14.059799999999999</v>
      </c>
      <c r="P649" s="184"/>
      <c r="Q649" s="184">
        <v>12.883100000000001</v>
      </c>
      <c r="R649" s="184">
        <v>18.331399999999999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44358</v>
      </c>
      <c r="E650" s="184">
        <v>14.423</v>
      </c>
      <c r="F650" s="184">
        <v>0.37440000000000001</v>
      </c>
      <c r="G650" s="184">
        <v>0.78610000000000002</v>
      </c>
      <c r="H650" s="184">
        <v>0.89049999999999996</v>
      </c>
      <c r="I650" s="184">
        <v>1.8286</v>
      </c>
      <c r="J650" s="184">
        <v>6.1756000000000002</v>
      </c>
      <c r="K650" s="184">
        <v>6.3855000000000004</v>
      </c>
      <c r="L650" s="184">
        <v>20.127600000000001</v>
      </c>
      <c r="M650" s="184">
        <v>37.974200000000003</v>
      </c>
      <c r="N650" s="184">
        <v>60.779000000000003</v>
      </c>
      <c r="O650" s="184">
        <v>13.2942</v>
      </c>
      <c r="P650" s="184"/>
      <c r="Q650" s="184">
        <v>12.081799999999999</v>
      </c>
      <c r="R650" s="184">
        <v>17.700600000000001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44358</v>
      </c>
      <c r="E651" s="184">
        <v>16.191500000000001</v>
      </c>
      <c r="F651" s="184">
        <v>-0.17199999999999999</v>
      </c>
      <c r="G651" s="184">
        <v>-0.27589999999999998</v>
      </c>
      <c r="H651" s="184">
        <v>0.48220000000000002</v>
      </c>
      <c r="I651" s="184">
        <v>1.2057</v>
      </c>
      <c r="J651" s="184">
        <v>6.367</v>
      </c>
      <c r="K651" s="184">
        <v>7.2412999999999998</v>
      </c>
      <c r="L651" s="184">
        <v>21.9634</v>
      </c>
      <c r="M651" s="184">
        <v>47.397799999999997</v>
      </c>
      <c r="N651" s="184">
        <v>68.507000000000005</v>
      </c>
      <c r="O651" s="184"/>
      <c r="P651" s="184"/>
      <c r="Q651" s="184">
        <v>18.05</v>
      </c>
      <c r="R651" s="184">
        <v>21.598800000000001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44358</v>
      </c>
      <c r="E652" s="184">
        <v>15.83</v>
      </c>
      <c r="F652" s="184">
        <v>-0.17280000000000001</v>
      </c>
      <c r="G652" s="184">
        <v>-0.27910000000000001</v>
      </c>
      <c r="H652" s="184">
        <v>0.47410000000000002</v>
      </c>
      <c r="I652" s="184">
        <v>1.1901999999999999</v>
      </c>
      <c r="J652" s="184">
        <v>6.3308</v>
      </c>
      <c r="K652" s="184">
        <v>7.1390000000000002</v>
      </c>
      <c r="L652" s="184">
        <v>21.7439</v>
      </c>
      <c r="M652" s="184">
        <v>46.895099999999999</v>
      </c>
      <c r="N652" s="184">
        <v>67.656899999999993</v>
      </c>
      <c r="O652" s="184"/>
      <c r="P652" s="184"/>
      <c r="Q652" s="184">
        <v>17.1357</v>
      </c>
      <c r="R652" s="184">
        <v>20.886399999999998</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44358</v>
      </c>
      <c r="E653" s="184">
        <v>68.517600000000002</v>
      </c>
      <c r="F653" s="184">
        <v>-0.15359999999999999</v>
      </c>
      <c r="G653" s="184">
        <v>1.3900999999999999</v>
      </c>
      <c r="H653" s="184">
        <v>1.6609</v>
      </c>
      <c r="I653" s="184">
        <v>4.0484999999999998</v>
      </c>
      <c r="J653" s="184">
        <v>7.0669000000000004</v>
      </c>
      <c r="K653" s="184">
        <v>11.968400000000001</v>
      </c>
      <c r="L653" s="184">
        <v>27.339300000000001</v>
      </c>
      <c r="M653" s="184">
        <v>52.8964</v>
      </c>
      <c r="N653" s="184">
        <v>90.025300000000001</v>
      </c>
      <c r="O653" s="184">
        <v>26.130199999999999</v>
      </c>
      <c r="P653" s="184">
        <v>23.728200000000001</v>
      </c>
      <c r="Q653" s="184">
        <v>23.244299999999999</v>
      </c>
      <c r="R653" s="184">
        <v>35.034599999999998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44358</v>
      </c>
      <c r="E654" s="184">
        <v>49.923900000000003</v>
      </c>
      <c r="F654" s="184">
        <v>-0.2041</v>
      </c>
      <c r="G654" s="184">
        <v>1.1273</v>
      </c>
      <c r="H654" s="184">
        <v>1.5956999999999999</v>
      </c>
      <c r="I654" s="184">
        <v>4.4005000000000001</v>
      </c>
      <c r="J654" s="184">
        <v>6.3377999999999997</v>
      </c>
      <c r="K654" s="184">
        <v>10.8725</v>
      </c>
      <c r="L654" s="184">
        <v>28.033000000000001</v>
      </c>
      <c r="M654" s="184">
        <v>52.116599999999998</v>
      </c>
      <c r="N654" s="184">
        <v>88.794600000000003</v>
      </c>
      <c r="O654" s="184">
        <v>28.866800000000001</v>
      </c>
      <c r="P654" s="184">
        <v>24.520299999999999</v>
      </c>
      <c r="Q654" s="184">
        <v>24.979800000000001</v>
      </c>
      <c r="R654" s="184">
        <v>37.759700000000002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44358</v>
      </c>
      <c r="E655" s="184">
        <v>48.474699999999999</v>
      </c>
      <c r="F655" s="184">
        <v>-0.20530000000000001</v>
      </c>
      <c r="G655" s="184">
        <v>1.1237999999999999</v>
      </c>
      <c r="H655" s="184">
        <v>1.5876999999999999</v>
      </c>
      <c r="I655" s="184">
        <v>4.3842999999999996</v>
      </c>
      <c r="J655" s="184">
        <v>6.3015999999999996</v>
      </c>
      <c r="K655" s="184">
        <v>10.757300000000001</v>
      </c>
      <c r="L655" s="184">
        <v>27.758700000000001</v>
      </c>
      <c r="M655" s="184">
        <v>51.600900000000003</v>
      </c>
      <c r="N655" s="184">
        <v>87.918499999999995</v>
      </c>
      <c r="O655" s="184">
        <v>28.0168</v>
      </c>
      <c r="P655" s="184">
        <v>23.900400000000001</v>
      </c>
      <c r="Q655" s="184">
        <v>24.470300000000002</v>
      </c>
      <c r="R655" s="184">
        <v>37.099299999999999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44358</v>
      </c>
      <c r="E656" s="184">
        <v>14.6637</v>
      </c>
      <c r="F656" s="184">
        <v>0.29199999999999998</v>
      </c>
      <c r="G656" s="184">
        <v>1.6146</v>
      </c>
      <c r="H656" s="184">
        <v>2.4308999999999998</v>
      </c>
      <c r="I656" s="184">
        <v>3.6897000000000002</v>
      </c>
      <c r="J656" s="184">
        <v>5.8071000000000002</v>
      </c>
      <c r="K656" s="184">
        <v>3.9285999999999999</v>
      </c>
      <c r="L656" s="184">
        <v>11.654500000000001</v>
      </c>
      <c r="M656" s="184">
        <v>27.4894</v>
      </c>
      <c r="N656" s="184">
        <v>45.5396</v>
      </c>
      <c r="O656" s="184"/>
      <c r="P656" s="184"/>
      <c r="Q656" s="184">
        <v>17.464500000000001</v>
      </c>
      <c r="R656" s="184">
        <v>16.970099999999999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44358</v>
      </c>
      <c r="E657" s="184">
        <v>14.007</v>
      </c>
      <c r="F657" s="184">
        <v>0.28710000000000002</v>
      </c>
      <c r="G657" s="184">
        <v>1.5993999999999999</v>
      </c>
      <c r="H657" s="184">
        <v>2.3963000000000001</v>
      </c>
      <c r="I657" s="184">
        <v>3.6189</v>
      </c>
      <c r="J657" s="184">
        <v>5.6486000000000001</v>
      </c>
      <c r="K657" s="184">
        <v>3.4413999999999998</v>
      </c>
      <c r="L657" s="184">
        <v>10.634600000000001</v>
      </c>
      <c r="M657" s="184">
        <v>25.737200000000001</v>
      </c>
      <c r="N657" s="184">
        <v>42.8673</v>
      </c>
      <c r="O657" s="184"/>
      <c r="P657" s="184"/>
      <c r="Q657" s="184">
        <v>15.223000000000001</v>
      </c>
      <c r="R657" s="184">
        <v>14.7537</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44358</v>
      </c>
      <c r="E658" s="184">
        <v>131.35300000000001</v>
      </c>
      <c r="F658" s="184">
        <v>7.5999999999999998E-2</v>
      </c>
      <c r="G658" s="184">
        <v>0.74760000000000004</v>
      </c>
      <c r="H658" s="184">
        <v>1.7798</v>
      </c>
      <c r="I658" s="184">
        <v>3.2446000000000002</v>
      </c>
      <c r="J658" s="184">
        <v>7.0666000000000002</v>
      </c>
      <c r="K658" s="184">
        <v>4.7706999999999997</v>
      </c>
      <c r="L658" s="184">
        <v>20.6388</v>
      </c>
      <c r="M658" s="184">
        <v>40.383400000000002</v>
      </c>
      <c r="N658" s="184">
        <v>63.174700000000001</v>
      </c>
      <c r="O658" s="184">
        <v>8.1323000000000008</v>
      </c>
      <c r="P658" s="184">
        <v>11.711399999999999</v>
      </c>
      <c r="Q658" s="184">
        <v>15.3163</v>
      </c>
      <c r="R658" s="184">
        <v>12.1448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44358</v>
      </c>
      <c r="E659" s="184">
        <v>135.99029999999999</v>
      </c>
      <c r="F659" s="184">
        <v>7.8399999999999997E-2</v>
      </c>
      <c r="G659" s="184">
        <v>0.75470000000000004</v>
      </c>
      <c r="H659" s="184">
        <v>1.7963</v>
      </c>
      <c r="I659" s="184">
        <v>3.2783000000000002</v>
      </c>
      <c r="J659" s="184">
        <v>7.1440999999999999</v>
      </c>
      <c r="K659" s="184">
        <v>4.9863</v>
      </c>
      <c r="L659" s="184">
        <v>20.991800000000001</v>
      </c>
      <c r="M659" s="184">
        <v>40.918500000000002</v>
      </c>
      <c r="N659" s="184">
        <v>63.942900000000002</v>
      </c>
      <c r="O659" s="184">
        <v>8.6058000000000003</v>
      </c>
      <c r="P659" s="184">
        <v>12.2446</v>
      </c>
      <c r="Q659" s="184">
        <v>12.9331</v>
      </c>
      <c r="R659" s="184">
        <v>12.619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44358</v>
      </c>
      <c r="E660" s="184">
        <v>15.3552</v>
      </c>
      <c r="F660" s="184">
        <v>0.31419999999999998</v>
      </c>
      <c r="G660" s="184">
        <v>0.47570000000000001</v>
      </c>
      <c r="H660" s="184">
        <v>2.8079999999999998</v>
      </c>
      <c r="I660" s="184">
        <v>5.2619999999999996</v>
      </c>
      <c r="J660" s="184">
        <v>12.527799999999999</v>
      </c>
      <c r="K660" s="184">
        <v>21.142700000000001</v>
      </c>
      <c r="L660" s="184">
        <v>44.5794</v>
      </c>
      <c r="M660" s="184">
        <v>75.195700000000002</v>
      </c>
      <c r="N660" s="184">
        <v>104.9491</v>
      </c>
      <c r="O660" s="184">
        <v>6.5683999999999996</v>
      </c>
      <c r="P660" s="184"/>
      <c r="Q660" s="184">
        <v>9.8515999999999995</v>
      </c>
      <c r="R660" s="184">
        <v>20.056899999999999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44358</v>
      </c>
      <c r="E661" s="184">
        <v>15.019</v>
      </c>
      <c r="F661" s="184">
        <v>0.31390000000000001</v>
      </c>
      <c r="G661" s="184">
        <v>0.47499999999999998</v>
      </c>
      <c r="H661" s="184">
        <v>2.8050999999999999</v>
      </c>
      <c r="I661" s="184">
        <v>5.2553999999999998</v>
      </c>
      <c r="J661" s="184">
        <v>12.512</v>
      </c>
      <c r="K661" s="184">
        <v>21.109200000000001</v>
      </c>
      <c r="L661" s="184">
        <v>44.4801</v>
      </c>
      <c r="M661" s="184">
        <v>74.999700000000004</v>
      </c>
      <c r="N661" s="184">
        <v>104.63249999999999</v>
      </c>
      <c r="O661" s="184">
        <v>6.2911999999999999</v>
      </c>
      <c r="P661" s="184"/>
      <c r="Q661" s="184">
        <v>9.3201000000000001</v>
      </c>
      <c r="R661" s="184">
        <v>19.872900000000001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44358</v>
      </c>
      <c r="E662" s="184">
        <v>13.1347</v>
      </c>
      <c r="F662" s="184">
        <v>0.3039</v>
      </c>
      <c r="G662" s="184">
        <v>0.35139999999999999</v>
      </c>
      <c r="H662" s="184">
        <v>2.5283000000000002</v>
      </c>
      <c r="I662" s="184">
        <v>4.9676</v>
      </c>
      <c r="J662" s="184">
        <v>12.0603</v>
      </c>
      <c r="K662" s="184">
        <v>21.070499999999999</v>
      </c>
      <c r="L662" s="184">
        <v>45.072299999999998</v>
      </c>
      <c r="M662" s="184">
        <v>77.416799999999995</v>
      </c>
      <c r="N662" s="184">
        <v>107.6337</v>
      </c>
      <c r="O662" s="184">
        <v>6.4992999999999999</v>
      </c>
      <c r="P662" s="184"/>
      <c r="Q662" s="184">
        <v>6.6760999999999999</v>
      </c>
      <c r="R662" s="184">
        <v>20.947399999999998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44358</v>
      </c>
      <c r="E663" s="184">
        <v>12.903600000000001</v>
      </c>
      <c r="F663" s="184">
        <v>0.30320000000000003</v>
      </c>
      <c r="G663" s="184">
        <v>0.35</v>
      </c>
      <c r="H663" s="184">
        <v>2.5266999999999999</v>
      </c>
      <c r="I663" s="184">
        <v>4.9627999999999997</v>
      </c>
      <c r="J663" s="184">
        <v>12.0503</v>
      </c>
      <c r="K663" s="184">
        <v>21.0321</v>
      </c>
      <c r="L663" s="184">
        <v>44.9908</v>
      </c>
      <c r="M663" s="184">
        <v>77.278899999999993</v>
      </c>
      <c r="N663" s="184">
        <v>107.43</v>
      </c>
      <c r="O663" s="184">
        <v>6.1853999999999996</v>
      </c>
      <c r="P663" s="184"/>
      <c r="Q663" s="184">
        <v>6.2282000000000002</v>
      </c>
      <c r="R663" s="184">
        <v>20.803799999999999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44358</v>
      </c>
      <c r="E664" s="184">
        <v>13.1355</v>
      </c>
      <c r="F664" s="184">
        <v>0.20830000000000001</v>
      </c>
      <c r="G664" s="184">
        <v>0.47120000000000001</v>
      </c>
      <c r="H664" s="184">
        <v>2.8896000000000002</v>
      </c>
      <c r="I664" s="184">
        <v>5.3232999999999997</v>
      </c>
      <c r="J664" s="184">
        <v>12.454700000000001</v>
      </c>
      <c r="K664" s="184">
        <v>23.057200000000002</v>
      </c>
      <c r="L664" s="184">
        <v>48.643799999999999</v>
      </c>
      <c r="M664" s="184">
        <v>82.620099999999994</v>
      </c>
      <c r="N664" s="184">
        <v>114.20529999999999</v>
      </c>
      <c r="O664" s="184">
        <v>7.7393999999999998</v>
      </c>
      <c r="P664" s="184"/>
      <c r="Q664" s="184">
        <v>7.1730999999999998</v>
      </c>
      <c r="R664" s="184">
        <v>22.7334</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44358</v>
      </c>
      <c r="E665" s="184">
        <v>12.8872</v>
      </c>
      <c r="F665" s="184">
        <v>0.2084</v>
      </c>
      <c r="G665" s="184">
        <v>0.47010000000000002</v>
      </c>
      <c r="H665" s="184">
        <v>2.8868999999999998</v>
      </c>
      <c r="I665" s="184">
        <v>5.3159999999999998</v>
      </c>
      <c r="J665" s="184">
        <v>12.437099999999999</v>
      </c>
      <c r="K665" s="184">
        <v>22.987100000000002</v>
      </c>
      <c r="L665" s="184">
        <v>48.441000000000003</v>
      </c>
      <c r="M665" s="184">
        <v>82.223399999999998</v>
      </c>
      <c r="N665" s="184">
        <v>113.5658</v>
      </c>
      <c r="O665" s="184">
        <v>7.3407999999999998</v>
      </c>
      <c r="P665" s="184"/>
      <c r="Q665" s="184">
        <v>6.6547999999999998</v>
      </c>
      <c r="R665" s="184">
        <v>22.3536</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44358</v>
      </c>
      <c r="E666" s="184">
        <v>12.3947</v>
      </c>
      <c r="F666" s="184">
        <v>0.2515</v>
      </c>
      <c r="G666" s="184">
        <v>0.49049999999999999</v>
      </c>
      <c r="H666" s="184">
        <v>3.4581</v>
      </c>
      <c r="I666" s="184">
        <v>6.6614000000000004</v>
      </c>
      <c r="J666" s="184">
        <v>13.6753</v>
      </c>
      <c r="K666" s="184">
        <v>24.65</v>
      </c>
      <c r="L666" s="184">
        <v>50.020600000000002</v>
      </c>
      <c r="M666" s="184">
        <v>82.899000000000001</v>
      </c>
      <c r="N666" s="184">
        <v>116.5127</v>
      </c>
      <c r="O666" s="184">
        <v>7.2202999999999999</v>
      </c>
      <c r="P666" s="184"/>
      <c r="Q666" s="184">
        <v>5.9671000000000003</v>
      </c>
      <c r="R666" s="184">
        <v>21.947299999999998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44358</v>
      </c>
      <c r="E667" s="184">
        <v>11.938499999999999</v>
      </c>
      <c r="F667" s="184">
        <v>0.25109999999999999</v>
      </c>
      <c r="G667" s="184">
        <v>0.48899999999999999</v>
      </c>
      <c r="H667" s="184">
        <v>3.4540999999999999</v>
      </c>
      <c r="I667" s="184">
        <v>6.6536999999999997</v>
      </c>
      <c r="J667" s="184">
        <v>13.6578</v>
      </c>
      <c r="K667" s="184">
        <v>24.582599999999999</v>
      </c>
      <c r="L667" s="184">
        <v>49.838099999999997</v>
      </c>
      <c r="M667" s="184">
        <v>82.548699999999997</v>
      </c>
      <c r="N667" s="184">
        <v>115.9447</v>
      </c>
      <c r="O667" s="184">
        <v>6.4386000000000001</v>
      </c>
      <c r="P667" s="184"/>
      <c r="Q667" s="184">
        <v>4.8997000000000002</v>
      </c>
      <c r="R667" s="184">
        <v>21.616299999999999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44358</v>
      </c>
      <c r="E668" s="184">
        <v>19.7332</v>
      </c>
      <c r="F668" s="184">
        <v>0.15379999999999999</v>
      </c>
      <c r="G668" s="184">
        <v>0.65959999999999996</v>
      </c>
      <c r="H668" s="184">
        <v>1.7737000000000001</v>
      </c>
      <c r="I668" s="184">
        <v>3.5842000000000001</v>
      </c>
      <c r="J668" s="184">
        <v>7.4664000000000001</v>
      </c>
      <c r="K668" s="184">
        <v>6.6532999999999998</v>
      </c>
      <c r="L668" s="184">
        <v>22.193000000000001</v>
      </c>
      <c r="M668" s="184">
        <v>43.469299999999997</v>
      </c>
      <c r="N668" s="184">
        <v>67.672399999999996</v>
      </c>
      <c r="O668" s="184">
        <v>12.824199999999999</v>
      </c>
      <c r="P668" s="184">
        <v>15.033300000000001</v>
      </c>
      <c r="Q668" s="184">
        <v>11.554399999999999</v>
      </c>
      <c r="R668" s="184">
        <v>18.352399999999999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44358</v>
      </c>
      <c r="E669" s="184">
        <v>19.317799999999998</v>
      </c>
      <c r="F669" s="184">
        <v>0.1535</v>
      </c>
      <c r="G669" s="184">
        <v>0.65969999999999995</v>
      </c>
      <c r="H669" s="184">
        <v>1.7733000000000001</v>
      </c>
      <c r="I669" s="184">
        <v>3.5834999999999999</v>
      </c>
      <c r="J669" s="184">
        <v>7.4649999999999999</v>
      </c>
      <c r="K669" s="184">
        <v>6.6680999999999999</v>
      </c>
      <c r="L669" s="184">
        <v>22.204999999999998</v>
      </c>
      <c r="M669" s="184">
        <v>43.477400000000003</v>
      </c>
      <c r="N669" s="184">
        <v>67.676100000000005</v>
      </c>
      <c r="O669" s="184">
        <v>12.5512</v>
      </c>
      <c r="P669" s="184">
        <v>14.7057</v>
      </c>
      <c r="Q669" s="184">
        <v>11.1732</v>
      </c>
      <c r="R669" s="184">
        <v>18.137699999999999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44358</v>
      </c>
      <c r="E670" s="184">
        <v>21.5228</v>
      </c>
      <c r="F670" s="184">
        <v>0.1331</v>
      </c>
      <c r="G670" s="184">
        <v>0.64300000000000002</v>
      </c>
      <c r="H670" s="184">
        <v>1.7314000000000001</v>
      </c>
      <c r="I670" s="184">
        <v>3.5207999999999999</v>
      </c>
      <c r="J670" s="184">
        <v>7.8032000000000004</v>
      </c>
      <c r="K670" s="184">
        <v>6.3411</v>
      </c>
      <c r="L670" s="184">
        <v>21.844899999999999</v>
      </c>
      <c r="M670" s="184">
        <v>42.433199999999999</v>
      </c>
      <c r="N670" s="184">
        <v>66.331500000000005</v>
      </c>
      <c r="O670" s="184">
        <v>13.4497</v>
      </c>
      <c r="P670" s="184">
        <v>15.548500000000001</v>
      </c>
      <c r="Q670" s="184">
        <v>15.7933</v>
      </c>
      <c r="R670" s="184">
        <v>18.770299999999999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44358</v>
      </c>
      <c r="E671" s="184">
        <v>21.053799999999999</v>
      </c>
      <c r="F671" s="184">
        <v>0.13270000000000001</v>
      </c>
      <c r="G671" s="184">
        <v>0.64200000000000002</v>
      </c>
      <c r="H671" s="184">
        <v>1.7287999999999999</v>
      </c>
      <c r="I671" s="184">
        <v>3.5144000000000002</v>
      </c>
      <c r="J671" s="184">
        <v>7.7885999999999997</v>
      </c>
      <c r="K671" s="184">
        <v>6.2968999999999999</v>
      </c>
      <c r="L671" s="184">
        <v>21.746099999999998</v>
      </c>
      <c r="M671" s="184">
        <v>42.261200000000002</v>
      </c>
      <c r="N671" s="184">
        <v>66.063000000000002</v>
      </c>
      <c r="O671" s="184">
        <v>13.046099999999999</v>
      </c>
      <c r="P671" s="184">
        <v>15.0588</v>
      </c>
      <c r="Q671" s="184">
        <v>15.3063</v>
      </c>
      <c r="R671" s="184">
        <v>18.5273</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44358</v>
      </c>
      <c r="E672" s="184">
        <v>12.853999999999999</v>
      </c>
      <c r="F672" s="184">
        <v>5.1400000000000001E-2</v>
      </c>
      <c r="G672" s="184">
        <v>0.21210000000000001</v>
      </c>
      <c r="H672" s="184">
        <v>2.4337</v>
      </c>
      <c r="I672" s="184">
        <v>6.1893000000000002</v>
      </c>
      <c r="J672" s="184">
        <v>12.418100000000001</v>
      </c>
      <c r="K672" s="184">
        <v>21.2516</v>
      </c>
      <c r="L672" s="184">
        <v>46.5077</v>
      </c>
      <c r="M672" s="184">
        <v>75.363900000000001</v>
      </c>
      <c r="N672" s="184">
        <v>108.8587</v>
      </c>
      <c r="O672" s="184">
        <v>9.5695999999999994</v>
      </c>
      <c r="P672" s="184"/>
      <c r="Q672" s="184">
        <v>8.1402000000000001</v>
      </c>
      <c r="R672" s="184">
        <v>20.891200000000001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44358</v>
      </c>
      <c r="E673" s="184">
        <v>12.571999999999999</v>
      </c>
      <c r="F673" s="184">
        <v>5.1700000000000003E-2</v>
      </c>
      <c r="G673" s="184">
        <v>0.2112</v>
      </c>
      <c r="H673" s="184">
        <v>2.4321000000000002</v>
      </c>
      <c r="I673" s="184">
        <v>6.1859999999999999</v>
      </c>
      <c r="J673" s="184">
        <v>12.410600000000001</v>
      </c>
      <c r="K673" s="184">
        <v>21.2133</v>
      </c>
      <c r="L673" s="184">
        <v>46.385199999999998</v>
      </c>
      <c r="M673" s="184">
        <v>75.126800000000003</v>
      </c>
      <c r="N673" s="184">
        <v>108.4632</v>
      </c>
      <c r="O673" s="184">
        <v>8.8957999999999995</v>
      </c>
      <c r="P673" s="184"/>
      <c r="Q673" s="184">
        <v>7.3951000000000002</v>
      </c>
      <c r="R673" s="184">
        <v>20.65</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44358</v>
      </c>
      <c r="E674" s="184">
        <v>14.7593</v>
      </c>
      <c r="F674" s="184">
        <v>0.18870000000000001</v>
      </c>
      <c r="G674" s="184">
        <v>0.35899999999999999</v>
      </c>
      <c r="H674" s="184">
        <v>2.5087000000000002</v>
      </c>
      <c r="I674" s="184">
        <v>6.0896999999999997</v>
      </c>
      <c r="J674" s="184">
        <v>12.702500000000001</v>
      </c>
      <c r="K674" s="184">
        <v>19.955300000000001</v>
      </c>
      <c r="L674" s="184">
        <v>44.814</v>
      </c>
      <c r="M674" s="184">
        <v>75.829499999999996</v>
      </c>
      <c r="N674" s="184">
        <v>99.982399999999998</v>
      </c>
      <c r="O674" s="184"/>
      <c r="P674" s="184"/>
      <c r="Q674" s="184">
        <v>14.0891</v>
      </c>
      <c r="R674" s="184">
        <v>21.076499999999999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44358</v>
      </c>
      <c r="E675" s="184">
        <v>14.601599999999999</v>
      </c>
      <c r="F675" s="184">
        <v>0.18729999999999999</v>
      </c>
      <c r="G675" s="184">
        <v>0.35670000000000002</v>
      </c>
      <c r="H675" s="184">
        <v>2.5026000000000002</v>
      </c>
      <c r="I675" s="184">
        <v>6.0777000000000001</v>
      </c>
      <c r="J675" s="184">
        <v>12.6745</v>
      </c>
      <c r="K675" s="184">
        <v>19.867000000000001</v>
      </c>
      <c r="L675" s="184">
        <v>44.604700000000001</v>
      </c>
      <c r="M675" s="184">
        <v>75.449399999999997</v>
      </c>
      <c r="N675" s="184">
        <v>99.404600000000002</v>
      </c>
      <c r="O675" s="184"/>
      <c r="P675" s="184"/>
      <c r="Q675" s="184">
        <v>13.674799999999999</v>
      </c>
      <c r="R675" s="184">
        <v>20.726900000000001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44358</v>
      </c>
      <c r="E680" s="184">
        <v>27.122699999999998</v>
      </c>
      <c r="F680" s="184">
        <v>0.30730000000000002</v>
      </c>
      <c r="G680" s="184">
        <v>0.26619999999999999</v>
      </c>
      <c r="H680" s="184">
        <v>0.747</v>
      </c>
      <c r="I680" s="184">
        <v>2.4843999999999999</v>
      </c>
      <c r="J680" s="184">
        <v>6.2906000000000004</v>
      </c>
      <c r="K680" s="184">
        <v>3.1434000000000002</v>
      </c>
      <c r="L680" s="184">
        <v>20.165600000000001</v>
      </c>
      <c r="M680" s="184">
        <v>40.090800000000002</v>
      </c>
      <c r="N680" s="184">
        <v>61.503300000000003</v>
      </c>
      <c r="O680" s="184">
        <v>14.250400000000001</v>
      </c>
      <c r="P680" s="184">
        <v>16.055499999999999</v>
      </c>
      <c r="Q680" s="184">
        <v>16.147200000000002</v>
      </c>
      <c r="R680" s="184">
        <v>16.6601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44358</v>
      </c>
      <c r="E681" s="184">
        <v>24.856999999999999</v>
      </c>
      <c r="F681" s="184">
        <v>0.30430000000000001</v>
      </c>
      <c r="G681" s="184">
        <v>0.25650000000000001</v>
      </c>
      <c r="H681" s="184">
        <v>0.72450000000000003</v>
      </c>
      <c r="I681" s="184">
        <v>2.4376000000000002</v>
      </c>
      <c r="J681" s="184">
        <v>6.1806999999999999</v>
      </c>
      <c r="K681" s="184">
        <v>2.8041</v>
      </c>
      <c r="L681" s="184">
        <v>19.3705</v>
      </c>
      <c r="M681" s="184">
        <v>38.696199999999997</v>
      </c>
      <c r="N681" s="184">
        <v>59.333599999999997</v>
      </c>
      <c r="O681" s="184">
        <v>12.6533</v>
      </c>
      <c r="P681" s="184">
        <v>14.576000000000001</v>
      </c>
      <c r="Q681" s="184">
        <v>14.6372</v>
      </c>
      <c r="R681" s="184">
        <v>14.992000000000001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44358</v>
      </c>
      <c r="E682" s="184">
        <v>111.34</v>
      </c>
      <c r="F682" s="184">
        <v>0.30630000000000002</v>
      </c>
      <c r="G682" s="184">
        <v>0.216</v>
      </c>
      <c r="H682" s="184">
        <v>0.86970000000000003</v>
      </c>
      <c r="I682" s="184">
        <v>2.7690999999999999</v>
      </c>
      <c r="J682" s="184">
        <v>6.0279999999999996</v>
      </c>
      <c r="K682" s="184">
        <v>6.4741</v>
      </c>
      <c r="L682" s="184">
        <v>17.261700000000001</v>
      </c>
      <c r="M682" s="184">
        <v>33.983199999999997</v>
      </c>
      <c r="N682" s="184">
        <v>53.784500000000001</v>
      </c>
      <c r="O682" s="184">
        <v>11.6189</v>
      </c>
      <c r="P682" s="184">
        <v>15.2018</v>
      </c>
      <c r="Q682" s="184">
        <v>13.3308</v>
      </c>
      <c r="R682" s="184">
        <v>15.237399999999999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44358</v>
      </c>
      <c r="E683" s="184">
        <v>159.36226640477599</v>
      </c>
      <c r="F683" s="184">
        <v>0.30590000000000001</v>
      </c>
      <c r="G683" s="184">
        <v>0.21010000000000001</v>
      </c>
      <c r="H683" s="184">
        <v>0.84570000000000001</v>
      </c>
      <c r="I683" s="184">
        <v>2.7412999999999998</v>
      </c>
      <c r="J683" s="184">
        <v>5.9572000000000003</v>
      </c>
      <c r="K683" s="184">
        <v>6.2576000000000001</v>
      </c>
      <c r="L683" s="184">
        <v>16.911799999999999</v>
      </c>
      <c r="M683" s="184">
        <v>33.392699999999998</v>
      </c>
      <c r="N683" s="184">
        <v>52.817799999999998</v>
      </c>
      <c r="O683" s="184">
        <v>10.8363</v>
      </c>
      <c r="P683" s="184">
        <v>14.4543</v>
      </c>
      <c r="Q683" s="184">
        <v>11.6061</v>
      </c>
      <c r="R683" s="184">
        <v>14.4176</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44358</v>
      </c>
      <c r="E684" s="184">
        <v>36.4</v>
      </c>
      <c r="F684" s="184">
        <v>0.4138</v>
      </c>
      <c r="G684" s="184">
        <v>0.91490000000000005</v>
      </c>
      <c r="H684" s="184">
        <v>2.0752000000000002</v>
      </c>
      <c r="I684" s="184">
        <v>4.4476000000000004</v>
      </c>
      <c r="J684" s="184">
        <v>8.1402000000000001</v>
      </c>
      <c r="K684" s="184">
        <v>6.3083999999999998</v>
      </c>
      <c r="L684" s="184">
        <v>21.252500000000001</v>
      </c>
      <c r="M684" s="184">
        <v>40.053899999999999</v>
      </c>
      <c r="N684" s="184">
        <v>64.334100000000007</v>
      </c>
      <c r="O684" s="184">
        <v>15.4102</v>
      </c>
      <c r="P684" s="184">
        <v>13.6198</v>
      </c>
      <c r="Q684" s="184">
        <v>14.610799999999999</v>
      </c>
      <c r="R684" s="184">
        <v>20.923999999999999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44358</v>
      </c>
      <c r="E685" s="184">
        <v>38.159999999999997</v>
      </c>
      <c r="F685" s="184">
        <v>0.39460000000000001</v>
      </c>
      <c r="G685" s="184">
        <v>0.89900000000000002</v>
      </c>
      <c r="H685" s="184">
        <v>2.0594000000000001</v>
      </c>
      <c r="I685" s="184">
        <v>4.4335000000000004</v>
      </c>
      <c r="J685" s="184">
        <v>8.1632999999999996</v>
      </c>
      <c r="K685" s="184">
        <v>6.4732000000000003</v>
      </c>
      <c r="L685" s="184">
        <v>21.528700000000001</v>
      </c>
      <c r="M685" s="184">
        <v>40.604300000000002</v>
      </c>
      <c r="N685" s="184">
        <v>65.194800000000001</v>
      </c>
      <c r="O685" s="184">
        <v>15.933</v>
      </c>
      <c r="P685" s="184">
        <v>14.353899999999999</v>
      </c>
      <c r="Q685" s="184">
        <v>13.4634</v>
      </c>
      <c r="R685" s="184">
        <v>21.490400000000001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44358</v>
      </c>
      <c r="E686" s="184">
        <v>20.4343</v>
      </c>
      <c r="F686" s="184">
        <v>-0.36959999999999998</v>
      </c>
      <c r="G686" s="184">
        <v>-0.32100000000000001</v>
      </c>
      <c r="H686" s="184">
        <v>1.5021</v>
      </c>
      <c r="I686" s="184">
        <v>5.1460999999999997</v>
      </c>
      <c r="J686" s="184">
        <v>9.8223000000000003</v>
      </c>
      <c r="K686" s="184">
        <v>9.8376000000000001</v>
      </c>
      <c r="L686" s="184">
        <v>31.223800000000001</v>
      </c>
      <c r="M686" s="184">
        <v>54.406399999999998</v>
      </c>
      <c r="N686" s="184">
        <v>83.765000000000001</v>
      </c>
      <c r="O686" s="184">
        <v>13.2715</v>
      </c>
      <c r="P686" s="184">
        <v>14.758599999999999</v>
      </c>
      <c r="Q686" s="184">
        <v>14.723699999999999</v>
      </c>
      <c r="R686" s="184">
        <v>21.301300000000001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44358</v>
      </c>
      <c r="E687" s="184">
        <v>21.549900000000001</v>
      </c>
      <c r="F687" s="184">
        <v>-0.36890000000000001</v>
      </c>
      <c r="G687" s="184">
        <v>-0.3196</v>
      </c>
      <c r="H687" s="184">
        <v>1.5054000000000001</v>
      </c>
      <c r="I687" s="184">
        <v>5.1521999999999997</v>
      </c>
      <c r="J687" s="184">
        <v>9.8363999999999994</v>
      </c>
      <c r="K687" s="184">
        <v>9.8801000000000005</v>
      </c>
      <c r="L687" s="184">
        <v>31.322600000000001</v>
      </c>
      <c r="M687" s="184">
        <v>54.579300000000003</v>
      </c>
      <c r="N687" s="184">
        <v>84.070800000000006</v>
      </c>
      <c r="O687" s="184">
        <v>13.704800000000001</v>
      </c>
      <c r="P687" s="184">
        <v>15.875500000000001</v>
      </c>
      <c r="Q687" s="184">
        <v>15.9018</v>
      </c>
      <c r="R687" s="184">
        <v>21.491599999999998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44358</v>
      </c>
      <c r="E688" s="184">
        <v>14.813700000000001</v>
      </c>
      <c r="F688" s="184">
        <v>-0.34179999999999999</v>
      </c>
      <c r="G688" s="184">
        <v>-0.4375</v>
      </c>
      <c r="H688" s="184">
        <v>1.1271</v>
      </c>
      <c r="I688" s="184">
        <v>4.6342999999999996</v>
      </c>
      <c r="J688" s="184">
        <v>9.9837000000000007</v>
      </c>
      <c r="K688" s="184">
        <v>10.184900000000001</v>
      </c>
      <c r="L688" s="184">
        <v>31.968299999999999</v>
      </c>
      <c r="M688" s="184">
        <v>59.362499999999997</v>
      </c>
      <c r="N688" s="184">
        <v>81.309399999999997</v>
      </c>
      <c r="O688" s="184">
        <v>10.9968</v>
      </c>
      <c r="P688" s="184"/>
      <c r="Q688" s="184">
        <v>9.3909000000000002</v>
      </c>
      <c r="R688" s="184">
        <v>16.893999999999998</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44358</v>
      </c>
      <c r="E689" s="184">
        <v>15.5397</v>
      </c>
      <c r="F689" s="184">
        <v>-0.34179999999999999</v>
      </c>
      <c r="G689" s="184">
        <v>-0.43630000000000002</v>
      </c>
      <c r="H689" s="184">
        <v>1.1297999999999999</v>
      </c>
      <c r="I689" s="184">
        <v>4.6409000000000002</v>
      </c>
      <c r="J689" s="184">
        <v>9.9992000000000001</v>
      </c>
      <c r="K689" s="184">
        <v>10.2286</v>
      </c>
      <c r="L689" s="184">
        <v>32.062800000000003</v>
      </c>
      <c r="M689" s="184">
        <v>59.527200000000001</v>
      </c>
      <c r="N689" s="184">
        <v>81.576700000000002</v>
      </c>
      <c r="O689" s="184">
        <v>11.649800000000001</v>
      </c>
      <c r="P689" s="184"/>
      <c r="Q689" s="184">
        <v>10.593</v>
      </c>
      <c r="R689" s="184">
        <v>17.186699999999998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44358</v>
      </c>
      <c r="E690" s="184">
        <v>13.6952</v>
      </c>
      <c r="F690" s="184">
        <v>-0.45500000000000002</v>
      </c>
      <c r="G690" s="184">
        <v>-0.59230000000000005</v>
      </c>
      <c r="H690" s="184">
        <v>0.80010000000000003</v>
      </c>
      <c r="I690" s="184">
        <v>4.3244999999999996</v>
      </c>
      <c r="J690" s="184">
        <v>10.0953</v>
      </c>
      <c r="K690" s="184">
        <v>9.1956000000000007</v>
      </c>
      <c r="L690" s="184">
        <v>30.542400000000001</v>
      </c>
      <c r="M690" s="184">
        <v>56.6706</v>
      </c>
      <c r="N690" s="184">
        <v>78.0077</v>
      </c>
      <c r="O690" s="184">
        <v>11.821199999999999</v>
      </c>
      <c r="P690" s="184"/>
      <c r="Q690" s="184">
        <v>7.7641</v>
      </c>
      <c r="R690" s="184">
        <v>17.3169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44358</v>
      </c>
      <c r="E691" s="184">
        <v>14.3696</v>
      </c>
      <c r="F691" s="184">
        <v>-0.45440000000000003</v>
      </c>
      <c r="G691" s="184">
        <v>-0.59150000000000003</v>
      </c>
      <c r="H691" s="184">
        <v>0.80249999999999999</v>
      </c>
      <c r="I691" s="184">
        <v>4.3285999999999998</v>
      </c>
      <c r="J691" s="184">
        <v>10.1051</v>
      </c>
      <c r="K691" s="184">
        <v>9.2230000000000008</v>
      </c>
      <c r="L691" s="184">
        <v>30.609000000000002</v>
      </c>
      <c r="M691" s="184">
        <v>56.792900000000003</v>
      </c>
      <c r="N691" s="184">
        <v>78.212100000000007</v>
      </c>
      <c r="O691" s="184">
        <v>12.6279</v>
      </c>
      <c r="P691" s="184"/>
      <c r="Q691" s="184">
        <v>9.0029000000000003</v>
      </c>
      <c r="R691" s="184">
        <v>17.5945</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44358</v>
      </c>
      <c r="E692" s="184">
        <v>11.362500000000001</v>
      </c>
      <c r="F692" s="184">
        <v>-0.1081</v>
      </c>
      <c r="G692" s="184">
        <v>0.41539999999999999</v>
      </c>
      <c r="H692" s="184">
        <v>1.3413999999999999</v>
      </c>
      <c r="I692" s="184">
        <v>2.3612000000000002</v>
      </c>
      <c r="J692" s="184">
        <v>5.9291999999999998</v>
      </c>
      <c r="K692" s="184">
        <v>4.4500999999999999</v>
      </c>
      <c r="L692" s="184">
        <v>18.010300000000001</v>
      </c>
      <c r="M692" s="184">
        <v>38.325800000000001</v>
      </c>
      <c r="N692" s="184">
        <v>56.687399999999997</v>
      </c>
      <c r="O692" s="184">
        <v>5.0701000000000001</v>
      </c>
      <c r="P692" s="184"/>
      <c r="Q692" s="184">
        <v>3.8315000000000001</v>
      </c>
      <c r="R692" s="184">
        <v>14.2997</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44358</v>
      </c>
      <c r="E693" s="184">
        <v>11.7997</v>
      </c>
      <c r="F693" s="184">
        <v>-0.1075</v>
      </c>
      <c r="G693" s="184">
        <v>0.41870000000000002</v>
      </c>
      <c r="H693" s="184">
        <v>1.3493999999999999</v>
      </c>
      <c r="I693" s="184">
        <v>2.3773</v>
      </c>
      <c r="J693" s="184">
        <v>5.9676</v>
      </c>
      <c r="K693" s="184">
        <v>4.5599999999999996</v>
      </c>
      <c r="L693" s="184">
        <v>18.242899999999999</v>
      </c>
      <c r="M693" s="184">
        <v>38.741700000000002</v>
      </c>
      <c r="N693" s="184">
        <v>57.333500000000001</v>
      </c>
      <c r="O693" s="184">
        <v>6.0913000000000004</v>
      </c>
      <c r="P693" s="184"/>
      <c r="Q693" s="184">
        <v>4.9917999999999996</v>
      </c>
      <c r="R693" s="184">
        <v>14.851900000000001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44358</v>
      </c>
      <c r="E694" s="184">
        <v>11.8453</v>
      </c>
      <c r="F694" s="184">
        <v>-0.1012</v>
      </c>
      <c r="G694" s="184">
        <v>0.3916</v>
      </c>
      <c r="H694" s="184">
        <v>1.2956000000000001</v>
      </c>
      <c r="I694" s="184">
        <v>2.3439999999999999</v>
      </c>
      <c r="J694" s="184">
        <v>6.0865</v>
      </c>
      <c r="K694" s="184">
        <v>4.5655999999999999</v>
      </c>
      <c r="L694" s="184">
        <v>17.320900000000002</v>
      </c>
      <c r="M694" s="184">
        <v>37.296999999999997</v>
      </c>
      <c r="N694" s="184">
        <v>55.407299999999999</v>
      </c>
      <c r="O694" s="184">
        <v>6.1372</v>
      </c>
      <c r="P694" s="184"/>
      <c r="Q694" s="184">
        <v>5.4156000000000004</v>
      </c>
      <c r="R694" s="184">
        <v>15.02</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44358</v>
      </c>
      <c r="E695" s="184">
        <v>12.2486</v>
      </c>
      <c r="F695" s="184">
        <v>-0.1003</v>
      </c>
      <c r="G695" s="184">
        <v>0.39419999999999999</v>
      </c>
      <c r="H695" s="184">
        <v>1.3008999999999999</v>
      </c>
      <c r="I695" s="184">
        <v>2.3565999999999998</v>
      </c>
      <c r="J695" s="184">
        <v>6.1165000000000003</v>
      </c>
      <c r="K695" s="184">
        <v>4.6566999999999998</v>
      </c>
      <c r="L695" s="184">
        <v>17.521899999999999</v>
      </c>
      <c r="M695" s="184">
        <v>37.651000000000003</v>
      </c>
      <c r="N695" s="184">
        <v>55.9437</v>
      </c>
      <c r="O695" s="184">
        <v>7.1506999999999996</v>
      </c>
      <c r="P695" s="184"/>
      <c r="Q695" s="184">
        <v>6.5205000000000002</v>
      </c>
      <c r="R695" s="184">
        <v>15.461499999999999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44358</v>
      </c>
      <c r="E696" s="184">
        <v>137.3177</v>
      </c>
      <c r="F696" s="184">
        <v>0.10440000000000001</v>
      </c>
      <c r="G696" s="184">
        <v>0.41289999999999999</v>
      </c>
      <c r="H696" s="184">
        <v>1.3912</v>
      </c>
      <c r="I696" s="184">
        <v>3.6333000000000002</v>
      </c>
      <c r="J696" s="184">
        <v>6.4570999999999996</v>
      </c>
      <c r="K696" s="184">
        <v>5.6734999999999998</v>
      </c>
      <c r="L696" s="184">
        <v>20.428699999999999</v>
      </c>
      <c r="M696" s="184">
        <v>45.847799999999999</v>
      </c>
      <c r="N696" s="184">
        <v>64.627600000000001</v>
      </c>
      <c r="O696" s="184">
        <v>15.1553</v>
      </c>
      <c r="P696" s="184">
        <v>15.380599999999999</v>
      </c>
      <c r="Q696" s="184">
        <v>14.906599999999999</v>
      </c>
      <c r="R696" s="184">
        <v>21.4453</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44358</v>
      </c>
      <c r="E697" s="184">
        <v>127.8296</v>
      </c>
      <c r="F697" s="184">
        <v>0.10199999999999999</v>
      </c>
      <c r="G697" s="184">
        <v>0.40479999999999999</v>
      </c>
      <c r="H697" s="184">
        <v>1.3743000000000001</v>
      </c>
      <c r="I697" s="184">
        <v>3.5992999999999999</v>
      </c>
      <c r="J697" s="184">
        <v>6.3779000000000003</v>
      </c>
      <c r="K697" s="184">
        <v>5.4194000000000004</v>
      </c>
      <c r="L697" s="184">
        <v>19.863600000000002</v>
      </c>
      <c r="M697" s="184">
        <v>44.841900000000003</v>
      </c>
      <c r="N697" s="184">
        <v>63.089799999999997</v>
      </c>
      <c r="O697" s="184">
        <v>14.1037</v>
      </c>
      <c r="P697" s="184">
        <v>14.3248</v>
      </c>
      <c r="Q697" s="184">
        <v>11.946300000000001</v>
      </c>
      <c r="R697" s="184">
        <v>20.312899999999999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44358</v>
      </c>
      <c r="E698" s="184">
        <v>204.41706903998599</v>
      </c>
      <c r="F698" s="184">
        <v>0.20979999999999999</v>
      </c>
      <c r="G698" s="184">
        <v>0.877</v>
      </c>
      <c r="H698" s="184">
        <v>1.6647000000000001</v>
      </c>
      <c r="I698" s="184">
        <v>3.2433999999999998</v>
      </c>
      <c r="J698" s="184">
        <v>6.8087999999999997</v>
      </c>
      <c r="K698" s="184">
        <v>4.3573000000000004</v>
      </c>
      <c r="L698" s="184">
        <v>18.294599999999999</v>
      </c>
      <c r="M698" s="184">
        <v>39.127499999999998</v>
      </c>
      <c r="N698" s="184">
        <v>60.087499999999999</v>
      </c>
      <c r="O698" s="184">
        <v>10.936500000000001</v>
      </c>
      <c r="P698" s="184">
        <v>13.053000000000001</v>
      </c>
      <c r="Q698" s="184">
        <v>18.013200000000001</v>
      </c>
      <c r="R698" s="184">
        <v>13.562799999999999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0.21165681818181833</v>
      </c>
      <c r="G699" s="186">
        <v>0.48563484848484845</v>
      </c>
      <c r="H699" s="186">
        <v>1.5280090909090913</v>
      </c>
      <c r="I699" s="186">
        <v>3.554861363636364</v>
      </c>
      <c r="J699" s="186">
        <v>7.609474999999998</v>
      </c>
      <c r="K699" s="186">
        <v>8.5415704545454521</v>
      </c>
      <c r="L699" s="186">
        <v>24.974058333333332</v>
      </c>
      <c r="M699" s="186">
        <v>47.407871969696991</v>
      </c>
      <c r="N699" s="186">
        <v>71.535410606060623</v>
      </c>
      <c r="O699" s="186">
        <v>13.170144166666663</v>
      </c>
      <c r="P699" s="186">
        <v>15.460713333333338</v>
      </c>
      <c r="Q699" s="186">
        <v>14.915944696969696</v>
      </c>
      <c r="R699" s="186">
        <v>19.907236718750013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0.25275000000000003</v>
      </c>
      <c r="G700" s="186">
        <v>0.43154999999999999</v>
      </c>
      <c r="H700" s="186">
        <v>1.3956499999999998</v>
      </c>
      <c r="I700" s="186">
        <v>3.4418500000000001</v>
      </c>
      <c r="J700" s="186">
        <v>7.0119500000000006</v>
      </c>
      <c r="K700" s="186">
        <v>6.7594000000000003</v>
      </c>
      <c r="L700" s="186">
        <v>22.550249999999998</v>
      </c>
      <c r="M700" s="186">
        <v>45.738799999999998</v>
      </c>
      <c r="N700" s="186">
        <v>66.9773</v>
      </c>
      <c r="O700" s="186">
        <v>12.589549999999999</v>
      </c>
      <c r="P700" s="186">
        <v>15.046050000000001</v>
      </c>
      <c r="Q700" s="186">
        <v>14.8024</v>
      </c>
      <c r="R700" s="186">
        <v>18.43985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44358</v>
      </c>
      <c r="E703" s="184">
        <v>31.388300000000001</v>
      </c>
      <c r="F703" s="184">
        <v>0.29039999999999999</v>
      </c>
      <c r="G703" s="184">
        <v>0.47699999999999998</v>
      </c>
      <c r="H703" s="184">
        <v>1.3110999999999999</v>
      </c>
      <c r="I703" s="184">
        <v>2.6821999999999999</v>
      </c>
      <c r="J703" s="184">
        <v>5.4785000000000004</v>
      </c>
      <c r="K703" s="184">
        <v>5.5792999999999999</v>
      </c>
      <c r="L703" s="184">
        <v>15.164400000000001</v>
      </c>
      <c r="M703" s="184">
        <v>30.564299999999999</v>
      </c>
      <c r="N703" s="184">
        <v>45.046300000000002</v>
      </c>
      <c r="O703" s="184">
        <v>12.5473</v>
      </c>
      <c r="P703" s="184">
        <v>12.827999999999999</v>
      </c>
      <c r="Q703" s="184">
        <v>11.9932</v>
      </c>
      <c r="R703" s="184">
        <v>17.0398</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44358</v>
      </c>
      <c r="E704" s="184">
        <v>33.348199999999999</v>
      </c>
      <c r="F704" s="184">
        <v>0.29320000000000002</v>
      </c>
      <c r="G704" s="184">
        <v>0.4854</v>
      </c>
      <c r="H704" s="184">
        <v>1.3314999999999999</v>
      </c>
      <c r="I704" s="184">
        <v>2.7233000000000001</v>
      </c>
      <c r="J704" s="184">
        <v>5.5483000000000002</v>
      </c>
      <c r="K704" s="184">
        <v>5.8498000000000001</v>
      </c>
      <c r="L704" s="184">
        <v>15.7654</v>
      </c>
      <c r="M704" s="184">
        <v>31.671099999999999</v>
      </c>
      <c r="N704" s="184">
        <v>46.513399999999997</v>
      </c>
      <c r="O704" s="184">
        <v>13.529299999999999</v>
      </c>
      <c r="P704" s="184">
        <v>13.7599</v>
      </c>
      <c r="Q704" s="184">
        <v>13.4396</v>
      </c>
      <c r="R704" s="184">
        <v>18.1312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44358</v>
      </c>
      <c r="E705" s="184">
        <v>108.82850000000001</v>
      </c>
      <c r="F705" s="184">
        <v>-4.7600000000000003E-2</v>
      </c>
      <c r="G705" s="184">
        <v>3.5200000000000002E-2</v>
      </c>
      <c r="H705" s="184">
        <v>0.80430000000000001</v>
      </c>
      <c r="I705" s="184">
        <v>2.6440999999999999</v>
      </c>
      <c r="J705" s="184">
        <v>5.7546999999999997</v>
      </c>
      <c r="K705" s="184">
        <v>6.2267000000000001</v>
      </c>
      <c r="L705" s="184">
        <v>23.382999999999999</v>
      </c>
      <c r="M705" s="184">
        <v>46.671700000000001</v>
      </c>
      <c r="N705" s="184">
        <v>58.563299999999998</v>
      </c>
      <c r="O705" s="184">
        <v>10.118</v>
      </c>
      <c r="P705" s="184">
        <v>10.9611</v>
      </c>
      <c r="Q705" s="184">
        <v>14.5799</v>
      </c>
      <c r="R705" s="184">
        <v>14.003399999999999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44358</v>
      </c>
      <c r="E706" s="184">
        <v>113.29819999999999</v>
      </c>
      <c r="F706" s="184">
        <v>-4.6399999999999997E-2</v>
      </c>
      <c r="G706" s="184">
        <v>3.8600000000000002E-2</v>
      </c>
      <c r="H706" s="184">
        <v>0.81200000000000006</v>
      </c>
      <c r="I706" s="184">
        <v>2.6598000000000002</v>
      </c>
      <c r="J706" s="184">
        <v>5.7906000000000004</v>
      </c>
      <c r="K706" s="184">
        <v>6.3407</v>
      </c>
      <c r="L706" s="184">
        <v>23.6876</v>
      </c>
      <c r="M706" s="184">
        <v>47.300600000000003</v>
      </c>
      <c r="N706" s="184">
        <v>59.617899999999999</v>
      </c>
      <c r="O706" s="184">
        <v>10.7447</v>
      </c>
      <c r="P706" s="184">
        <v>11.5291</v>
      </c>
      <c r="Q706" s="184">
        <v>12.469900000000001</v>
      </c>
      <c r="R706" s="184">
        <v>14.7349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44358</v>
      </c>
      <c r="E707" s="184">
        <v>72.171300000000002</v>
      </c>
      <c r="F707" s="184">
        <v>-8.6E-3</v>
      </c>
      <c r="G707" s="184">
        <v>0.1036</v>
      </c>
      <c r="H707" s="184">
        <v>0.68410000000000004</v>
      </c>
      <c r="I707" s="184">
        <v>2.5644</v>
      </c>
      <c r="J707" s="184">
        <v>4.7380000000000004</v>
      </c>
      <c r="K707" s="184">
        <v>6.9695999999999998</v>
      </c>
      <c r="L707" s="184">
        <v>22.557500000000001</v>
      </c>
      <c r="M707" s="184">
        <v>39.407600000000002</v>
      </c>
      <c r="N707" s="184">
        <v>48.546199999999999</v>
      </c>
      <c r="O707" s="184">
        <v>7.6904000000000003</v>
      </c>
      <c r="P707" s="184">
        <v>8.8767999999999994</v>
      </c>
      <c r="Q707" s="184">
        <v>11.927899999999999</v>
      </c>
      <c r="R707" s="184">
        <v>9.1077999999999992</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44358</v>
      </c>
      <c r="E708" s="184">
        <v>75.811000000000007</v>
      </c>
      <c r="F708" s="184">
        <v>-7.3000000000000001E-3</v>
      </c>
      <c r="G708" s="184">
        <v>0.1076</v>
      </c>
      <c r="H708" s="184">
        <v>0.69330000000000003</v>
      </c>
      <c r="I708" s="184">
        <v>2.5832999999999999</v>
      </c>
      <c r="J708" s="184">
        <v>4.7805</v>
      </c>
      <c r="K708" s="184">
        <v>7.1033999999999997</v>
      </c>
      <c r="L708" s="184">
        <v>22.881699999999999</v>
      </c>
      <c r="M708" s="184">
        <v>40.0075</v>
      </c>
      <c r="N708" s="184">
        <v>49.487900000000003</v>
      </c>
      <c r="O708" s="184">
        <v>8.3519000000000005</v>
      </c>
      <c r="P708" s="184">
        <v>9.5656999999999996</v>
      </c>
      <c r="Q708" s="184">
        <v>10.648</v>
      </c>
      <c r="R708" s="184">
        <v>9.7787000000000006</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44358</v>
      </c>
      <c r="E709" s="184">
        <v>24.334299999999999</v>
      </c>
      <c r="F709" s="184">
        <v>0.21129999999999999</v>
      </c>
      <c r="G709" s="184">
        <v>0.1976</v>
      </c>
      <c r="H709" s="184">
        <v>0.96760000000000002</v>
      </c>
      <c r="I709" s="184">
        <v>2.3584999999999998</v>
      </c>
      <c r="J709" s="184">
        <v>6.4278000000000004</v>
      </c>
      <c r="K709" s="184">
        <v>4.3064999999999998</v>
      </c>
      <c r="L709" s="184">
        <v>16.770600000000002</v>
      </c>
      <c r="M709" s="184">
        <v>35.783499999999997</v>
      </c>
      <c r="N709" s="184">
        <v>53.582999999999998</v>
      </c>
      <c r="O709" s="184">
        <v>11.1297</v>
      </c>
      <c r="P709" s="184">
        <v>12.662100000000001</v>
      </c>
      <c r="Q709" s="184">
        <v>13.3026</v>
      </c>
      <c r="R709" s="184">
        <v>15.890599999999999</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44358</v>
      </c>
      <c r="E710" s="184">
        <v>24.849900000000002</v>
      </c>
      <c r="F710" s="184">
        <v>0.21210000000000001</v>
      </c>
      <c r="G710" s="184">
        <v>0.20039999999999999</v>
      </c>
      <c r="H710" s="184">
        <v>0.97399999999999998</v>
      </c>
      <c r="I710" s="184">
        <v>2.3721000000000001</v>
      </c>
      <c r="J710" s="184">
        <v>6.4596</v>
      </c>
      <c r="K710" s="184">
        <v>4.3994999999999997</v>
      </c>
      <c r="L710" s="184">
        <v>16.974799999999998</v>
      </c>
      <c r="M710" s="184">
        <v>36.140700000000002</v>
      </c>
      <c r="N710" s="184">
        <v>54.128</v>
      </c>
      <c r="O710" s="184">
        <v>11.4947</v>
      </c>
      <c r="P710" s="184">
        <v>13.006</v>
      </c>
      <c r="Q710" s="184">
        <v>13.636799999999999</v>
      </c>
      <c r="R710" s="184">
        <v>16.301200000000001</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44358</v>
      </c>
      <c r="E711" s="184">
        <v>22.561900000000001</v>
      </c>
      <c r="F711" s="184">
        <v>0.1865</v>
      </c>
      <c r="G711" s="184">
        <v>0.19320000000000001</v>
      </c>
      <c r="H711" s="184">
        <v>0.85560000000000003</v>
      </c>
      <c r="I711" s="184">
        <v>1.9704999999999999</v>
      </c>
      <c r="J711" s="184">
        <v>5.2916999999999996</v>
      </c>
      <c r="K711" s="184">
        <v>3.9398</v>
      </c>
      <c r="L711" s="184">
        <v>13.723800000000001</v>
      </c>
      <c r="M711" s="184">
        <v>29.092600000000001</v>
      </c>
      <c r="N711" s="184">
        <v>43.956699999999998</v>
      </c>
      <c r="O711" s="184">
        <v>10.476599999999999</v>
      </c>
      <c r="P711" s="184">
        <v>11.535500000000001</v>
      </c>
      <c r="Q711" s="184">
        <v>12.105700000000001</v>
      </c>
      <c r="R711" s="184">
        <v>14.591100000000001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44358</v>
      </c>
      <c r="E712" s="184">
        <v>23.143000000000001</v>
      </c>
      <c r="F712" s="184">
        <v>0.18790000000000001</v>
      </c>
      <c r="G712" s="184">
        <v>0.19789999999999999</v>
      </c>
      <c r="H712" s="184">
        <v>0.8669</v>
      </c>
      <c r="I712" s="184">
        <v>1.9933000000000001</v>
      </c>
      <c r="J712" s="184">
        <v>5.3433999999999999</v>
      </c>
      <c r="K712" s="184">
        <v>4.0944000000000003</v>
      </c>
      <c r="L712" s="184">
        <v>14.0566</v>
      </c>
      <c r="M712" s="184">
        <v>29.660699999999999</v>
      </c>
      <c r="N712" s="184">
        <v>44.805799999999998</v>
      </c>
      <c r="O712" s="184">
        <v>11.035</v>
      </c>
      <c r="P712" s="184">
        <v>11.9854</v>
      </c>
      <c r="Q712" s="184">
        <v>12.5068</v>
      </c>
      <c r="R712" s="184">
        <v>15.2864</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44358</v>
      </c>
      <c r="E713" s="184">
        <v>11.8987</v>
      </c>
      <c r="F713" s="184">
        <v>-0.14849999999999999</v>
      </c>
      <c r="G713" s="184">
        <v>-0.1578</v>
      </c>
      <c r="H713" s="184">
        <v>1.0488</v>
      </c>
      <c r="I713" s="184">
        <v>3.7557</v>
      </c>
      <c r="J713" s="184">
        <v>6.0026999999999999</v>
      </c>
      <c r="K713" s="184">
        <v>6.3647</v>
      </c>
      <c r="L713" s="184">
        <v>27.4346</v>
      </c>
      <c r="M713" s="184">
        <v>55.1815</v>
      </c>
      <c r="N713" s="184">
        <v>58.8399</v>
      </c>
      <c r="O713" s="184"/>
      <c r="P713" s="184"/>
      <c r="Q713" s="184">
        <v>6.0629</v>
      </c>
      <c r="R713" s="184">
        <v>2.0148999999999999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44358</v>
      </c>
      <c r="E714" s="184">
        <v>11.8986</v>
      </c>
      <c r="F714" s="184">
        <v>-0.14849999999999999</v>
      </c>
      <c r="G714" s="184">
        <v>-0.1578</v>
      </c>
      <c r="H714" s="184">
        <v>1.0488</v>
      </c>
      <c r="I714" s="184">
        <v>3.7557</v>
      </c>
      <c r="J714" s="184">
        <v>6.0027999999999997</v>
      </c>
      <c r="K714" s="184">
        <v>6.3647999999999998</v>
      </c>
      <c r="L714" s="184">
        <v>27.433599999999998</v>
      </c>
      <c r="M714" s="184">
        <v>55.182299999999998</v>
      </c>
      <c r="N714" s="184">
        <v>58.840699999999998</v>
      </c>
      <c r="O714" s="184"/>
      <c r="P714" s="184"/>
      <c r="Q714" s="184">
        <v>6.0625999999999998</v>
      </c>
      <c r="R714" s="184">
        <v>2.0144000000000002</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44358</v>
      </c>
      <c r="E715" s="184">
        <v>14.9102</v>
      </c>
      <c r="F715" s="184">
        <v>0.38919999999999999</v>
      </c>
      <c r="G715" s="184">
        <v>0.75070000000000003</v>
      </c>
      <c r="H715" s="184">
        <v>2.1722000000000001</v>
      </c>
      <c r="I715" s="184">
        <v>4.4292999999999996</v>
      </c>
      <c r="J715" s="184">
        <v>6.2812999999999999</v>
      </c>
      <c r="K715" s="184">
        <v>11.138299999999999</v>
      </c>
      <c r="L715" s="184">
        <v>29.625699999999998</v>
      </c>
      <c r="M715" s="184">
        <v>54.6509</v>
      </c>
      <c r="N715" s="184">
        <v>72.663700000000006</v>
      </c>
      <c r="O715" s="184"/>
      <c r="P715" s="184"/>
      <c r="Q715" s="184">
        <v>36.193300000000001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44358</v>
      </c>
      <c r="E716" s="184">
        <v>15.085900000000001</v>
      </c>
      <c r="F716" s="184">
        <v>0.39200000000000002</v>
      </c>
      <c r="G716" s="184">
        <v>0.75870000000000004</v>
      </c>
      <c r="H716" s="184">
        <v>2.1858</v>
      </c>
      <c r="I716" s="184">
        <v>4.4614000000000003</v>
      </c>
      <c r="J716" s="184">
        <v>6.3682999999999996</v>
      </c>
      <c r="K716" s="184">
        <v>11.416499999999999</v>
      </c>
      <c r="L716" s="184">
        <v>30.255199999999999</v>
      </c>
      <c r="M716" s="184">
        <v>55.760800000000003</v>
      </c>
      <c r="N716" s="184">
        <v>74.326899999999995</v>
      </c>
      <c r="O716" s="184"/>
      <c r="P716" s="184"/>
      <c r="Q716" s="184">
        <v>37.432699999999997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44358</v>
      </c>
      <c r="E717" s="184">
        <v>89.847399999999993</v>
      </c>
      <c r="F717" s="184">
        <v>0.28610000000000002</v>
      </c>
      <c r="G717" s="184">
        <v>0.44269999999999998</v>
      </c>
      <c r="H717" s="184">
        <v>1.1577</v>
      </c>
      <c r="I717" s="184">
        <v>3.1812</v>
      </c>
      <c r="J717" s="184">
        <v>6.8052000000000001</v>
      </c>
      <c r="K717" s="184">
        <v>6.3836000000000004</v>
      </c>
      <c r="L717" s="184">
        <v>21.37</v>
      </c>
      <c r="M717" s="184">
        <v>43.256799999999998</v>
      </c>
      <c r="N717" s="184">
        <v>64.177099999999996</v>
      </c>
      <c r="O717" s="184">
        <v>12.3842</v>
      </c>
      <c r="P717" s="184">
        <v>13.162699999999999</v>
      </c>
      <c r="Q717" s="184">
        <v>13.372400000000001</v>
      </c>
      <c r="R717" s="184">
        <v>15.139900000000001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44358</v>
      </c>
      <c r="E718" s="184">
        <v>92.979900000000001</v>
      </c>
      <c r="F718" s="184">
        <v>0.2868</v>
      </c>
      <c r="G718" s="184">
        <v>0.44529999999999997</v>
      </c>
      <c r="H718" s="184">
        <v>1.1633</v>
      </c>
      <c r="I718" s="184">
        <v>3.1926999999999999</v>
      </c>
      <c r="J718" s="184">
        <v>6.8316999999999997</v>
      </c>
      <c r="K718" s="184">
        <v>6.4760999999999997</v>
      </c>
      <c r="L718" s="184">
        <v>21.6004</v>
      </c>
      <c r="M718" s="184">
        <v>43.68</v>
      </c>
      <c r="N718" s="184">
        <v>64.790800000000004</v>
      </c>
      <c r="O718" s="184">
        <v>12.7849</v>
      </c>
      <c r="P718" s="184">
        <v>13.5677</v>
      </c>
      <c r="Q718" s="184">
        <v>11.9764</v>
      </c>
      <c r="R718" s="184">
        <v>15.560700000000001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44358</v>
      </c>
      <c r="E719" s="184">
        <v>116.07989999999999</v>
      </c>
      <c r="F719" s="184">
        <v>0.32040000000000002</v>
      </c>
      <c r="G719" s="184">
        <v>0.66700000000000004</v>
      </c>
      <c r="H719" s="184">
        <v>1.847</v>
      </c>
      <c r="I719" s="184">
        <v>3.6516999999999999</v>
      </c>
      <c r="J719" s="184">
        <v>6.6909000000000001</v>
      </c>
      <c r="K719" s="184">
        <v>10.2181</v>
      </c>
      <c r="L719" s="184">
        <v>31.401299999999999</v>
      </c>
      <c r="M719" s="184">
        <v>58.088200000000001</v>
      </c>
      <c r="N719" s="184">
        <v>76.720500000000001</v>
      </c>
      <c r="O719" s="184">
        <v>17.880800000000001</v>
      </c>
      <c r="P719" s="184">
        <v>16.5214</v>
      </c>
      <c r="Q719" s="184">
        <v>15.0448</v>
      </c>
      <c r="R719" s="184">
        <v>27.135100000000001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44358</v>
      </c>
      <c r="E720" s="184">
        <v>118.1484</v>
      </c>
      <c r="F720" s="184">
        <v>0.32179999999999997</v>
      </c>
      <c r="G720" s="184">
        <v>0.6714</v>
      </c>
      <c r="H720" s="184">
        <v>1.8572</v>
      </c>
      <c r="I720" s="184">
        <v>3.6718999999999999</v>
      </c>
      <c r="J720" s="184">
        <v>6.7325999999999997</v>
      </c>
      <c r="K720" s="184">
        <v>10.318099999999999</v>
      </c>
      <c r="L720" s="184">
        <v>31.6266</v>
      </c>
      <c r="M720" s="184">
        <v>58.468299999999999</v>
      </c>
      <c r="N720" s="184">
        <v>77.268799999999999</v>
      </c>
      <c r="O720" s="184">
        <v>18.213200000000001</v>
      </c>
      <c r="P720" s="184">
        <v>16.825500000000002</v>
      </c>
      <c r="Q720" s="184">
        <v>15.522500000000001</v>
      </c>
      <c r="R720" s="184">
        <v>27.377199999999998</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44358</v>
      </c>
      <c r="E721" s="184">
        <v>30.413</v>
      </c>
      <c r="F721" s="184">
        <v>0.23200000000000001</v>
      </c>
      <c r="G721" s="184">
        <v>0.39510000000000001</v>
      </c>
      <c r="H721" s="184">
        <v>1.0496000000000001</v>
      </c>
      <c r="I721" s="184">
        <v>2.3731</v>
      </c>
      <c r="J721" s="184">
        <v>5.4294000000000002</v>
      </c>
      <c r="K721" s="184">
        <v>4.7340999999999998</v>
      </c>
      <c r="L721" s="184">
        <v>13.8697</v>
      </c>
      <c r="M721" s="184">
        <v>26.161000000000001</v>
      </c>
      <c r="N721" s="184">
        <v>42.041200000000003</v>
      </c>
      <c r="O721" s="184">
        <v>9.1928000000000001</v>
      </c>
      <c r="P721" s="184">
        <v>10.318199999999999</v>
      </c>
      <c r="Q721" s="184">
        <v>10.324400000000001</v>
      </c>
      <c r="R721" s="184">
        <v>12.383699999999999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44358</v>
      </c>
      <c r="E722" s="184">
        <v>28.991099999999999</v>
      </c>
      <c r="F722" s="184">
        <v>0.2296</v>
      </c>
      <c r="G722" s="184">
        <v>0.38850000000000001</v>
      </c>
      <c r="H722" s="184">
        <v>1.0344</v>
      </c>
      <c r="I722" s="184">
        <v>2.3418999999999999</v>
      </c>
      <c r="J722" s="184">
        <v>5.3582000000000001</v>
      </c>
      <c r="K722" s="184">
        <v>4.5183999999999997</v>
      </c>
      <c r="L722" s="184">
        <v>13.382899999999999</v>
      </c>
      <c r="M722" s="184">
        <v>25.334399999999999</v>
      </c>
      <c r="N722" s="184">
        <v>40.8504</v>
      </c>
      <c r="O722" s="184">
        <v>8.2416999999999998</v>
      </c>
      <c r="P722" s="184">
        <v>9.5025999999999993</v>
      </c>
      <c r="Q722" s="184">
        <v>9.8436000000000003</v>
      </c>
      <c r="R722" s="184">
        <v>11.4297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44358</v>
      </c>
      <c r="E723" s="184">
        <v>14.420400000000001</v>
      </c>
      <c r="F723" s="184">
        <v>-7.2099999999999997E-2</v>
      </c>
      <c r="G723" s="184">
        <v>0.10970000000000001</v>
      </c>
      <c r="H723" s="184">
        <v>0.83489999999999998</v>
      </c>
      <c r="I723" s="184">
        <v>4.7956000000000003</v>
      </c>
      <c r="J723" s="184">
        <v>8.3849</v>
      </c>
      <c r="K723" s="184">
        <v>11.7021</v>
      </c>
      <c r="L723" s="184">
        <v>23.333500000000001</v>
      </c>
      <c r="M723" s="184">
        <v>44.196800000000003</v>
      </c>
      <c r="N723" s="184">
        <v>58.219000000000001</v>
      </c>
      <c r="O723" s="184"/>
      <c r="P723" s="184"/>
      <c r="Q723" s="184">
        <v>17.557500000000001</v>
      </c>
      <c r="R723" s="184">
        <v>19.7135</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44358</v>
      </c>
      <c r="E724" s="184">
        <v>14.333</v>
      </c>
      <c r="F724" s="184">
        <v>-7.2499999999999995E-2</v>
      </c>
      <c r="G724" s="184">
        <v>0.10829999999999999</v>
      </c>
      <c r="H724" s="184">
        <v>0.83009999999999995</v>
      </c>
      <c r="I724" s="184">
        <v>4.7849000000000004</v>
      </c>
      <c r="J724" s="184">
        <v>8.3617000000000008</v>
      </c>
      <c r="K724" s="184">
        <v>11.6286</v>
      </c>
      <c r="L724" s="184">
        <v>23.1738</v>
      </c>
      <c r="M724" s="184">
        <v>43.920099999999998</v>
      </c>
      <c r="N724" s="184">
        <v>57.789900000000003</v>
      </c>
      <c r="O724" s="184"/>
      <c r="P724" s="184"/>
      <c r="Q724" s="184">
        <v>17.242100000000001</v>
      </c>
      <c r="R724" s="184">
        <v>19.408200000000001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44358</v>
      </c>
      <c r="E725" s="184">
        <v>48.49</v>
      </c>
      <c r="F725" s="184">
        <v>0.30620000000000003</v>
      </c>
      <c r="G725" s="184">
        <v>0.47449999999999998</v>
      </c>
      <c r="H725" s="184">
        <v>1.1176999999999999</v>
      </c>
      <c r="I725" s="184">
        <v>2.9664999999999999</v>
      </c>
      <c r="J725" s="184">
        <v>6.4707999999999997</v>
      </c>
      <c r="K725" s="184">
        <v>5.4359999999999999</v>
      </c>
      <c r="L725" s="184">
        <v>19.090299999999999</v>
      </c>
      <c r="M725" s="184">
        <v>38.0655</v>
      </c>
      <c r="N725" s="184">
        <v>57.537399999999998</v>
      </c>
      <c r="O725" s="184">
        <v>11.798</v>
      </c>
      <c r="P725" s="184">
        <v>13.703799999999999</v>
      </c>
      <c r="Q725" s="184">
        <v>14.185600000000001</v>
      </c>
      <c r="R725" s="184">
        <v>15.878500000000001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0.15626086956521743</v>
      </c>
      <c r="G726" s="186">
        <v>0.30142608695652173</v>
      </c>
      <c r="H726" s="186">
        <v>1.158604347826087</v>
      </c>
      <c r="I726" s="186">
        <v>3.1266565217391298</v>
      </c>
      <c r="J726" s="186">
        <v>6.1449391304347838</v>
      </c>
      <c r="K726" s="186">
        <v>7.0221347826086955</v>
      </c>
      <c r="L726" s="186">
        <v>21.676652173913045</v>
      </c>
      <c r="M726" s="186">
        <v>42.097691304347833</v>
      </c>
      <c r="N726" s="186">
        <v>56.883252173913057</v>
      </c>
      <c r="O726" s="186">
        <v>11.624305882352942</v>
      </c>
      <c r="P726" s="186">
        <v>12.371264705882353</v>
      </c>
      <c r="Q726" s="186">
        <v>14.670921739130437</v>
      </c>
      <c r="R726" s="186">
        <v>14.90099523809524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0.21210000000000001</v>
      </c>
      <c r="G727" s="186">
        <v>0.20039999999999999</v>
      </c>
      <c r="H727" s="186">
        <v>1.0488</v>
      </c>
      <c r="I727" s="186">
        <v>2.7233000000000001</v>
      </c>
      <c r="J727" s="186">
        <v>6.0027999999999997</v>
      </c>
      <c r="K727" s="186">
        <v>6.3647</v>
      </c>
      <c r="L727" s="186">
        <v>22.557500000000001</v>
      </c>
      <c r="M727" s="186">
        <v>43.256799999999998</v>
      </c>
      <c r="N727" s="186">
        <v>57.789900000000003</v>
      </c>
      <c r="O727" s="186">
        <v>11.1297</v>
      </c>
      <c r="P727" s="186">
        <v>12.662100000000001</v>
      </c>
      <c r="Q727" s="186">
        <v>13.3026</v>
      </c>
      <c r="R727" s="186">
        <v>15.2864</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44358</v>
      </c>
      <c r="E730" s="184">
        <v>17.850000000000001</v>
      </c>
      <c r="F730" s="184">
        <v>0.22459999999999999</v>
      </c>
      <c r="G730" s="184">
        <v>0.33729999999999999</v>
      </c>
      <c r="H730" s="184">
        <v>0.79049999999999998</v>
      </c>
      <c r="I730" s="184">
        <v>1.6515</v>
      </c>
      <c r="J730" s="184">
        <v>3.4182999999999999</v>
      </c>
      <c r="K730" s="184">
        <v>2.2336999999999998</v>
      </c>
      <c r="L730" s="184">
        <v>9.9138000000000002</v>
      </c>
      <c r="M730" s="184">
        <v>19</v>
      </c>
      <c r="N730" s="184">
        <v>28.417300000000001</v>
      </c>
      <c r="O730" s="184">
        <v>9.3986000000000001</v>
      </c>
      <c r="P730" s="184">
        <v>10.114699999999999</v>
      </c>
      <c r="Q730" s="184">
        <v>9.2643000000000004</v>
      </c>
      <c r="R730" s="184">
        <v>11.5914</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44358</v>
      </c>
      <c r="E731" s="184">
        <v>16.649999999999999</v>
      </c>
      <c r="F731" s="184">
        <v>0.18049999999999999</v>
      </c>
      <c r="G731" s="184">
        <v>0.36170000000000002</v>
      </c>
      <c r="H731" s="184">
        <v>0.72599999999999998</v>
      </c>
      <c r="I731" s="184">
        <v>1.5863</v>
      </c>
      <c r="J731" s="184">
        <v>3.2877999999999998</v>
      </c>
      <c r="K731" s="184">
        <v>1.8972</v>
      </c>
      <c r="L731" s="184">
        <v>9.3237000000000005</v>
      </c>
      <c r="M731" s="184">
        <v>18.085100000000001</v>
      </c>
      <c r="N731" s="184">
        <v>27.196300000000001</v>
      </c>
      <c r="O731" s="184">
        <v>8.3411000000000008</v>
      </c>
      <c r="P731" s="184">
        <v>8.9521999999999995</v>
      </c>
      <c r="Q731" s="184">
        <v>8.1076999999999995</v>
      </c>
      <c r="R731" s="184">
        <v>10.509499999999999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44358</v>
      </c>
      <c r="E732" s="184">
        <v>16.86</v>
      </c>
      <c r="F732" s="184">
        <v>0.1188</v>
      </c>
      <c r="G732" s="184">
        <v>0.2974</v>
      </c>
      <c r="H732" s="184">
        <v>0.35709999999999997</v>
      </c>
      <c r="I732" s="184">
        <v>1.2613000000000001</v>
      </c>
      <c r="J732" s="184">
        <v>2.9304000000000001</v>
      </c>
      <c r="K732" s="184">
        <v>2.1198999999999999</v>
      </c>
      <c r="L732" s="184">
        <v>7.2519</v>
      </c>
      <c r="M732" s="184">
        <v>18.315799999999999</v>
      </c>
      <c r="N732" s="184">
        <v>27.2453</v>
      </c>
      <c r="O732" s="184">
        <v>10.2729</v>
      </c>
      <c r="P732" s="184">
        <v>10.367599999999999</v>
      </c>
      <c r="Q732" s="184">
        <v>9.3733000000000004</v>
      </c>
      <c r="R732" s="184">
        <v>11.162599999999999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44358</v>
      </c>
      <c r="E733" s="184">
        <v>15.7</v>
      </c>
      <c r="F733" s="184">
        <v>0.12759999999999999</v>
      </c>
      <c r="G733" s="184">
        <v>0.31950000000000001</v>
      </c>
      <c r="H733" s="184">
        <v>0.31950000000000001</v>
      </c>
      <c r="I733" s="184">
        <v>1.2250000000000001</v>
      </c>
      <c r="J733" s="184">
        <v>2.8159999999999998</v>
      </c>
      <c r="K733" s="184">
        <v>1.7498</v>
      </c>
      <c r="L733" s="184">
        <v>6.4406999999999996</v>
      </c>
      <c r="M733" s="184">
        <v>16.989599999999999</v>
      </c>
      <c r="N733" s="184">
        <v>25.499600000000001</v>
      </c>
      <c r="O733" s="184">
        <v>8.9115000000000002</v>
      </c>
      <c r="P733" s="184">
        <v>9.0408000000000008</v>
      </c>
      <c r="Q733" s="184">
        <v>8.0441000000000003</v>
      </c>
      <c r="R733" s="184">
        <v>9.7124000000000006</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44358</v>
      </c>
      <c r="E734" s="184">
        <v>12.07</v>
      </c>
      <c r="F734" s="184">
        <v>0</v>
      </c>
      <c r="G734" s="184">
        <v>0.16600000000000001</v>
      </c>
      <c r="H734" s="184">
        <v>0.2492</v>
      </c>
      <c r="I734" s="184">
        <v>0.41599999999999998</v>
      </c>
      <c r="J734" s="184">
        <v>0.91969999999999996</v>
      </c>
      <c r="K734" s="184">
        <v>1.6849000000000001</v>
      </c>
      <c r="L734" s="184">
        <v>3.339</v>
      </c>
      <c r="M734" s="184">
        <v>7.48</v>
      </c>
      <c r="N734" s="184">
        <v>14.6249</v>
      </c>
      <c r="O734" s="184"/>
      <c r="P734" s="184"/>
      <c r="Q734" s="184">
        <v>10.5123</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44358</v>
      </c>
      <c r="E735" s="184">
        <v>11.83</v>
      </c>
      <c r="F735" s="184">
        <v>0</v>
      </c>
      <c r="G735" s="184">
        <v>8.4599999999999995E-2</v>
      </c>
      <c r="H735" s="184">
        <v>0.16930000000000001</v>
      </c>
      <c r="I735" s="184">
        <v>0.4244</v>
      </c>
      <c r="J735" s="184">
        <v>0.85250000000000004</v>
      </c>
      <c r="K735" s="184">
        <v>1.371</v>
      </c>
      <c r="L735" s="184">
        <v>2.7801999999999998</v>
      </c>
      <c r="M735" s="184">
        <v>6.5766</v>
      </c>
      <c r="N735" s="184">
        <v>13.422800000000001</v>
      </c>
      <c r="O735" s="184"/>
      <c r="P735" s="184"/>
      <c r="Q735" s="184">
        <v>9.3392999999999997</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44358</v>
      </c>
      <c r="E736" s="184">
        <v>16.584</v>
      </c>
      <c r="F736" s="184">
        <v>-4.82E-2</v>
      </c>
      <c r="G736" s="184">
        <v>0.58830000000000005</v>
      </c>
      <c r="H736" s="184">
        <v>1.1651</v>
      </c>
      <c r="I736" s="184">
        <v>1.5741000000000001</v>
      </c>
      <c r="J736" s="184">
        <v>3.0062000000000002</v>
      </c>
      <c r="K736" s="184">
        <v>4.7432999999999996</v>
      </c>
      <c r="L736" s="184">
        <v>11.1379</v>
      </c>
      <c r="M736" s="184">
        <v>19.921900000000001</v>
      </c>
      <c r="N736" s="184">
        <v>29.714500000000001</v>
      </c>
      <c r="O736" s="184">
        <v>9.2530999999999999</v>
      </c>
      <c r="P736" s="184">
        <v>10.025600000000001</v>
      </c>
      <c r="Q736" s="184">
        <v>10.1999</v>
      </c>
      <c r="R736" s="184">
        <v>11.3439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44358</v>
      </c>
      <c r="E737" s="184">
        <v>15.372</v>
      </c>
      <c r="F737" s="184">
        <v>-5.1999999999999998E-2</v>
      </c>
      <c r="G737" s="184">
        <v>0.57579999999999998</v>
      </c>
      <c r="H737" s="184">
        <v>1.1382000000000001</v>
      </c>
      <c r="I737" s="184">
        <v>1.5122</v>
      </c>
      <c r="J737" s="184">
        <v>2.8639999999999999</v>
      </c>
      <c r="K737" s="184">
        <v>4.3230000000000004</v>
      </c>
      <c r="L737" s="184">
        <v>10.272600000000001</v>
      </c>
      <c r="M737" s="184">
        <v>18.5288</v>
      </c>
      <c r="N737" s="184">
        <v>27.706199999999999</v>
      </c>
      <c r="O737" s="184">
        <v>7.5910000000000002</v>
      </c>
      <c r="P737" s="184">
        <v>8.4143000000000008</v>
      </c>
      <c r="Q737" s="184">
        <v>8.6058000000000003</v>
      </c>
      <c r="R737" s="184">
        <v>9.6548999999999996</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44358</v>
      </c>
      <c r="E738" s="184">
        <v>18.2637</v>
      </c>
      <c r="F738" s="184">
        <v>0.1129</v>
      </c>
      <c r="G738" s="184">
        <v>0.27560000000000001</v>
      </c>
      <c r="H738" s="184">
        <v>0.66359999999999997</v>
      </c>
      <c r="I738" s="184">
        <v>1.3321000000000001</v>
      </c>
      <c r="J738" s="184">
        <v>2.7945000000000002</v>
      </c>
      <c r="K738" s="184">
        <v>2.7199</v>
      </c>
      <c r="L738" s="184">
        <v>8.3237000000000005</v>
      </c>
      <c r="M738" s="184">
        <v>14.610900000000001</v>
      </c>
      <c r="N738" s="184">
        <v>20.971699999999998</v>
      </c>
      <c r="O738" s="184">
        <v>10.4749</v>
      </c>
      <c r="P738" s="184">
        <v>10.2257</v>
      </c>
      <c r="Q738" s="184">
        <v>9.4570000000000007</v>
      </c>
      <c r="R738" s="184">
        <v>12.091900000000001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44358</v>
      </c>
      <c r="E739" s="184">
        <v>17.366499999999998</v>
      </c>
      <c r="F739" s="184">
        <v>0.1095</v>
      </c>
      <c r="G739" s="184">
        <v>0.26619999999999999</v>
      </c>
      <c r="H739" s="184">
        <v>0.64149999999999996</v>
      </c>
      <c r="I739" s="184">
        <v>1.2884</v>
      </c>
      <c r="J739" s="184">
        <v>2.6959</v>
      </c>
      <c r="K739" s="184">
        <v>2.4373</v>
      </c>
      <c r="L739" s="184">
        <v>7.7653999999999996</v>
      </c>
      <c r="M739" s="184">
        <v>13.737</v>
      </c>
      <c r="N739" s="184">
        <v>19.746700000000001</v>
      </c>
      <c r="O739" s="184">
        <v>9.327</v>
      </c>
      <c r="P739" s="184">
        <v>9.2758000000000003</v>
      </c>
      <c r="Q739" s="184">
        <v>8.6329999999999991</v>
      </c>
      <c r="R739" s="184">
        <v>10.972899999999999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44358</v>
      </c>
      <c r="E740" s="184">
        <v>12.165900000000001</v>
      </c>
      <c r="F740" s="184">
        <v>-4.8500000000000001E-2</v>
      </c>
      <c r="G740" s="184">
        <v>0.18859999999999999</v>
      </c>
      <c r="H740" s="184">
        <v>0.74109999999999998</v>
      </c>
      <c r="I740" s="184">
        <v>2.2955000000000001</v>
      </c>
      <c r="J740" s="184">
        <v>3.9340999999999999</v>
      </c>
      <c r="K740" s="184">
        <v>3.6031</v>
      </c>
      <c r="L740" s="184">
        <v>8.8135999999999992</v>
      </c>
      <c r="M740" s="184">
        <v>18.969100000000001</v>
      </c>
      <c r="N740" s="184">
        <v>25.679500000000001</v>
      </c>
      <c r="O740" s="184"/>
      <c r="P740" s="184"/>
      <c r="Q740" s="184">
        <v>7.2748999999999997</v>
      </c>
      <c r="R740" s="184">
        <v>8.5524000000000004</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44358</v>
      </c>
      <c r="E741" s="184">
        <v>12.7408</v>
      </c>
      <c r="F741" s="184">
        <v>-4.6300000000000001E-2</v>
      </c>
      <c r="G741" s="184">
        <v>0.19739999999999999</v>
      </c>
      <c r="H741" s="184">
        <v>0.76400000000000001</v>
      </c>
      <c r="I741" s="184">
        <v>2.3431000000000002</v>
      </c>
      <c r="J741" s="184">
        <v>4.0448000000000004</v>
      </c>
      <c r="K741" s="184">
        <v>3.9573</v>
      </c>
      <c r="L741" s="184">
        <v>9.5530000000000008</v>
      </c>
      <c r="M741" s="184">
        <v>20.153199999999998</v>
      </c>
      <c r="N741" s="184">
        <v>27.341799999999999</v>
      </c>
      <c r="O741" s="184"/>
      <c r="P741" s="184"/>
      <c r="Q741" s="184">
        <v>9.0639000000000003</v>
      </c>
      <c r="R741" s="184">
        <v>10.2972</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44358</v>
      </c>
      <c r="E742" s="184">
        <v>45.529000000000003</v>
      </c>
      <c r="F742" s="184">
        <v>0.2797</v>
      </c>
      <c r="G742" s="184">
        <v>0.45450000000000002</v>
      </c>
      <c r="H742" s="184">
        <v>0.82830000000000004</v>
      </c>
      <c r="I742" s="184">
        <v>1.7885</v>
      </c>
      <c r="J742" s="184">
        <v>4.2927</v>
      </c>
      <c r="K742" s="184">
        <v>4.5873999999999997</v>
      </c>
      <c r="L742" s="184">
        <v>13.098699999999999</v>
      </c>
      <c r="M742" s="184">
        <v>22.971599999999999</v>
      </c>
      <c r="N742" s="184">
        <v>29.938099999999999</v>
      </c>
      <c r="O742" s="184">
        <v>9.2536000000000005</v>
      </c>
      <c r="P742" s="184">
        <v>10.6267</v>
      </c>
      <c r="Q742" s="184">
        <v>9.4758999999999993</v>
      </c>
      <c r="R742" s="184">
        <v>10.500500000000001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44358</v>
      </c>
      <c r="E743" s="184">
        <v>49.093000000000004</v>
      </c>
      <c r="F743" s="184">
        <v>0.28189999999999998</v>
      </c>
      <c r="G743" s="184">
        <v>0.46250000000000002</v>
      </c>
      <c r="H743" s="184">
        <v>0.84430000000000005</v>
      </c>
      <c r="I743" s="184">
        <v>1.821</v>
      </c>
      <c r="J743" s="184">
        <v>4.3688000000000002</v>
      </c>
      <c r="K743" s="184">
        <v>4.7988</v>
      </c>
      <c r="L743" s="184">
        <v>13.5387</v>
      </c>
      <c r="M743" s="184">
        <v>23.694199999999999</v>
      </c>
      <c r="N743" s="184">
        <v>30.953099999999999</v>
      </c>
      <c r="O743" s="184">
        <v>10.2582</v>
      </c>
      <c r="P743" s="184">
        <v>11.9185</v>
      </c>
      <c r="Q743" s="184">
        <v>10.5443</v>
      </c>
      <c r="R743" s="184">
        <v>11.3222</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44358</v>
      </c>
      <c r="E746" s="184">
        <v>16.27</v>
      </c>
      <c r="F746" s="184">
        <v>0</v>
      </c>
      <c r="G746" s="184">
        <v>0.1231</v>
      </c>
      <c r="H746" s="184">
        <v>0.43209999999999998</v>
      </c>
      <c r="I746" s="184">
        <v>0.61839999999999995</v>
      </c>
      <c r="J746" s="184">
        <v>0.99319999999999997</v>
      </c>
      <c r="K746" s="184">
        <v>2.0063</v>
      </c>
      <c r="L746" s="184">
        <v>6.6185999999999998</v>
      </c>
      <c r="M746" s="184">
        <v>12.6731</v>
      </c>
      <c r="N746" s="184">
        <v>19.194099999999999</v>
      </c>
      <c r="O746" s="184">
        <v>7.9246999999999996</v>
      </c>
      <c r="P746" s="184">
        <v>8.5510999999999999</v>
      </c>
      <c r="Q746" s="184">
        <v>7.7503000000000002</v>
      </c>
      <c r="R746" s="184">
        <v>7.7916999999999996</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44358</v>
      </c>
      <c r="E747" s="184">
        <v>17.100000000000001</v>
      </c>
      <c r="F747" s="184">
        <v>0</v>
      </c>
      <c r="G747" s="184">
        <v>0.1171</v>
      </c>
      <c r="H747" s="184">
        <v>0.41099999999999998</v>
      </c>
      <c r="I747" s="184">
        <v>0.64739999999999998</v>
      </c>
      <c r="J747" s="184">
        <v>1.0638000000000001</v>
      </c>
      <c r="K747" s="184">
        <v>2.1505000000000001</v>
      </c>
      <c r="L747" s="184">
        <v>6.9417999999999997</v>
      </c>
      <c r="M747" s="184">
        <v>13.1701</v>
      </c>
      <c r="N747" s="184">
        <v>19.915800000000001</v>
      </c>
      <c r="O747" s="184">
        <v>8.6210000000000004</v>
      </c>
      <c r="P747" s="184">
        <v>9.3335000000000008</v>
      </c>
      <c r="Q747" s="184">
        <v>8.5756999999999994</v>
      </c>
      <c r="R747" s="184">
        <v>8.4718</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44358</v>
      </c>
      <c r="E748" s="184">
        <v>19.9481</v>
      </c>
      <c r="F748" s="184">
        <v>-6.8099999999999994E-2</v>
      </c>
      <c r="G748" s="184">
        <v>3.56E-2</v>
      </c>
      <c r="H748" s="184">
        <v>0.14860000000000001</v>
      </c>
      <c r="I748" s="184">
        <v>0.60319999999999996</v>
      </c>
      <c r="J748" s="184">
        <v>2.4807999999999999</v>
      </c>
      <c r="K748" s="184">
        <v>0.52310000000000001</v>
      </c>
      <c r="L748" s="184">
        <v>6.7873999999999999</v>
      </c>
      <c r="M748" s="184">
        <v>14.770899999999999</v>
      </c>
      <c r="N748" s="184">
        <v>21.938099999999999</v>
      </c>
      <c r="O748" s="184">
        <v>7.4985999999999997</v>
      </c>
      <c r="P748" s="184">
        <v>6.3444000000000003</v>
      </c>
      <c r="Q748" s="184">
        <v>6.9542999999999999</v>
      </c>
      <c r="R748" s="184">
        <v>9.8623999999999992</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44358</v>
      </c>
      <c r="E749" s="184">
        <v>21.6126</v>
      </c>
      <c r="F749" s="184">
        <v>-6.4699999999999994E-2</v>
      </c>
      <c r="G749" s="184">
        <v>4.4400000000000002E-2</v>
      </c>
      <c r="H749" s="184">
        <v>0.16919999999999999</v>
      </c>
      <c r="I749" s="184">
        <v>0.64219999999999999</v>
      </c>
      <c r="J749" s="184">
        <v>2.5674000000000001</v>
      </c>
      <c r="K749" s="184">
        <v>0.74399999999999999</v>
      </c>
      <c r="L749" s="184">
        <v>7.2708000000000004</v>
      </c>
      <c r="M749" s="184">
        <v>15.577299999999999</v>
      </c>
      <c r="N749" s="184">
        <v>23.142399999999999</v>
      </c>
      <c r="O749" s="184">
        <v>8.8806999999999992</v>
      </c>
      <c r="P749" s="184">
        <v>7.7129000000000003</v>
      </c>
      <c r="Q749" s="184">
        <v>7.6806999999999999</v>
      </c>
      <c r="R749" s="184">
        <v>10.8932</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44358</v>
      </c>
      <c r="E750" s="184">
        <v>25.32</v>
      </c>
      <c r="F750" s="184">
        <v>7.9100000000000004E-2</v>
      </c>
      <c r="G750" s="184">
        <v>0.1186</v>
      </c>
      <c r="H750" s="184">
        <v>0.39650000000000002</v>
      </c>
      <c r="I750" s="184">
        <v>1.1990000000000001</v>
      </c>
      <c r="J750" s="184">
        <v>2.2616999999999998</v>
      </c>
      <c r="K750" s="184">
        <v>2.0556000000000001</v>
      </c>
      <c r="L750" s="184">
        <v>6.6554000000000002</v>
      </c>
      <c r="M750" s="184">
        <v>12.934900000000001</v>
      </c>
      <c r="N750" s="184">
        <v>20.1709</v>
      </c>
      <c r="O750" s="184">
        <v>8.2242999999999995</v>
      </c>
      <c r="P750" s="184">
        <v>7.5416999999999996</v>
      </c>
      <c r="Q750" s="184">
        <v>7.7869999999999999</v>
      </c>
      <c r="R750" s="184">
        <v>9.0417000000000005</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44358</v>
      </c>
      <c r="E751" s="184">
        <v>23.76</v>
      </c>
      <c r="F751" s="184">
        <v>4.2099999999999999E-2</v>
      </c>
      <c r="G751" s="184">
        <v>8.4199999999999997E-2</v>
      </c>
      <c r="H751" s="184">
        <v>0.38019999999999998</v>
      </c>
      <c r="I751" s="184">
        <v>1.1494</v>
      </c>
      <c r="J751" s="184">
        <v>2.1496</v>
      </c>
      <c r="K751" s="184">
        <v>1.7559</v>
      </c>
      <c r="L751" s="184">
        <v>6.0713999999999997</v>
      </c>
      <c r="M751" s="184">
        <v>12.0755</v>
      </c>
      <c r="N751" s="184">
        <v>18.918900000000001</v>
      </c>
      <c r="O751" s="184">
        <v>7.0654000000000003</v>
      </c>
      <c r="P751" s="184">
        <v>6.5156999999999998</v>
      </c>
      <c r="Q751" s="184">
        <v>6.8761999999999999</v>
      </c>
      <c r="R751" s="184">
        <v>7.9367000000000001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44358</v>
      </c>
      <c r="E752" s="184">
        <v>12.5579</v>
      </c>
      <c r="F752" s="184">
        <v>0.18190000000000001</v>
      </c>
      <c r="G752" s="184">
        <v>0.126</v>
      </c>
      <c r="H752" s="184">
        <v>0.41739999999999999</v>
      </c>
      <c r="I752" s="184">
        <v>1.2089000000000001</v>
      </c>
      <c r="J752" s="184">
        <v>3.1135999999999999</v>
      </c>
      <c r="K752" s="184">
        <v>3.2747999999999999</v>
      </c>
      <c r="L752" s="184">
        <v>7.1273999999999997</v>
      </c>
      <c r="M752" s="184">
        <v>12.345800000000001</v>
      </c>
      <c r="N752" s="184">
        <v>19.1282</v>
      </c>
      <c r="O752" s="184"/>
      <c r="P752" s="184"/>
      <c r="Q752" s="184">
        <v>10.575100000000001</v>
      </c>
      <c r="R752" s="184">
        <v>10.3736</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44358</v>
      </c>
      <c r="E753" s="184">
        <v>12.058299999999999</v>
      </c>
      <c r="F753" s="184">
        <v>0.17780000000000001</v>
      </c>
      <c r="G753" s="184">
        <v>0.1129</v>
      </c>
      <c r="H753" s="184">
        <v>0.38540000000000002</v>
      </c>
      <c r="I753" s="184">
        <v>1.145</v>
      </c>
      <c r="J753" s="184">
        <v>2.9681999999999999</v>
      </c>
      <c r="K753" s="184">
        <v>2.8250999999999999</v>
      </c>
      <c r="L753" s="184">
        <v>6.2096</v>
      </c>
      <c r="M753" s="184">
        <v>10.9085</v>
      </c>
      <c r="N753" s="184">
        <v>17.1004</v>
      </c>
      <c r="O753" s="184"/>
      <c r="P753" s="184"/>
      <c r="Q753" s="184">
        <v>8.6114999999999995</v>
      </c>
      <c r="R753" s="184">
        <v>8.4428999999999998</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44358</v>
      </c>
      <c r="E754" s="184">
        <v>17.277799999999999</v>
      </c>
      <c r="F754" s="184">
        <v>1.4500000000000001E-2</v>
      </c>
      <c r="G754" s="184">
        <v>1.3899999999999999E-2</v>
      </c>
      <c r="H754" s="184">
        <v>0.37059999999999998</v>
      </c>
      <c r="I754" s="184">
        <v>0.95299999999999996</v>
      </c>
      <c r="J754" s="184">
        <v>2.5832999999999999</v>
      </c>
      <c r="K754" s="184">
        <v>2.1629999999999998</v>
      </c>
      <c r="L754" s="184">
        <v>6.0911999999999997</v>
      </c>
      <c r="M754" s="184">
        <v>12.6066</v>
      </c>
      <c r="N754" s="184">
        <v>19.752700000000001</v>
      </c>
      <c r="O754" s="184">
        <v>8.4751999999999992</v>
      </c>
      <c r="P754" s="184">
        <v>8.9732000000000003</v>
      </c>
      <c r="Q754" s="184">
        <v>8.5495999999999999</v>
      </c>
      <c r="R754" s="184">
        <v>9.5387000000000004</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44358</v>
      </c>
      <c r="E755" s="184">
        <v>18.171399999999998</v>
      </c>
      <c r="F755" s="184">
        <v>1.7100000000000001E-2</v>
      </c>
      <c r="G755" s="184">
        <v>2.1999999999999999E-2</v>
      </c>
      <c r="H755" s="184">
        <v>0.38890000000000002</v>
      </c>
      <c r="I755" s="184">
        <v>0.99039999999999995</v>
      </c>
      <c r="J755" s="184">
        <v>2.6667999999999998</v>
      </c>
      <c r="K755" s="184">
        <v>2.4127000000000001</v>
      </c>
      <c r="L755" s="184">
        <v>6.6002999999999998</v>
      </c>
      <c r="M755" s="184">
        <v>13.417400000000001</v>
      </c>
      <c r="N755" s="184">
        <v>20.903300000000002</v>
      </c>
      <c r="O755" s="184">
        <v>9.3873999999999995</v>
      </c>
      <c r="P755" s="184">
        <v>9.8411000000000008</v>
      </c>
      <c r="Q755" s="184">
        <v>9.3739000000000008</v>
      </c>
      <c r="R755" s="184">
        <v>10.5557</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44358</v>
      </c>
      <c r="E756" s="184">
        <v>23.140999999999998</v>
      </c>
      <c r="F756" s="184">
        <v>5.62E-2</v>
      </c>
      <c r="G756" s="184">
        <v>0.1168</v>
      </c>
      <c r="H756" s="184">
        <v>0.49070000000000003</v>
      </c>
      <c r="I756" s="184">
        <v>1.7008000000000001</v>
      </c>
      <c r="J756" s="184">
        <v>3.7107999999999999</v>
      </c>
      <c r="K756" s="184">
        <v>4.6063000000000001</v>
      </c>
      <c r="L756" s="184">
        <v>11.4316</v>
      </c>
      <c r="M756" s="184">
        <v>21.4559</v>
      </c>
      <c r="N756" s="184">
        <v>34.010899999999999</v>
      </c>
      <c r="O756" s="184">
        <v>8.6183999999999994</v>
      </c>
      <c r="P756" s="184">
        <v>8.8498999999999999</v>
      </c>
      <c r="Q756" s="184">
        <v>9.1125000000000007</v>
      </c>
      <c r="R756" s="184">
        <v>11.6233</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44358</v>
      </c>
      <c r="E757" s="184">
        <v>21.635999999999999</v>
      </c>
      <c r="F757" s="184">
        <v>5.5500000000000001E-2</v>
      </c>
      <c r="G757" s="184">
        <v>0.111</v>
      </c>
      <c r="H757" s="184">
        <v>0.47370000000000001</v>
      </c>
      <c r="I757" s="184">
        <v>1.6586000000000001</v>
      </c>
      <c r="J757" s="184">
        <v>3.6257000000000001</v>
      </c>
      <c r="K757" s="184">
        <v>4.3754999999999997</v>
      </c>
      <c r="L757" s="184">
        <v>10.976599999999999</v>
      </c>
      <c r="M757" s="184">
        <v>20.696200000000001</v>
      </c>
      <c r="N757" s="184">
        <v>32.858499999999999</v>
      </c>
      <c r="O757" s="184">
        <v>7.6622000000000003</v>
      </c>
      <c r="P757" s="184">
        <v>7.9500999999999999</v>
      </c>
      <c r="Q757" s="184">
        <v>8.3218999999999994</v>
      </c>
      <c r="R757" s="184">
        <v>10.627000000000001</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44358</v>
      </c>
      <c r="E758" s="184">
        <v>15.802899999999999</v>
      </c>
      <c r="F758" s="184">
        <v>0.18770000000000001</v>
      </c>
      <c r="G758" s="184">
        <v>0.28939999999999999</v>
      </c>
      <c r="H758" s="184">
        <v>0.83850000000000002</v>
      </c>
      <c r="I758" s="184">
        <v>1.6349</v>
      </c>
      <c r="J758" s="184">
        <v>3.9706000000000001</v>
      </c>
      <c r="K758" s="184">
        <v>3.8708</v>
      </c>
      <c r="L758" s="184">
        <v>12.0527</v>
      </c>
      <c r="M758" s="184">
        <v>23.021899999999999</v>
      </c>
      <c r="N758" s="184">
        <v>34.506500000000003</v>
      </c>
      <c r="O758" s="184">
        <v>12.5382</v>
      </c>
      <c r="P758" s="184"/>
      <c r="Q758" s="184">
        <v>11.069100000000001</v>
      </c>
      <c r="R758" s="184">
        <v>14.6378</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44358</v>
      </c>
      <c r="E759" s="184">
        <v>14.543900000000001</v>
      </c>
      <c r="F759" s="184">
        <v>0.1832</v>
      </c>
      <c r="G759" s="184">
        <v>0.27439999999999998</v>
      </c>
      <c r="H759" s="184">
        <v>0.80330000000000001</v>
      </c>
      <c r="I759" s="184">
        <v>1.5643</v>
      </c>
      <c r="J759" s="184">
        <v>3.8130999999999999</v>
      </c>
      <c r="K759" s="184">
        <v>3.4174000000000002</v>
      </c>
      <c r="L759" s="184">
        <v>11.135</v>
      </c>
      <c r="M759" s="184">
        <v>21.534400000000002</v>
      </c>
      <c r="N759" s="184">
        <v>32.315899999999999</v>
      </c>
      <c r="O759" s="184">
        <v>10.6213</v>
      </c>
      <c r="P759" s="184"/>
      <c r="Q759" s="184">
        <v>8.9736999999999991</v>
      </c>
      <c r="R759" s="184">
        <v>12.7934</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44358</v>
      </c>
      <c r="E760" s="184">
        <v>14.157</v>
      </c>
      <c r="F760" s="184">
        <v>5.6500000000000002E-2</v>
      </c>
      <c r="G760" s="184">
        <v>0.16980000000000001</v>
      </c>
      <c r="H760" s="184">
        <v>0.60399999999999998</v>
      </c>
      <c r="I760" s="184">
        <v>1.4475</v>
      </c>
      <c r="J760" s="184">
        <v>3.2378</v>
      </c>
      <c r="K760" s="184">
        <v>3.8512</v>
      </c>
      <c r="L760" s="184">
        <v>11.2447</v>
      </c>
      <c r="M760" s="184">
        <v>20.742000000000001</v>
      </c>
      <c r="N760" s="184">
        <v>33.117100000000001</v>
      </c>
      <c r="O760" s="184"/>
      <c r="P760" s="184"/>
      <c r="Q760" s="184">
        <v>15.0151</v>
      </c>
      <c r="R760" s="184">
        <v>15.5221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44358</v>
      </c>
      <c r="E761" s="184">
        <v>13.773</v>
      </c>
      <c r="F761" s="184">
        <v>4.36E-2</v>
      </c>
      <c r="G761" s="184">
        <v>0.16</v>
      </c>
      <c r="H761" s="184">
        <v>0.57689999999999997</v>
      </c>
      <c r="I761" s="184">
        <v>1.4063000000000001</v>
      </c>
      <c r="J761" s="184">
        <v>3.1530999999999998</v>
      </c>
      <c r="K761" s="184">
        <v>3.5798000000000001</v>
      </c>
      <c r="L761" s="184">
        <v>10.6798</v>
      </c>
      <c r="M761" s="184">
        <v>19.806899999999999</v>
      </c>
      <c r="N761" s="184">
        <v>31.736000000000001</v>
      </c>
      <c r="O761" s="184"/>
      <c r="P761" s="184"/>
      <c r="Q761" s="184">
        <v>13.7493</v>
      </c>
      <c r="R761" s="184">
        <v>14.291600000000001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44358</v>
      </c>
      <c r="E762" s="184">
        <v>11.8657</v>
      </c>
      <c r="F762" s="184">
        <v>5.1400000000000001E-2</v>
      </c>
      <c r="G762" s="184">
        <v>0.54059999999999997</v>
      </c>
      <c r="H762" s="184">
        <v>0.95030000000000003</v>
      </c>
      <c r="I762" s="184">
        <v>1.7502</v>
      </c>
      <c r="J762" s="184">
        <v>3.1890000000000001</v>
      </c>
      <c r="K762" s="184">
        <v>1.9942</v>
      </c>
      <c r="L762" s="184">
        <v>8.7001000000000008</v>
      </c>
      <c r="M762" s="184">
        <v>16.2392</v>
      </c>
      <c r="N762" s="184">
        <v>22.6023</v>
      </c>
      <c r="O762" s="184">
        <v>-1.986</v>
      </c>
      <c r="P762" s="184">
        <v>2.6633</v>
      </c>
      <c r="Q762" s="184">
        <v>2.8734999999999999</v>
      </c>
      <c r="R762" s="184">
        <v>-3.3826999999999998</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44358</v>
      </c>
      <c r="E763" s="184">
        <v>12.599299999999999</v>
      </c>
      <c r="F763" s="184">
        <v>5.3199999999999997E-2</v>
      </c>
      <c r="G763" s="184">
        <v>0.54749999999999999</v>
      </c>
      <c r="H763" s="184">
        <v>0.96640000000000004</v>
      </c>
      <c r="I763" s="184">
        <v>1.7821</v>
      </c>
      <c r="J763" s="184">
        <v>3.2603</v>
      </c>
      <c r="K763" s="184">
        <v>2.2065000000000001</v>
      </c>
      <c r="L763" s="184">
        <v>9.1415000000000006</v>
      </c>
      <c r="M763" s="184">
        <v>16.949300000000001</v>
      </c>
      <c r="N763" s="184">
        <v>23.602499999999999</v>
      </c>
      <c r="O763" s="184">
        <v>-1.1657</v>
      </c>
      <c r="P763" s="184">
        <v>3.6692</v>
      </c>
      <c r="Q763" s="184">
        <v>3.9005999999999998</v>
      </c>
      <c r="R763" s="184">
        <v>-2.6080999999999999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44358</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44358</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44358</v>
      </c>
      <c r="E768" s="184">
        <v>37.8429</v>
      </c>
      <c r="F768" s="184">
        <v>3.15E-2</v>
      </c>
      <c r="G768" s="184">
        <v>0.14610000000000001</v>
      </c>
      <c r="H768" s="184">
        <v>0.69579999999999997</v>
      </c>
      <c r="I768" s="184">
        <v>1.3002</v>
      </c>
      <c r="J768" s="184">
        <v>2.6173000000000002</v>
      </c>
      <c r="K768" s="184">
        <v>3.4901</v>
      </c>
      <c r="L768" s="184">
        <v>9.1135999999999999</v>
      </c>
      <c r="M768" s="184">
        <v>15.5413</v>
      </c>
      <c r="N768" s="184">
        <v>22.467700000000001</v>
      </c>
      <c r="O768" s="184">
        <v>7.7957000000000001</v>
      </c>
      <c r="P768" s="184">
        <v>7.59</v>
      </c>
      <c r="Q768" s="184">
        <v>7.9683000000000002</v>
      </c>
      <c r="R768" s="184">
        <v>8.2393999999999998</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44358</v>
      </c>
      <c r="E769" s="184">
        <v>41.404000000000003</v>
      </c>
      <c r="F769" s="184">
        <v>3.5499999999999997E-2</v>
      </c>
      <c r="G769" s="184">
        <v>0.15820000000000001</v>
      </c>
      <c r="H769" s="184">
        <v>0.72450000000000003</v>
      </c>
      <c r="I769" s="184">
        <v>1.3573999999999999</v>
      </c>
      <c r="J769" s="184">
        <v>2.7452999999999999</v>
      </c>
      <c r="K769" s="184">
        <v>3.8759000000000001</v>
      </c>
      <c r="L769" s="184">
        <v>9.9060000000000006</v>
      </c>
      <c r="M769" s="184">
        <v>16.754300000000001</v>
      </c>
      <c r="N769" s="184">
        <v>24.1388</v>
      </c>
      <c r="O769" s="184">
        <v>9.0065000000000008</v>
      </c>
      <c r="P769" s="184">
        <v>8.8877000000000006</v>
      </c>
      <c r="Q769" s="184">
        <v>9.7271999999999998</v>
      </c>
      <c r="R769" s="184">
        <v>9.5367999999999995</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44358</v>
      </c>
      <c r="E770" s="184">
        <v>46.048499999999997</v>
      </c>
      <c r="F770" s="184">
        <v>0.23949999999999999</v>
      </c>
      <c r="G770" s="184">
        <v>0.34079999999999999</v>
      </c>
      <c r="H770" s="184">
        <v>0.84730000000000005</v>
      </c>
      <c r="I770" s="184">
        <v>1.5872999999999999</v>
      </c>
      <c r="J770" s="184">
        <v>3.6145999999999998</v>
      </c>
      <c r="K770" s="184">
        <v>3.4407000000000001</v>
      </c>
      <c r="L770" s="184">
        <v>10.132300000000001</v>
      </c>
      <c r="M770" s="184">
        <v>20.432600000000001</v>
      </c>
      <c r="N770" s="184">
        <v>29.535699999999999</v>
      </c>
      <c r="O770" s="184">
        <v>9.6841000000000008</v>
      </c>
      <c r="P770" s="184">
        <v>9.4733000000000001</v>
      </c>
      <c r="Q770" s="184">
        <v>8.3391999999999999</v>
      </c>
      <c r="R770" s="184">
        <v>12.535500000000001</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44358</v>
      </c>
      <c r="E771" s="184">
        <v>49.9771</v>
      </c>
      <c r="F771" s="184">
        <v>0.24329999999999999</v>
      </c>
      <c r="G771" s="184">
        <v>0.35239999999999999</v>
      </c>
      <c r="H771" s="184">
        <v>0.87419999999999998</v>
      </c>
      <c r="I771" s="184">
        <v>1.6416999999999999</v>
      </c>
      <c r="J771" s="184">
        <v>3.7387999999999999</v>
      </c>
      <c r="K771" s="184">
        <v>3.8262999999999998</v>
      </c>
      <c r="L771" s="184">
        <v>10.9168</v>
      </c>
      <c r="M771" s="184">
        <v>21.688500000000001</v>
      </c>
      <c r="N771" s="184">
        <v>31.262</v>
      </c>
      <c r="O771" s="184">
        <v>11.116199999999999</v>
      </c>
      <c r="P771" s="184">
        <v>10.718999999999999</v>
      </c>
      <c r="Q771" s="184">
        <v>8.9649000000000001</v>
      </c>
      <c r="R771" s="184">
        <v>13.937799999999999</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44358</v>
      </c>
      <c r="E772" s="184">
        <v>46.048499999999997</v>
      </c>
      <c r="F772" s="184">
        <v>0.23949999999999999</v>
      </c>
      <c r="G772" s="184">
        <v>0.34079999999999999</v>
      </c>
      <c r="H772" s="184">
        <v>0.84730000000000005</v>
      </c>
      <c r="I772" s="184">
        <v>1.5872999999999999</v>
      </c>
      <c r="J772" s="184">
        <v>3.6145999999999998</v>
      </c>
      <c r="K772" s="184">
        <v>3.4407000000000001</v>
      </c>
      <c r="L772" s="184">
        <v>10.132300000000001</v>
      </c>
      <c r="M772" s="184">
        <v>20.432600000000001</v>
      </c>
      <c r="N772" s="184">
        <v>29.535699999999999</v>
      </c>
      <c r="O772" s="184">
        <v>9.6841000000000008</v>
      </c>
      <c r="P772" s="184">
        <v>9.4733000000000001</v>
      </c>
      <c r="Q772" s="184">
        <v>8.3391999999999999</v>
      </c>
      <c r="R772" s="184">
        <v>12.535500000000001</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44358</v>
      </c>
      <c r="E773" s="184">
        <v>46.048499999999997</v>
      </c>
      <c r="F773" s="184">
        <v>0.23949999999999999</v>
      </c>
      <c r="G773" s="184">
        <v>0.34079999999999999</v>
      </c>
      <c r="H773" s="184">
        <v>0.84730000000000005</v>
      </c>
      <c r="I773" s="184">
        <v>1.5872999999999999</v>
      </c>
      <c r="J773" s="184">
        <v>3.6145999999999998</v>
      </c>
      <c r="K773" s="184">
        <v>3.4407000000000001</v>
      </c>
      <c r="L773" s="184">
        <v>10.132300000000001</v>
      </c>
      <c r="M773" s="184">
        <v>20.432600000000001</v>
      </c>
      <c r="N773" s="184">
        <v>29.535699999999999</v>
      </c>
      <c r="O773" s="184">
        <v>9.6841000000000008</v>
      </c>
      <c r="P773" s="184">
        <v>9.4733000000000001</v>
      </c>
      <c r="Q773" s="184">
        <v>8.3391999999999999</v>
      </c>
      <c r="R773" s="184">
        <v>12.535500000000001</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44358</v>
      </c>
      <c r="E774" s="184">
        <v>17.7561</v>
      </c>
      <c r="F774" s="184">
        <v>9.7500000000000003E-2</v>
      </c>
      <c r="G774" s="184">
        <v>0.18559999999999999</v>
      </c>
      <c r="H774" s="184">
        <v>0.38269999999999998</v>
      </c>
      <c r="I774" s="184">
        <v>1.1634</v>
      </c>
      <c r="J774" s="184">
        <v>3.109</v>
      </c>
      <c r="K774" s="184">
        <v>3.2884000000000002</v>
      </c>
      <c r="L774" s="184">
        <v>9.8781999999999996</v>
      </c>
      <c r="M774" s="184">
        <v>19.889399999999998</v>
      </c>
      <c r="N774" s="184">
        <v>30.5548</v>
      </c>
      <c r="O774" s="184">
        <v>10.376200000000001</v>
      </c>
      <c r="P774" s="184">
        <v>10.089499999999999</v>
      </c>
      <c r="Q774" s="184">
        <v>9.9608000000000008</v>
      </c>
      <c r="R774" s="184">
        <v>12.3592</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44358</v>
      </c>
      <c r="E775" s="184">
        <v>16.458500000000001</v>
      </c>
      <c r="F775" s="184">
        <v>9.6100000000000005E-2</v>
      </c>
      <c r="G775" s="184">
        <v>0.1802</v>
      </c>
      <c r="H775" s="184">
        <v>0.37080000000000002</v>
      </c>
      <c r="I775" s="184">
        <v>1.1387</v>
      </c>
      <c r="J775" s="184">
        <v>3.0510999999999999</v>
      </c>
      <c r="K775" s="184">
        <v>3.1073</v>
      </c>
      <c r="L775" s="184">
        <v>9.5007000000000001</v>
      </c>
      <c r="M775" s="184">
        <v>19.2714</v>
      </c>
      <c r="N775" s="184">
        <v>29.659800000000001</v>
      </c>
      <c r="O775" s="184">
        <v>9.4052000000000007</v>
      </c>
      <c r="P775" s="184">
        <v>8.8589000000000002</v>
      </c>
      <c r="Q775" s="184">
        <v>8.5893999999999995</v>
      </c>
      <c r="R775" s="184">
        <v>11.615500000000001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44358</v>
      </c>
      <c r="E776" s="184">
        <v>12.6341</v>
      </c>
      <c r="F776" s="184">
        <v>0.13</v>
      </c>
      <c r="G776" s="184">
        <v>0.2142</v>
      </c>
      <c r="H776" s="184">
        <v>0.54910000000000003</v>
      </c>
      <c r="I776" s="184">
        <v>1.1853</v>
      </c>
      <c r="J776" s="184">
        <v>2.7313000000000001</v>
      </c>
      <c r="K776" s="184">
        <v>1.8738999999999999</v>
      </c>
      <c r="L776" s="184">
        <v>6.9119000000000002</v>
      </c>
      <c r="M776" s="184">
        <v>13.3276</v>
      </c>
      <c r="N776" s="184">
        <v>20.4452</v>
      </c>
      <c r="O776" s="184"/>
      <c r="P776" s="184"/>
      <c r="Q776" s="184">
        <v>9.7535000000000007</v>
      </c>
      <c r="R776" s="184">
        <v>9.2293000000000003</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44358</v>
      </c>
      <c r="E777" s="184">
        <v>12.0907</v>
      </c>
      <c r="F777" s="184">
        <v>0.125</v>
      </c>
      <c r="G777" s="184">
        <v>0.19969999999999999</v>
      </c>
      <c r="H777" s="184">
        <v>0.51539999999999997</v>
      </c>
      <c r="I777" s="184">
        <v>1.1173</v>
      </c>
      <c r="J777" s="184">
        <v>2.5827</v>
      </c>
      <c r="K777" s="184">
        <v>1.4302999999999999</v>
      </c>
      <c r="L777" s="184">
        <v>6.0113000000000003</v>
      </c>
      <c r="M777" s="184">
        <v>11.936400000000001</v>
      </c>
      <c r="N777" s="184">
        <v>18.494499999999999</v>
      </c>
      <c r="O777" s="184"/>
      <c r="P777" s="184"/>
      <c r="Q777" s="184">
        <v>7.8495999999999997</v>
      </c>
      <c r="R777" s="184">
        <v>7.3638000000000003</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44358</v>
      </c>
      <c r="E778" s="184">
        <v>42.619300000000003</v>
      </c>
      <c r="F778" s="184">
        <v>0.15909999999999999</v>
      </c>
      <c r="G778" s="184">
        <v>0.30220000000000002</v>
      </c>
      <c r="H778" s="184">
        <v>0.56110000000000004</v>
      </c>
      <c r="I778" s="184">
        <v>1.3228</v>
      </c>
      <c r="J778" s="184">
        <v>2.4649999999999999</v>
      </c>
      <c r="K778" s="184">
        <v>1.9463999999999999</v>
      </c>
      <c r="L778" s="184">
        <v>7.4763000000000002</v>
      </c>
      <c r="M778" s="184">
        <v>14.7936</v>
      </c>
      <c r="N778" s="184">
        <v>22.2971</v>
      </c>
      <c r="O778" s="184">
        <v>8.9159000000000006</v>
      </c>
      <c r="P778" s="184">
        <v>8.5238999999999994</v>
      </c>
      <c r="Q778" s="184">
        <v>8.3820999999999994</v>
      </c>
      <c r="R778" s="184">
        <v>9.6212999999999997</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44358</v>
      </c>
      <c r="E779" s="184">
        <v>51.642208909854602</v>
      </c>
      <c r="F779" s="184">
        <v>0.156</v>
      </c>
      <c r="G779" s="184">
        <v>0.29330000000000001</v>
      </c>
      <c r="H779" s="184">
        <v>0.54100000000000004</v>
      </c>
      <c r="I779" s="184">
        <v>1.2822</v>
      </c>
      <c r="J779" s="184">
        <v>2.3740000000000001</v>
      </c>
      <c r="K779" s="184">
        <v>1.6725000000000001</v>
      </c>
      <c r="L779" s="184">
        <v>6.8898999999999999</v>
      </c>
      <c r="M779" s="184">
        <v>13.8466</v>
      </c>
      <c r="N779" s="184">
        <v>20.944199999999999</v>
      </c>
      <c r="O779" s="184">
        <v>7.7737999999999996</v>
      </c>
      <c r="P779" s="184">
        <v>7.3647</v>
      </c>
      <c r="Q779" s="184">
        <v>7.8353999999999999</v>
      </c>
      <c r="R779" s="184">
        <v>8.4326000000000008</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44358</v>
      </c>
      <c r="E780" s="184">
        <v>12.95</v>
      </c>
      <c r="F780" s="184">
        <v>0.1547</v>
      </c>
      <c r="G780" s="184">
        <v>0.23219999999999999</v>
      </c>
      <c r="H780" s="184">
        <v>0.46550000000000002</v>
      </c>
      <c r="I780" s="184">
        <v>1.014</v>
      </c>
      <c r="J780" s="184">
        <v>2.2907000000000002</v>
      </c>
      <c r="K780" s="184">
        <v>2.0489000000000002</v>
      </c>
      <c r="L780" s="184">
        <v>5.8007</v>
      </c>
      <c r="M780" s="184">
        <v>12.510899999999999</v>
      </c>
      <c r="N780" s="184">
        <v>20.129899999999999</v>
      </c>
      <c r="O780" s="184"/>
      <c r="P780" s="184"/>
      <c r="Q780" s="184">
        <v>9.5258000000000003</v>
      </c>
      <c r="R780" s="184">
        <v>10.1012</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44358</v>
      </c>
      <c r="E781" s="184">
        <v>12.73</v>
      </c>
      <c r="F781" s="184">
        <v>7.8600000000000003E-2</v>
      </c>
      <c r="G781" s="184">
        <v>0.23619999999999999</v>
      </c>
      <c r="H781" s="184">
        <v>0.47360000000000002</v>
      </c>
      <c r="I781" s="184">
        <v>1.0317000000000001</v>
      </c>
      <c r="J781" s="184">
        <v>2.2490000000000001</v>
      </c>
      <c r="K781" s="184">
        <v>1.84</v>
      </c>
      <c r="L781" s="184">
        <v>5.5556000000000001</v>
      </c>
      <c r="M781" s="184">
        <v>12.059900000000001</v>
      </c>
      <c r="N781" s="184">
        <v>19.5305</v>
      </c>
      <c r="O781" s="184"/>
      <c r="P781" s="184"/>
      <c r="Q781" s="184">
        <v>8.8672000000000004</v>
      </c>
      <c r="R781" s="184">
        <v>9.5222999999999995</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44358</v>
      </c>
      <c r="E782" s="184">
        <v>12.804</v>
      </c>
      <c r="F782" s="184">
        <v>0.1502</v>
      </c>
      <c r="G782" s="184">
        <v>0.26700000000000002</v>
      </c>
      <c r="H782" s="184">
        <v>0.63029999999999997</v>
      </c>
      <c r="I782" s="184">
        <v>1.0551999999999999</v>
      </c>
      <c r="J782" s="184">
        <v>2.5821999999999998</v>
      </c>
      <c r="K782" s="184">
        <v>3.6652</v>
      </c>
      <c r="L782" s="184">
        <v>10.465</v>
      </c>
      <c r="M782" s="184">
        <v>19.4191</v>
      </c>
      <c r="N782" s="184">
        <v>26.753499999999999</v>
      </c>
      <c r="O782" s="184"/>
      <c r="P782" s="184"/>
      <c r="Q782" s="184">
        <v>9.2858999999999998</v>
      </c>
      <c r="R782" s="184">
        <v>11.2384</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44358</v>
      </c>
      <c r="E783" s="184">
        <v>12.472200000000001</v>
      </c>
      <c r="F783" s="184">
        <v>0.1477</v>
      </c>
      <c r="G783" s="184">
        <v>0.2596</v>
      </c>
      <c r="H783" s="184">
        <v>0.61470000000000002</v>
      </c>
      <c r="I783" s="184">
        <v>1.0229999999999999</v>
      </c>
      <c r="J783" s="184">
        <v>2.5110000000000001</v>
      </c>
      <c r="K783" s="184">
        <v>3.4462000000000002</v>
      </c>
      <c r="L783" s="184">
        <v>10.0045</v>
      </c>
      <c r="M783" s="184">
        <v>18.668700000000001</v>
      </c>
      <c r="N783" s="184">
        <v>25.698699999999999</v>
      </c>
      <c r="O783" s="184"/>
      <c r="P783" s="184"/>
      <c r="Q783" s="184">
        <v>8.2599</v>
      </c>
      <c r="R783" s="184">
        <v>10.3589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9.2623999999999998E-2</v>
      </c>
      <c r="G784" s="186">
        <v>0.23263999999999999</v>
      </c>
      <c r="H784" s="186">
        <v>0.57083999999999979</v>
      </c>
      <c r="I784" s="186">
        <v>1.2603160000000002</v>
      </c>
      <c r="J784" s="186">
        <v>2.7785139999999995</v>
      </c>
      <c r="K784" s="186">
        <v>2.7174560000000008</v>
      </c>
      <c r="L784" s="186">
        <v>8.2423239999999982</v>
      </c>
      <c r="M784" s="186">
        <v>16.019303999999998</v>
      </c>
      <c r="N784" s="186">
        <v>23.887121999999998</v>
      </c>
      <c r="O784" s="186">
        <v>8.4967470588235301</v>
      </c>
      <c r="P784" s="186">
        <v>8.6675499999999985</v>
      </c>
      <c r="Q784" s="186">
        <v>8.472666000000002</v>
      </c>
      <c r="R784" s="186">
        <v>10.071469565217395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8.7600000000000011E-2</v>
      </c>
      <c r="G785" s="186">
        <v>0.20695</v>
      </c>
      <c r="H785" s="186">
        <v>0.55510000000000004</v>
      </c>
      <c r="I785" s="186">
        <v>1.2852999999999999</v>
      </c>
      <c r="J785" s="186">
        <v>2.84</v>
      </c>
      <c r="K785" s="186">
        <v>2.5785999999999998</v>
      </c>
      <c r="L785" s="186">
        <v>8.75685</v>
      </c>
      <c r="M785" s="186">
        <v>16.851800000000001</v>
      </c>
      <c r="N785" s="186">
        <v>23.870649999999998</v>
      </c>
      <c r="O785" s="186">
        <v>8.9612000000000016</v>
      </c>
      <c r="P785" s="186">
        <v>8.9626999999999999</v>
      </c>
      <c r="Q785" s="186">
        <v>8.6086500000000008</v>
      </c>
      <c r="R785" s="186">
        <v>10.437049999999999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44358</v>
      </c>
      <c r="E788" s="184">
        <v>1044.3</v>
      </c>
      <c r="F788" s="184">
        <v>0.44240000000000002</v>
      </c>
      <c r="G788" s="184">
        <v>0.72140000000000004</v>
      </c>
      <c r="H788" s="184">
        <v>2.0871</v>
      </c>
      <c r="I788" s="184">
        <v>3.6463999999999999</v>
      </c>
      <c r="J788" s="184">
        <v>5.8677000000000001</v>
      </c>
      <c r="K788" s="184">
        <v>8.4075000000000006</v>
      </c>
      <c r="L788" s="184">
        <v>21.787099999999999</v>
      </c>
      <c r="M788" s="184">
        <v>47.177799999999998</v>
      </c>
      <c r="N788" s="184">
        <v>67.777900000000002</v>
      </c>
      <c r="O788" s="184">
        <v>13.6737</v>
      </c>
      <c r="P788" s="184">
        <v>16.0776</v>
      </c>
      <c r="Q788" s="184">
        <v>22.609400000000001</v>
      </c>
      <c r="R788" s="184">
        <v>19.0078</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44358</v>
      </c>
      <c r="E789" s="184">
        <v>1127.8399999999999</v>
      </c>
      <c r="F789" s="184">
        <v>0.44440000000000002</v>
      </c>
      <c r="G789" s="184">
        <v>0.7288</v>
      </c>
      <c r="H789" s="184">
        <v>2.1049000000000002</v>
      </c>
      <c r="I789" s="184">
        <v>3.6827000000000001</v>
      </c>
      <c r="J789" s="184">
        <v>5.9402999999999997</v>
      </c>
      <c r="K789" s="184">
        <v>8.6037999999999997</v>
      </c>
      <c r="L789" s="184">
        <v>22.245799999999999</v>
      </c>
      <c r="M789" s="184">
        <v>48.063000000000002</v>
      </c>
      <c r="N789" s="184">
        <v>69.205600000000004</v>
      </c>
      <c r="O789" s="184">
        <v>14.6942</v>
      </c>
      <c r="P789" s="184">
        <v>17.218499999999999</v>
      </c>
      <c r="Q789" s="184">
        <v>18.004999999999999</v>
      </c>
      <c r="R789" s="184">
        <v>20.023099999999999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44358</v>
      </c>
      <c r="E790" s="184">
        <v>17.71</v>
      </c>
      <c r="F790" s="184">
        <v>0.16969999999999999</v>
      </c>
      <c r="G790" s="184">
        <v>0.85419999999999996</v>
      </c>
      <c r="H790" s="184">
        <v>0.91169999999999995</v>
      </c>
      <c r="I790" s="184">
        <v>3.2652999999999999</v>
      </c>
      <c r="J790" s="184">
        <v>7.0738000000000003</v>
      </c>
      <c r="K790" s="184">
        <v>4.7929000000000004</v>
      </c>
      <c r="L790" s="184">
        <v>16.055</v>
      </c>
      <c r="M790" s="184">
        <v>37.713799999999999</v>
      </c>
      <c r="N790" s="184">
        <v>54</v>
      </c>
      <c r="O790" s="184">
        <v>17.400500000000001</v>
      </c>
      <c r="P790" s="184"/>
      <c r="Q790" s="184">
        <v>17.377600000000001</v>
      </c>
      <c r="R790" s="184">
        <v>20.453299999999999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44358</v>
      </c>
      <c r="E791" s="184">
        <v>16.78</v>
      </c>
      <c r="F791" s="184">
        <v>0.17910000000000001</v>
      </c>
      <c r="G791" s="184">
        <v>0.84130000000000005</v>
      </c>
      <c r="H791" s="184">
        <v>0.90200000000000002</v>
      </c>
      <c r="I791" s="184">
        <v>3.198</v>
      </c>
      <c r="J791" s="184">
        <v>6.9470999999999998</v>
      </c>
      <c r="K791" s="184">
        <v>4.4832000000000001</v>
      </c>
      <c r="L791" s="184">
        <v>15.405799999999999</v>
      </c>
      <c r="M791" s="184">
        <v>36.311900000000001</v>
      </c>
      <c r="N791" s="184">
        <v>51.992800000000003</v>
      </c>
      <c r="O791" s="184">
        <v>15.663500000000001</v>
      </c>
      <c r="P791" s="184"/>
      <c r="Q791" s="184">
        <v>15.6159</v>
      </c>
      <c r="R791" s="184">
        <v>18.768899999999999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44358</v>
      </c>
      <c r="E792" s="184">
        <v>17.5</v>
      </c>
      <c r="F792" s="184">
        <v>0.2291</v>
      </c>
      <c r="G792" s="184">
        <v>0.4592</v>
      </c>
      <c r="H792" s="184">
        <v>2.3990999999999998</v>
      </c>
      <c r="I792" s="184">
        <v>4.2907999999999999</v>
      </c>
      <c r="J792" s="184">
        <v>8.3590999999999998</v>
      </c>
      <c r="K792" s="184">
        <v>14.1553</v>
      </c>
      <c r="L792" s="184">
        <v>30.8901</v>
      </c>
      <c r="M792" s="184">
        <v>54.4572</v>
      </c>
      <c r="N792" s="184"/>
      <c r="O792" s="184"/>
      <c r="P792" s="184"/>
      <c r="Q792" s="184">
        <v>75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44358</v>
      </c>
      <c r="E793" s="184">
        <v>17.2</v>
      </c>
      <c r="F793" s="184">
        <v>0.2331</v>
      </c>
      <c r="G793" s="184">
        <v>0.52600000000000002</v>
      </c>
      <c r="H793" s="184">
        <v>2.3809999999999998</v>
      </c>
      <c r="I793" s="184">
        <v>4.2423999999999999</v>
      </c>
      <c r="J793" s="184">
        <v>8.3123000000000005</v>
      </c>
      <c r="K793" s="184">
        <v>13.6814</v>
      </c>
      <c r="L793" s="184">
        <v>29.7134</v>
      </c>
      <c r="M793" s="184">
        <v>52.482300000000002</v>
      </c>
      <c r="N793" s="184"/>
      <c r="O793" s="184"/>
      <c r="P793" s="184"/>
      <c r="Q793" s="184">
        <v>72</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44358</v>
      </c>
      <c r="E794" s="184">
        <v>213.66</v>
      </c>
      <c r="F794" s="184">
        <v>0.21110000000000001</v>
      </c>
      <c r="G794" s="184">
        <v>0.54120000000000001</v>
      </c>
      <c r="H794" s="184">
        <v>1.0978000000000001</v>
      </c>
      <c r="I794" s="184">
        <v>3.3521999999999998</v>
      </c>
      <c r="J794" s="184">
        <v>7.2374999999999998</v>
      </c>
      <c r="K794" s="184">
        <v>6.9316000000000004</v>
      </c>
      <c r="L794" s="184">
        <v>20.589200000000002</v>
      </c>
      <c r="M794" s="184">
        <v>39.985599999999998</v>
      </c>
      <c r="N794" s="184">
        <v>61.094799999999999</v>
      </c>
      <c r="O794" s="184">
        <v>18.0336</v>
      </c>
      <c r="P794" s="184">
        <v>18.537400000000002</v>
      </c>
      <c r="Q794" s="184">
        <v>15.355700000000001</v>
      </c>
      <c r="R794" s="184">
        <v>22.085799999999999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44358</v>
      </c>
      <c r="E795" s="184">
        <v>200.43</v>
      </c>
      <c r="F795" s="184">
        <v>0.2</v>
      </c>
      <c r="G795" s="184">
        <v>0.52659999999999996</v>
      </c>
      <c r="H795" s="184">
        <v>1.069</v>
      </c>
      <c r="I795" s="184">
        <v>3.2985000000000002</v>
      </c>
      <c r="J795" s="184">
        <v>7.1188000000000002</v>
      </c>
      <c r="K795" s="184">
        <v>6.5834000000000001</v>
      </c>
      <c r="L795" s="184">
        <v>19.824200000000001</v>
      </c>
      <c r="M795" s="184">
        <v>38.677100000000003</v>
      </c>
      <c r="N795" s="184">
        <v>59.008299999999998</v>
      </c>
      <c r="O795" s="184">
        <v>16.776199999999999</v>
      </c>
      <c r="P795" s="184">
        <v>17.452999999999999</v>
      </c>
      <c r="Q795" s="184">
        <v>18.401900000000001</v>
      </c>
      <c r="R795" s="184">
        <v>20.523700000000002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44358</v>
      </c>
      <c r="E796" s="184">
        <v>64.183000000000007</v>
      </c>
      <c r="F796" s="184">
        <v>-4.0500000000000001E-2</v>
      </c>
      <c r="G796" s="184">
        <v>0.32040000000000002</v>
      </c>
      <c r="H796" s="184">
        <v>0.93410000000000004</v>
      </c>
      <c r="I796" s="184">
        <v>3.5994999999999999</v>
      </c>
      <c r="J796" s="184">
        <v>7.3132999999999999</v>
      </c>
      <c r="K796" s="184">
        <v>7.5831</v>
      </c>
      <c r="L796" s="184">
        <v>23.669</v>
      </c>
      <c r="M796" s="184">
        <v>48.743899999999996</v>
      </c>
      <c r="N796" s="184">
        <v>66.587900000000005</v>
      </c>
      <c r="O796" s="184">
        <v>17.9146</v>
      </c>
      <c r="P796" s="184">
        <v>18.599900000000002</v>
      </c>
      <c r="Q796" s="184">
        <v>16.364799999999999</v>
      </c>
      <c r="R796" s="184">
        <v>23.6008</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44358</v>
      </c>
      <c r="E797" s="184">
        <v>177.361732993065</v>
      </c>
      <c r="F797" s="184">
        <v>-4.0800000000000003E-2</v>
      </c>
      <c r="G797" s="184">
        <v>0.32079999999999997</v>
      </c>
      <c r="H797" s="184">
        <v>0.93400000000000005</v>
      </c>
      <c r="I797" s="184">
        <v>3.5992999999999999</v>
      </c>
      <c r="J797" s="184">
        <v>7.3121</v>
      </c>
      <c r="K797" s="184">
        <v>7.5818000000000003</v>
      </c>
      <c r="L797" s="184">
        <v>23.6694</v>
      </c>
      <c r="M797" s="184">
        <v>48.742100000000001</v>
      </c>
      <c r="N797" s="184">
        <v>66.588200000000001</v>
      </c>
      <c r="O797" s="184">
        <v>16.842199999999998</v>
      </c>
      <c r="P797" s="184">
        <v>17.953600000000002</v>
      </c>
      <c r="Q797" s="184">
        <v>15.991300000000001</v>
      </c>
      <c r="R797" s="184">
        <v>22.717600000000001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44358</v>
      </c>
      <c r="E798" s="184">
        <v>60.317999999999998</v>
      </c>
      <c r="F798" s="184">
        <v>-4.4699999999999997E-2</v>
      </c>
      <c r="G798" s="184">
        <v>0.31269999999999998</v>
      </c>
      <c r="H798" s="184">
        <v>0.91520000000000001</v>
      </c>
      <c r="I798" s="184">
        <v>3.5590999999999999</v>
      </c>
      <c r="J798" s="184">
        <v>7.2187000000000001</v>
      </c>
      <c r="K798" s="184">
        <v>7.3026</v>
      </c>
      <c r="L798" s="184">
        <v>23.040199999999999</v>
      </c>
      <c r="M798" s="184">
        <v>47.613900000000001</v>
      </c>
      <c r="N798" s="184">
        <v>64.929500000000004</v>
      </c>
      <c r="O798" s="184">
        <v>16.850899999999999</v>
      </c>
      <c r="P798" s="184">
        <v>17.613299999999999</v>
      </c>
      <c r="Q798" s="184">
        <v>13.673500000000001</v>
      </c>
      <c r="R798" s="184">
        <v>22.4025</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44358</v>
      </c>
      <c r="E799" s="184">
        <v>752.28798242920095</v>
      </c>
      <c r="F799" s="184">
        <v>-4.3200000000000002E-2</v>
      </c>
      <c r="G799" s="184">
        <v>0.31309999999999999</v>
      </c>
      <c r="H799" s="184">
        <v>0.91659999999999997</v>
      </c>
      <c r="I799" s="184">
        <v>3.56</v>
      </c>
      <c r="J799" s="184">
        <v>7.2202999999999999</v>
      </c>
      <c r="K799" s="184">
        <v>7.3074000000000003</v>
      </c>
      <c r="L799" s="184">
        <v>23.045200000000001</v>
      </c>
      <c r="M799" s="184">
        <v>47.621000000000002</v>
      </c>
      <c r="N799" s="184">
        <v>64.933700000000002</v>
      </c>
      <c r="O799" s="184">
        <v>15.7814</v>
      </c>
      <c r="P799" s="184">
        <v>16.966200000000001</v>
      </c>
      <c r="Q799" s="184">
        <v>19.604600000000001</v>
      </c>
      <c r="R799" s="184">
        <v>21.5244</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44358</v>
      </c>
      <c r="E800" s="184">
        <v>22.024999999999999</v>
      </c>
      <c r="F800" s="184">
        <v>0.30969999999999998</v>
      </c>
      <c r="G800" s="184">
        <v>0.42399999999999999</v>
      </c>
      <c r="H800" s="184">
        <v>1.4089</v>
      </c>
      <c r="I800" s="184">
        <v>3.0217000000000001</v>
      </c>
      <c r="J800" s="184">
        <v>6.7361000000000004</v>
      </c>
      <c r="K800" s="184">
        <v>5.7622999999999998</v>
      </c>
      <c r="L800" s="184">
        <v>23.3963</v>
      </c>
      <c r="M800" s="184">
        <v>44.4452</v>
      </c>
      <c r="N800" s="184">
        <v>68.968199999999996</v>
      </c>
      <c r="O800" s="184">
        <v>15.125299999999999</v>
      </c>
      <c r="P800" s="184">
        <v>17.192399999999999</v>
      </c>
      <c r="Q800" s="184">
        <v>13.227</v>
      </c>
      <c r="R800" s="184">
        <v>18.6343</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44358</v>
      </c>
      <c r="E801" s="184">
        <v>20.356999999999999</v>
      </c>
      <c r="F801" s="184">
        <v>0.30549999999999999</v>
      </c>
      <c r="G801" s="184">
        <v>0.40939999999999999</v>
      </c>
      <c r="H801" s="184">
        <v>1.3744000000000001</v>
      </c>
      <c r="I801" s="184">
        <v>2.9483000000000001</v>
      </c>
      <c r="J801" s="184">
        <v>6.5755999999999997</v>
      </c>
      <c r="K801" s="184">
        <v>5.2748999999999997</v>
      </c>
      <c r="L801" s="184">
        <v>22.308299999999999</v>
      </c>
      <c r="M801" s="184">
        <v>42.545999999999999</v>
      </c>
      <c r="N801" s="184">
        <v>66.003399999999999</v>
      </c>
      <c r="O801" s="184">
        <v>13.1678</v>
      </c>
      <c r="P801" s="184">
        <v>15.6875</v>
      </c>
      <c r="Q801" s="184">
        <v>11.832800000000001</v>
      </c>
      <c r="R801" s="184">
        <v>16.541599999999999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44358</v>
      </c>
      <c r="E802" s="184">
        <v>841.03660000000002</v>
      </c>
      <c r="F802" s="184">
        <v>-0.01</v>
      </c>
      <c r="G802" s="184">
        <v>8.6999999999999994E-3</v>
      </c>
      <c r="H802" s="184">
        <v>1.1759999999999999</v>
      </c>
      <c r="I802" s="184">
        <v>2.9102999999999999</v>
      </c>
      <c r="J802" s="184">
        <v>6.5789</v>
      </c>
      <c r="K802" s="184">
        <v>5.2587000000000002</v>
      </c>
      <c r="L802" s="184">
        <v>25.546900000000001</v>
      </c>
      <c r="M802" s="184">
        <v>52.8033</v>
      </c>
      <c r="N802" s="184">
        <v>70.287499999999994</v>
      </c>
      <c r="O802" s="184">
        <v>12.918900000000001</v>
      </c>
      <c r="P802" s="184">
        <v>13.0212</v>
      </c>
      <c r="Q802" s="184">
        <v>18.043600000000001</v>
      </c>
      <c r="R802" s="184">
        <v>18.5732</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44358</v>
      </c>
      <c r="E803" s="184">
        <v>907.62559999999996</v>
      </c>
      <c r="F803" s="184">
        <v>-8.0000000000000002E-3</v>
      </c>
      <c r="G803" s="184">
        <v>1.46E-2</v>
      </c>
      <c r="H803" s="184">
        <v>1.1898</v>
      </c>
      <c r="I803" s="184">
        <v>2.9379</v>
      </c>
      <c r="J803" s="184">
        <v>6.6416000000000004</v>
      </c>
      <c r="K803" s="184">
        <v>5.4542999999999999</v>
      </c>
      <c r="L803" s="184">
        <v>26.008600000000001</v>
      </c>
      <c r="M803" s="184">
        <v>53.647599999999997</v>
      </c>
      <c r="N803" s="184">
        <v>71.549800000000005</v>
      </c>
      <c r="O803" s="184">
        <v>13.848800000000001</v>
      </c>
      <c r="P803" s="184">
        <v>14.0801</v>
      </c>
      <c r="Q803" s="184">
        <v>16.2898</v>
      </c>
      <c r="R803" s="184">
        <v>19.477499999999999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44358</v>
      </c>
      <c r="E804" s="184">
        <v>901.50400000000002</v>
      </c>
      <c r="F804" s="184">
        <v>0.1409</v>
      </c>
      <c r="G804" s="184">
        <v>0.5353</v>
      </c>
      <c r="H804" s="184">
        <v>1.6597999999999999</v>
      </c>
      <c r="I804" s="184">
        <v>3.6804000000000001</v>
      </c>
      <c r="J804" s="184">
        <v>7.5289999999999999</v>
      </c>
      <c r="K804" s="184">
        <v>7.7590000000000003</v>
      </c>
      <c r="L804" s="184">
        <v>28.315200000000001</v>
      </c>
      <c r="M804" s="184">
        <v>55.5047</v>
      </c>
      <c r="N804" s="184">
        <v>73.011799999999994</v>
      </c>
      <c r="O804" s="184">
        <v>13.853899999999999</v>
      </c>
      <c r="P804" s="184">
        <v>14.8833</v>
      </c>
      <c r="Q804" s="184">
        <v>18.545000000000002</v>
      </c>
      <c r="R804" s="184">
        <v>13.9918</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44358</v>
      </c>
      <c r="E805" s="184">
        <v>959.47299999999996</v>
      </c>
      <c r="F805" s="184">
        <v>0.14249999999999999</v>
      </c>
      <c r="G805" s="184">
        <v>0.5403</v>
      </c>
      <c r="H805" s="184">
        <v>1.6719999999999999</v>
      </c>
      <c r="I805" s="184">
        <v>3.7048999999999999</v>
      </c>
      <c r="J805" s="184">
        <v>7.5845000000000002</v>
      </c>
      <c r="K805" s="184">
        <v>7.9313000000000002</v>
      </c>
      <c r="L805" s="184">
        <v>28.7</v>
      </c>
      <c r="M805" s="184">
        <v>56.179499999999997</v>
      </c>
      <c r="N805" s="184">
        <v>74.025999999999996</v>
      </c>
      <c r="O805" s="184">
        <v>14.58</v>
      </c>
      <c r="P805" s="184">
        <v>15.7334</v>
      </c>
      <c r="Q805" s="184">
        <v>15.052899999999999</v>
      </c>
      <c r="R805" s="184">
        <v>14.6356</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44358</v>
      </c>
      <c r="E806" s="184">
        <v>116.4516</v>
      </c>
      <c r="F806" s="184">
        <v>0.17949999999999999</v>
      </c>
      <c r="G806" s="184">
        <v>0.3574</v>
      </c>
      <c r="H806" s="184">
        <v>1.2256</v>
      </c>
      <c r="I806" s="184">
        <v>2.8616000000000001</v>
      </c>
      <c r="J806" s="184">
        <v>7.9154</v>
      </c>
      <c r="K806" s="184">
        <v>5.2556000000000003</v>
      </c>
      <c r="L806" s="184">
        <v>19.343399999999999</v>
      </c>
      <c r="M806" s="184">
        <v>40.366700000000002</v>
      </c>
      <c r="N806" s="184">
        <v>62.782200000000003</v>
      </c>
      <c r="O806" s="184">
        <v>9.8576999999999995</v>
      </c>
      <c r="P806" s="184">
        <v>12.0223</v>
      </c>
      <c r="Q806" s="184">
        <v>15.239800000000001</v>
      </c>
      <c r="R806" s="184">
        <v>16.076599999999999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44358</v>
      </c>
      <c r="E807" s="184">
        <v>125.0531</v>
      </c>
      <c r="F807" s="184">
        <v>0.18279999999999999</v>
      </c>
      <c r="G807" s="184">
        <v>0.36699999999999999</v>
      </c>
      <c r="H807" s="184">
        <v>1.248</v>
      </c>
      <c r="I807" s="184">
        <v>2.9070999999999998</v>
      </c>
      <c r="J807" s="184">
        <v>8.0206</v>
      </c>
      <c r="K807" s="184">
        <v>5.5678000000000001</v>
      </c>
      <c r="L807" s="184">
        <v>20.037600000000001</v>
      </c>
      <c r="M807" s="184">
        <v>41.585099999999997</v>
      </c>
      <c r="N807" s="184">
        <v>64.680499999999995</v>
      </c>
      <c r="O807" s="184">
        <v>10.993399999999999</v>
      </c>
      <c r="P807" s="184">
        <v>13.048</v>
      </c>
      <c r="Q807" s="184">
        <v>15.05</v>
      </c>
      <c r="R807" s="184">
        <v>17.424600000000002</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44358</v>
      </c>
      <c r="E808" s="184">
        <v>29.7</v>
      </c>
      <c r="F808" s="184">
        <v>-3.3700000000000001E-2</v>
      </c>
      <c r="G808" s="184">
        <v>0.57569999999999999</v>
      </c>
      <c r="H808" s="184">
        <v>1.7472000000000001</v>
      </c>
      <c r="I808" s="184">
        <v>3.4483000000000001</v>
      </c>
      <c r="J808" s="184">
        <v>6.9885000000000002</v>
      </c>
      <c r="K808" s="184">
        <v>7.1429</v>
      </c>
      <c r="L808" s="184">
        <v>18.8475</v>
      </c>
      <c r="M808" s="184">
        <v>38.461500000000001</v>
      </c>
      <c r="N808" s="184">
        <v>57.726999999999997</v>
      </c>
      <c r="O808" s="184">
        <v>11.1882</v>
      </c>
      <c r="P808" s="184">
        <v>12.243499999999999</v>
      </c>
      <c r="Q808" s="184">
        <v>16.294899999999998</v>
      </c>
      <c r="R808" s="184">
        <v>18.8108</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44358</v>
      </c>
      <c r="E809" s="184">
        <v>32.61</v>
      </c>
      <c r="F809" s="184">
        <v>-3.0700000000000002E-2</v>
      </c>
      <c r="G809" s="184">
        <v>0.58609999999999995</v>
      </c>
      <c r="H809" s="184">
        <v>1.7789999999999999</v>
      </c>
      <c r="I809" s="184">
        <v>3.4910000000000001</v>
      </c>
      <c r="J809" s="184">
        <v>7.1288</v>
      </c>
      <c r="K809" s="184">
        <v>7.4819000000000004</v>
      </c>
      <c r="L809" s="184">
        <v>19.582000000000001</v>
      </c>
      <c r="M809" s="184">
        <v>39.777099999999997</v>
      </c>
      <c r="N809" s="184">
        <v>59.7746</v>
      </c>
      <c r="O809" s="184">
        <v>12.8551</v>
      </c>
      <c r="P809" s="184">
        <v>14.073399999999999</v>
      </c>
      <c r="Q809" s="184">
        <v>17.812200000000001</v>
      </c>
      <c r="R809" s="184">
        <v>20.384399999999999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44358</v>
      </c>
      <c r="E810" s="184">
        <v>128.61000000000001</v>
      </c>
      <c r="F810" s="184">
        <v>0.187</v>
      </c>
      <c r="G810" s="184">
        <v>0.47660000000000002</v>
      </c>
      <c r="H810" s="184">
        <v>1.2597</v>
      </c>
      <c r="I810" s="184">
        <v>2.5516000000000001</v>
      </c>
      <c r="J810" s="184">
        <v>6.5975999999999999</v>
      </c>
      <c r="K810" s="184">
        <v>6.2366000000000001</v>
      </c>
      <c r="L810" s="184">
        <v>18.153400000000001</v>
      </c>
      <c r="M810" s="184">
        <v>39.884700000000002</v>
      </c>
      <c r="N810" s="184">
        <v>54.746699999999997</v>
      </c>
      <c r="O810" s="184">
        <v>9.5885999999999996</v>
      </c>
      <c r="P810" s="184">
        <v>11.4482</v>
      </c>
      <c r="Q810" s="184">
        <v>14.6797</v>
      </c>
      <c r="R810" s="184">
        <v>14.187900000000001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44358</v>
      </c>
      <c r="E811" s="184">
        <v>121.12</v>
      </c>
      <c r="F811" s="184">
        <v>0.182</v>
      </c>
      <c r="G811" s="184">
        <v>0.46450000000000002</v>
      </c>
      <c r="H811" s="184">
        <v>1.2370000000000001</v>
      </c>
      <c r="I811" s="184">
        <v>2.5224000000000002</v>
      </c>
      <c r="J811" s="184">
        <v>6.5353000000000003</v>
      </c>
      <c r="K811" s="184">
        <v>6.0410000000000004</v>
      </c>
      <c r="L811" s="184">
        <v>17.729399999999998</v>
      </c>
      <c r="M811" s="184">
        <v>39.138399999999997</v>
      </c>
      <c r="N811" s="184">
        <v>53.666600000000003</v>
      </c>
      <c r="O811" s="184">
        <v>8.8292999999999999</v>
      </c>
      <c r="P811" s="184">
        <v>10.6465</v>
      </c>
      <c r="Q811" s="184">
        <v>17.203499999999998</v>
      </c>
      <c r="R811" s="184">
        <v>13.4086</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44358</v>
      </c>
      <c r="E812" s="184">
        <v>45.403500000000001</v>
      </c>
      <c r="F812" s="184">
        <v>0.32219999999999999</v>
      </c>
      <c r="G812" s="184">
        <v>1.1049</v>
      </c>
      <c r="H812" s="184">
        <v>1.1093999999999999</v>
      </c>
      <c r="I812" s="184">
        <v>3.4544999999999999</v>
      </c>
      <c r="J812" s="184">
        <v>6.359</v>
      </c>
      <c r="K812" s="184">
        <v>4.5016999999999996</v>
      </c>
      <c r="L812" s="184">
        <v>20.315000000000001</v>
      </c>
      <c r="M812" s="184">
        <v>44.670900000000003</v>
      </c>
      <c r="N812" s="184">
        <v>59.015900000000002</v>
      </c>
      <c r="O812" s="184">
        <v>13.558</v>
      </c>
      <c r="P812" s="184">
        <v>16.653500000000001</v>
      </c>
      <c r="Q812" s="184">
        <v>12.6275</v>
      </c>
      <c r="R812" s="184">
        <v>19.813300000000002</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44358</v>
      </c>
      <c r="E813" s="184">
        <v>49.380699999999997</v>
      </c>
      <c r="F813" s="184">
        <v>0.32450000000000001</v>
      </c>
      <c r="G813" s="184">
        <v>1.1113999999999999</v>
      </c>
      <c r="H813" s="184">
        <v>1.1247</v>
      </c>
      <c r="I813" s="184">
        <v>3.4855</v>
      </c>
      <c r="J813" s="184">
        <v>6.4294000000000002</v>
      </c>
      <c r="K813" s="184">
        <v>4.7098000000000004</v>
      </c>
      <c r="L813" s="184">
        <v>20.783899999999999</v>
      </c>
      <c r="M813" s="184">
        <v>45.517699999999998</v>
      </c>
      <c r="N813" s="184">
        <v>60.261400000000002</v>
      </c>
      <c r="O813" s="184">
        <v>14.446300000000001</v>
      </c>
      <c r="P813" s="184">
        <v>17.783100000000001</v>
      </c>
      <c r="Q813" s="184">
        <v>16.358699999999999</v>
      </c>
      <c r="R813" s="184">
        <v>20.7502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44358</v>
      </c>
      <c r="E814" s="184">
        <v>48.286999999999999</v>
      </c>
      <c r="F814" s="184">
        <v>0.2387</v>
      </c>
      <c r="G814" s="184">
        <v>0.13689999999999999</v>
      </c>
      <c r="H814" s="184">
        <v>1.0251999999999999</v>
      </c>
      <c r="I814" s="184">
        <v>2.3332999999999999</v>
      </c>
      <c r="J814" s="184">
        <v>6.0880000000000001</v>
      </c>
      <c r="K814" s="184">
        <v>4.0377000000000001</v>
      </c>
      <c r="L814" s="184">
        <v>18.064</v>
      </c>
      <c r="M814" s="184">
        <v>37.805399999999999</v>
      </c>
      <c r="N814" s="184">
        <v>56.293900000000001</v>
      </c>
      <c r="O814" s="184">
        <v>13.311199999999999</v>
      </c>
      <c r="P814" s="184">
        <v>15.3195</v>
      </c>
      <c r="Q814" s="184">
        <v>14.332000000000001</v>
      </c>
      <c r="R814" s="184">
        <v>14.7224</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44358</v>
      </c>
      <c r="E815" s="184">
        <v>52.436999999999998</v>
      </c>
      <c r="F815" s="184">
        <v>0.24279999999999999</v>
      </c>
      <c r="G815" s="184">
        <v>0.14710000000000001</v>
      </c>
      <c r="H815" s="184">
        <v>1.0444</v>
      </c>
      <c r="I815" s="184">
        <v>2.3719999999999999</v>
      </c>
      <c r="J815" s="184">
        <v>6.1757</v>
      </c>
      <c r="K815" s="184">
        <v>4.3045</v>
      </c>
      <c r="L815" s="184">
        <v>18.651900000000001</v>
      </c>
      <c r="M815" s="184">
        <v>38.806699999999999</v>
      </c>
      <c r="N815" s="184">
        <v>57.800199999999997</v>
      </c>
      <c r="O815" s="184">
        <v>14.423500000000001</v>
      </c>
      <c r="P815" s="184">
        <v>16.530799999999999</v>
      </c>
      <c r="Q815" s="184">
        <v>17.5503</v>
      </c>
      <c r="R815" s="184">
        <v>15.8285</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44358</v>
      </c>
      <c r="E816" s="184">
        <v>117.128</v>
      </c>
      <c r="F816" s="184">
        <v>0.41060000000000002</v>
      </c>
      <c r="G816" s="184">
        <v>0.2465</v>
      </c>
      <c r="H816" s="184">
        <v>1.1756</v>
      </c>
      <c r="I816" s="184">
        <v>3.3858999999999999</v>
      </c>
      <c r="J816" s="184">
        <v>6.3929999999999998</v>
      </c>
      <c r="K816" s="184">
        <v>7.4283000000000001</v>
      </c>
      <c r="L816" s="184">
        <v>20.1448</v>
      </c>
      <c r="M816" s="184">
        <v>38.375599999999999</v>
      </c>
      <c r="N816" s="184">
        <v>58.334600000000002</v>
      </c>
      <c r="O816" s="184">
        <v>10.5845</v>
      </c>
      <c r="P816" s="184">
        <v>13.5374</v>
      </c>
      <c r="Q816" s="184">
        <v>14.2431</v>
      </c>
      <c r="R816" s="184">
        <v>15.731199999999999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44358</v>
      </c>
      <c r="E817" s="184">
        <v>110.505</v>
      </c>
      <c r="F817" s="184">
        <v>0.40889999999999999</v>
      </c>
      <c r="G817" s="184">
        <v>0.2404</v>
      </c>
      <c r="H817" s="184">
        <v>1.1617</v>
      </c>
      <c r="I817" s="184">
        <v>3.3559000000000001</v>
      </c>
      <c r="J817" s="184">
        <v>6.3254000000000001</v>
      </c>
      <c r="K817" s="184">
        <v>7.2281000000000004</v>
      </c>
      <c r="L817" s="184">
        <v>19.728899999999999</v>
      </c>
      <c r="M817" s="184">
        <v>37.656300000000002</v>
      </c>
      <c r="N817" s="184">
        <v>57.215200000000003</v>
      </c>
      <c r="O817" s="184">
        <v>9.8053000000000008</v>
      </c>
      <c r="P817" s="184">
        <v>12.729100000000001</v>
      </c>
      <c r="Q817" s="184">
        <v>16.112300000000001</v>
      </c>
      <c r="R817" s="184">
        <v>14.944100000000001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44358</v>
      </c>
      <c r="E818" s="184">
        <v>61.053199999999997</v>
      </c>
      <c r="F818" s="184">
        <v>0.2117</v>
      </c>
      <c r="G818" s="184">
        <v>0.63759999999999994</v>
      </c>
      <c r="H818" s="184">
        <v>1.1910000000000001</v>
      </c>
      <c r="I818" s="184">
        <v>2.5135999999999998</v>
      </c>
      <c r="J818" s="184">
        <v>6.1950000000000003</v>
      </c>
      <c r="K818" s="184">
        <v>4.7279999999999998</v>
      </c>
      <c r="L818" s="184">
        <v>12.585900000000001</v>
      </c>
      <c r="M818" s="184">
        <v>31.218499999999999</v>
      </c>
      <c r="N818" s="184">
        <v>44.0124</v>
      </c>
      <c r="O818" s="184">
        <v>11.436999999999999</v>
      </c>
      <c r="P818" s="184">
        <v>10.0329</v>
      </c>
      <c r="Q818" s="184">
        <v>9.0793999999999997</v>
      </c>
      <c r="R818" s="184">
        <v>12.829599999999999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44358</v>
      </c>
      <c r="E819" s="184">
        <v>64.849100000000007</v>
      </c>
      <c r="F819" s="184">
        <v>0.2145</v>
      </c>
      <c r="G819" s="184">
        <v>0.64580000000000004</v>
      </c>
      <c r="H819" s="184">
        <v>1.2101999999999999</v>
      </c>
      <c r="I819" s="184">
        <v>2.5524</v>
      </c>
      <c r="J819" s="184">
        <v>6.2839</v>
      </c>
      <c r="K819" s="184">
        <v>4.9913999999999996</v>
      </c>
      <c r="L819" s="184">
        <v>13.124700000000001</v>
      </c>
      <c r="M819" s="184">
        <v>32.101100000000002</v>
      </c>
      <c r="N819" s="184">
        <v>45.319800000000001</v>
      </c>
      <c r="O819" s="184">
        <v>12.374499999999999</v>
      </c>
      <c r="P819" s="184">
        <v>10.9428</v>
      </c>
      <c r="Q819" s="184">
        <v>10.7026</v>
      </c>
      <c r="R819" s="184">
        <v>13.721</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44358</v>
      </c>
      <c r="E820" s="184">
        <v>35.485199999999999</v>
      </c>
      <c r="F820" s="184">
        <v>0.47910000000000003</v>
      </c>
      <c r="G820" s="184">
        <v>0.74839999999999995</v>
      </c>
      <c r="H820" s="184">
        <v>0.91690000000000005</v>
      </c>
      <c r="I820" s="184">
        <v>2.4056999999999999</v>
      </c>
      <c r="J820" s="184">
        <v>5.1369999999999996</v>
      </c>
      <c r="K820" s="184">
        <v>1.8696999999999999</v>
      </c>
      <c r="L820" s="184">
        <v>14.999599999999999</v>
      </c>
      <c r="M820" s="184">
        <v>29.953900000000001</v>
      </c>
      <c r="N820" s="184">
        <v>53.483400000000003</v>
      </c>
      <c r="O820" s="184">
        <v>8.8047000000000004</v>
      </c>
      <c r="P820" s="184">
        <v>14.382999999999999</v>
      </c>
      <c r="Q820" s="184">
        <v>19.450600000000001</v>
      </c>
      <c r="R820" s="184">
        <v>12.264699999999999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44358</v>
      </c>
      <c r="E821" s="184">
        <v>33.169600000000003</v>
      </c>
      <c r="F821" s="184">
        <v>0.4768</v>
      </c>
      <c r="G821" s="184">
        <v>0.74109999999999998</v>
      </c>
      <c r="H821" s="184">
        <v>0.89949999999999997</v>
      </c>
      <c r="I821" s="184">
        <v>2.3702999999999999</v>
      </c>
      <c r="J821" s="184">
        <v>5.0568999999999997</v>
      </c>
      <c r="K821" s="184">
        <v>1.6313</v>
      </c>
      <c r="L821" s="184">
        <v>14.498699999999999</v>
      </c>
      <c r="M821" s="184">
        <v>29.099299999999999</v>
      </c>
      <c r="N821" s="184">
        <v>52.074599999999997</v>
      </c>
      <c r="O821" s="184">
        <v>7.8083999999999998</v>
      </c>
      <c r="P821" s="184">
        <v>13.345800000000001</v>
      </c>
      <c r="Q821" s="184">
        <v>18.3248</v>
      </c>
      <c r="R821" s="184">
        <v>11.253500000000001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44358</v>
      </c>
      <c r="E822" s="184">
        <v>15.0662</v>
      </c>
      <c r="F822" s="184">
        <v>0.35370000000000001</v>
      </c>
      <c r="G822" s="184">
        <v>0.56069999999999998</v>
      </c>
      <c r="H822" s="184">
        <v>1.4763999999999999</v>
      </c>
      <c r="I822" s="184">
        <v>2.9575999999999998</v>
      </c>
      <c r="J822" s="184">
        <v>5.9417999999999997</v>
      </c>
      <c r="K822" s="184">
        <v>7.1778000000000004</v>
      </c>
      <c r="L822" s="184">
        <v>21.8386</v>
      </c>
      <c r="M822" s="184">
        <v>40.046500000000002</v>
      </c>
      <c r="N822" s="184">
        <v>60.415199999999999</v>
      </c>
      <c r="O822" s="184"/>
      <c r="P822" s="184"/>
      <c r="Q822" s="184">
        <v>15.036199999999999</v>
      </c>
      <c r="R822" s="184">
        <v>16.358699999999999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44358</v>
      </c>
      <c r="E823" s="184">
        <v>14.1655</v>
      </c>
      <c r="F823" s="184">
        <v>0.34849999999999998</v>
      </c>
      <c r="G823" s="184">
        <v>0.5444</v>
      </c>
      <c r="H823" s="184">
        <v>1.4386000000000001</v>
      </c>
      <c r="I823" s="184">
        <v>2.8826000000000001</v>
      </c>
      <c r="J823" s="184">
        <v>5.7702999999999998</v>
      </c>
      <c r="K823" s="184">
        <v>6.6132999999999997</v>
      </c>
      <c r="L823" s="184">
        <v>20.5913</v>
      </c>
      <c r="M823" s="184">
        <v>37.853000000000002</v>
      </c>
      <c r="N823" s="184">
        <v>57.071599999999997</v>
      </c>
      <c r="O823" s="184"/>
      <c r="P823" s="184"/>
      <c r="Q823" s="184">
        <v>12.638</v>
      </c>
      <c r="R823" s="184">
        <v>14.047499999999999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44358</v>
      </c>
      <c r="E824" s="184">
        <v>44.455599999999997</v>
      </c>
      <c r="F824" s="184">
        <v>0.46639999999999998</v>
      </c>
      <c r="G824" s="184">
        <v>0.49170000000000003</v>
      </c>
      <c r="H824" s="184">
        <v>2.0103</v>
      </c>
      <c r="I824" s="184">
        <v>1.8239000000000001</v>
      </c>
      <c r="J824" s="184">
        <v>4.7889999999999997</v>
      </c>
      <c r="K824" s="184">
        <v>11.9777</v>
      </c>
      <c r="L824" s="184">
        <v>22.983499999999999</v>
      </c>
      <c r="M824" s="184">
        <v>40.652500000000003</v>
      </c>
      <c r="N824" s="184">
        <v>62.5974</v>
      </c>
      <c r="O824" s="184">
        <v>21.769200000000001</v>
      </c>
      <c r="P824" s="184">
        <v>20.326899999999998</v>
      </c>
      <c r="Q824" s="184">
        <v>20.379799999999999</v>
      </c>
      <c r="R824" s="184">
        <v>30.298300000000001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44358</v>
      </c>
      <c r="E825" s="184">
        <v>42.215200000000003</v>
      </c>
      <c r="F825" s="184">
        <v>0.46310000000000001</v>
      </c>
      <c r="G825" s="184">
        <v>0.48220000000000002</v>
      </c>
      <c r="H825" s="184">
        <v>1.9878</v>
      </c>
      <c r="I825" s="184">
        <v>1.7789999999999999</v>
      </c>
      <c r="J825" s="184">
        <v>4.6871999999999998</v>
      </c>
      <c r="K825" s="184">
        <v>11.667999999999999</v>
      </c>
      <c r="L825" s="184">
        <v>22.371400000000001</v>
      </c>
      <c r="M825" s="184">
        <v>39.588099999999997</v>
      </c>
      <c r="N825" s="184">
        <v>60.992800000000003</v>
      </c>
      <c r="O825" s="184">
        <v>20.749300000000002</v>
      </c>
      <c r="P825" s="184">
        <v>19.450600000000001</v>
      </c>
      <c r="Q825" s="184">
        <v>19.608599999999999</v>
      </c>
      <c r="R825" s="184">
        <v>29.110700000000001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44358</v>
      </c>
      <c r="E826" s="184">
        <v>25.45</v>
      </c>
      <c r="F826" s="184">
        <v>0.23630000000000001</v>
      </c>
      <c r="G826" s="184">
        <v>0.31530000000000002</v>
      </c>
      <c r="H826" s="184">
        <v>1.0723</v>
      </c>
      <c r="I826" s="184">
        <v>3.4131999999999998</v>
      </c>
      <c r="J826" s="184">
        <v>6.843</v>
      </c>
      <c r="K826" s="184">
        <v>12.1639</v>
      </c>
      <c r="L826" s="184">
        <v>28.991399999999999</v>
      </c>
      <c r="M826" s="184">
        <v>53.683599999999998</v>
      </c>
      <c r="N826" s="184">
        <v>87.546099999999996</v>
      </c>
      <c r="O826" s="184">
        <v>23.206499999999998</v>
      </c>
      <c r="P826" s="184">
        <v>20.589500000000001</v>
      </c>
      <c r="Q826" s="184">
        <v>16.047000000000001</v>
      </c>
      <c r="R826" s="184">
        <v>32.523299999999999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44358</v>
      </c>
      <c r="E827" s="184">
        <v>23.18</v>
      </c>
      <c r="F827" s="184">
        <v>0.2162</v>
      </c>
      <c r="G827" s="184">
        <v>0.3029</v>
      </c>
      <c r="H827" s="184">
        <v>1.0022</v>
      </c>
      <c r="I827" s="184">
        <v>3.2976999999999999</v>
      </c>
      <c r="J827" s="184">
        <v>6.6237000000000004</v>
      </c>
      <c r="K827" s="184">
        <v>11.5496</v>
      </c>
      <c r="L827" s="184">
        <v>27.6432</v>
      </c>
      <c r="M827" s="184">
        <v>51.305500000000002</v>
      </c>
      <c r="N827" s="184">
        <v>83.822400000000002</v>
      </c>
      <c r="O827" s="184">
        <v>20.808599999999998</v>
      </c>
      <c r="P827" s="184">
        <v>18.502400000000002</v>
      </c>
      <c r="Q827" s="184">
        <v>14.3325</v>
      </c>
      <c r="R827" s="184">
        <v>29.9816</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44358</v>
      </c>
      <c r="E828" s="184">
        <v>73.963700000000003</v>
      </c>
      <c r="F828" s="184">
        <v>-1.03E-2</v>
      </c>
      <c r="G828" s="184">
        <v>3.0800000000000001E-2</v>
      </c>
      <c r="H828" s="184">
        <v>0.88780000000000003</v>
      </c>
      <c r="I828" s="184">
        <v>2.6998000000000002</v>
      </c>
      <c r="J828" s="184">
        <v>6.4661999999999997</v>
      </c>
      <c r="K828" s="184">
        <v>6.0810000000000004</v>
      </c>
      <c r="L828" s="184">
        <v>22.248200000000001</v>
      </c>
      <c r="M828" s="184">
        <v>47.114199999999997</v>
      </c>
      <c r="N828" s="184">
        <v>65.933899999999994</v>
      </c>
      <c r="O828" s="184">
        <v>14.2637</v>
      </c>
      <c r="P828" s="184">
        <v>15.7973</v>
      </c>
      <c r="Q828" s="184">
        <v>17.461600000000001</v>
      </c>
      <c r="R828" s="184">
        <v>17.746700000000001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44358</v>
      </c>
      <c r="E829" s="184">
        <v>68.6417</v>
      </c>
      <c r="F829" s="184">
        <v>-1.2999999999999999E-2</v>
      </c>
      <c r="G829" s="184">
        <v>2.2700000000000001E-2</v>
      </c>
      <c r="H829" s="184">
        <v>0.86860000000000004</v>
      </c>
      <c r="I829" s="184">
        <v>2.6604999999999999</v>
      </c>
      <c r="J829" s="184">
        <v>6.3758999999999997</v>
      </c>
      <c r="K829" s="184">
        <v>5.8109999999999999</v>
      </c>
      <c r="L829" s="184">
        <v>21.647099999999998</v>
      </c>
      <c r="M829" s="184">
        <v>46.069499999999998</v>
      </c>
      <c r="N829" s="184">
        <v>64.352199999999996</v>
      </c>
      <c r="O829" s="184">
        <v>13.1676</v>
      </c>
      <c r="P829" s="184">
        <v>14.6043</v>
      </c>
      <c r="Q829" s="184">
        <v>13.014200000000001</v>
      </c>
      <c r="R829" s="184">
        <v>16.624300000000002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44358</v>
      </c>
      <c r="E830" s="184">
        <v>13.950799999999999</v>
      </c>
      <c r="F830" s="184">
        <v>0.15079999999999999</v>
      </c>
      <c r="G830" s="184">
        <v>-1.2200000000000001E-2</v>
      </c>
      <c r="H830" s="184">
        <v>0.96399999999999997</v>
      </c>
      <c r="I830" s="184">
        <v>2.3544</v>
      </c>
      <c r="J830" s="184">
        <v>6.3672000000000004</v>
      </c>
      <c r="K830" s="184">
        <v>4.0575999999999999</v>
      </c>
      <c r="L830" s="184">
        <v>12.844099999999999</v>
      </c>
      <c r="M830" s="184">
        <v>29.873999999999999</v>
      </c>
      <c r="N830" s="184">
        <v>47.791699999999999</v>
      </c>
      <c r="O830" s="184"/>
      <c r="P830" s="184"/>
      <c r="Q830" s="184">
        <v>13.1029</v>
      </c>
      <c r="R830" s="184">
        <v>12.814299999999999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44358</v>
      </c>
      <c r="E831" s="184">
        <v>13.283799999999999</v>
      </c>
      <c r="F831" s="184">
        <v>0.14549999999999999</v>
      </c>
      <c r="G831" s="184">
        <v>-2.7099999999999999E-2</v>
      </c>
      <c r="H831" s="184">
        <v>0.92920000000000003</v>
      </c>
      <c r="I831" s="184">
        <v>2.2837999999999998</v>
      </c>
      <c r="J831" s="184">
        <v>6.2032999999999996</v>
      </c>
      <c r="K831" s="184">
        <v>3.5716999999999999</v>
      </c>
      <c r="L831" s="184">
        <v>11.8231</v>
      </c>
      <c r="M831" s="184">
        <v>28.124300000000002</v>
      </c>
      <c r="N831" s="184">
        <v>45.163899999999998</v>
      </c>
      <c r="O831" s="184"/>
      <c r="P831" s="184"/>
      <c r="Q831" s="184">
        <v>11.0722</v>
      </c>
      <c r="R831" s="184">
        <v>10.782299999999999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44358</v>
      </c>
      <c r="E832" s="184">
        <v>15.262700000000001</v>
      </c>
      <c r="F832" s="184">
        <v>0.43230000000000002</v>
      </c>
      <c r="G832" s="184">
        <v>0.95909999999999995</v>
      </c>
      <c r="H832" s="184">
        <v>1.6389</v>
      </c>
      <c r="I832" s="184">
        <v>3.5131000000000001</v>
      </c>
      <c r="J832" s="184">
        <v>8.1448999999999998</v>
      </c>
      <c r="K832" s="184">
        <v>6.1820000000000004</v>
      </c>
      <c r="L832" s="184">
        <v>16.880299999999998</v>
      </c>
      <c r="M832" s="184">
        <v>33.756599999999999</v>
      </c>
      <c r="N832" s="184">
        <v>53.301499999999997</v>
      </c>
      <c r="O832" s="184"/>
      <c r="P832" s="184"/>
      <c r="Q832" s="184">
        <v>16.5273</v>
      </c>
      <c r="R832" s="184">
        <v>19.0549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44358</v>
      </c>
      <c r="E833" s="184">
        <v>14.512</v>
      </c>
      <c r="F833" s="184">
        <v>0.4284</v>
      </c>
      <c r="G833" s="184">
        <v>0.94740000000000002</v>
      </c>
      <c r="H833" s="184">
        <v>1.6126</v>
      </c>
      <c r="I833" s="184">
        <v>3.4584000000000001</v>
      </c>
      <c r="J833" s="184">
        <v>8.0155999999999992</v>
      </c>
      <c r="K833" s="184">
        <v>5.8127000000000004</v>
      </c>
      <c r="L833" s="184">
        <v>16.07</v>
      </c>
      <c r="M833" s="184">
        <v>32.220599999999997</v>
      </c>
      <c r="N833" s="184">
        <v>50.803800000000003</v>
      </c>
      <c r="O833" s="184"/>
      <c r="P833" s="184"/>
      <c r="Q833" s="184">
        <v>14.420500000000001</v>
      </c>
      <c r="R833" s="184">
        <v>17.003599999999999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44358</v>
      </c>
      <c r="E834" s="184">
        <v>141.93</v>
      </c>
      <c r="F834" s="184">
        <v>0.2472</v>
      </c>
      <c r="G834" s="184">
        <v>0.26140000000000002</v>
      </c>
      <c r="H834" s="184">
        <v>0.96030000000000004</v>
      </c>
      <c r="I834" s="184">
        <v>2.5284</v>
      </c>
      <c r="J834" s="184">
        <v>5.7049000000000003</v>
      </c>
      <c r="K834" s="184">
        <v>6.7302999999999997</v>
      </c>
      <c r="L834" s="184">
        <v>17.862500000000001</v>
      </c>
      <c r="M834" s="184">
        <v>34.048000000000002</v>
      </c>
      <c r="N834" s="184">
        <v>51.910499999999999</v>
      </c>
      <c r="O834" s="184">
        <v>7.3673000000000002</v>
      </c>
      <c r="P834" s="184">
        <v>9.4885999999999999</v>
      </c>
      <c r="Q834" s="184">
        <v>9.8841000000000001</v>
      </c>
      <c r="R834" s="184">
        <v>9.3625000000000007</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44358</v>
      </c>
      <c r="E835" s="184">
        <v>136.71</v>
      </c>
      <c r="F835" s="184">
        <v>0.24929999999999999</v>
      </c>
      <c r="G835" s="184">
        <v>0.26400000000000001</v>
      </c>
      <c r="H835" s="184">
        <v>0.96</v>
      </c>
      <c r="I835" s="184">
        <v>2.5274000000000001</v>
      </c>
      <c r="J835" s="184">
        <v>5.6981999999999999</v>
      </c>
      <c r="K835" s="184">
        <v>6.7130000000000001</v>
      </c>
      <c r="L835" s="184">
        <v>17.843299999999999</v>
      </c>
      <c r="M835" s="184">
        <v>34.003100000000003</v>
      </c>
      <c r="N835" s="184">
        <v>51.7988</v>
      </c>
      <c r="O835" s="184">
        <v>7.2455999999999996</v>
      </c>
      <c r="P835" s="184">
        <v>9.2866999999999997</v>
      </c>
      <c r="Q835" s="184">
        <v>10.0215</v>
      </c>
      <c r="R835" s="184">
        <v>9.2559000000000005</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44358</v>
      </c>
      <c r="E836" s="184">
        <v>31.41</v>
      </c>
      <c r="F836" s="184">
        <v>0.4798</v>
      </c>
      <c r="G836" s="184">
        <v>1.0943000000000001</v>
      </c>
      <c r="H836" s="184">
        <v>2.2461000000000002</v>
      </c>
      <c r="I836" s="184">
        <v>4.5606</v>
      </c>
      <c r="J836" s="184">
        <v>8.5349000000000004</v>
      </c>
      <c r="K836" s="184">
        <v>7.3845999999999998</v>
      </c>
      <c r="L836" s="184">
        <v>23.079899999999999</v>
      </c>
      <c r="M836" s="184">
        <v>42.1267</v>
      </c>
      <c r="N836" s="184">
        <v>67.252399999999994</v>
      </c>
      <c r="O836" s="184">
        <v>17.0061</v>
      </c>
      <c r="P836" s="184">
        <v>15.423299999999999</v>
      </c>
      <c r="Q836" s="184">
        <v>13.3613</v>
      </c>
      <c r="R836" s="184">
        <v>22.411300000000001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44358</v>
      </c>
      <c r="E837" s="184">
        <v>29.54</v>
      </c>
      <c r="F837" s="184">
        <v>0.47620000000000001</v>
      </c>
      <c r="G837" s="184">
        <v>1.0951</v>
      </c>
      <c r="H837" s="184">
        <v>2.2145000000000001</v>
      </c>
      <c r="I837" s="184">
        <v>4.5293999999999999</v>
      </c>
      <c r="J837" s="184">
        <v>8.4435000000000002</v>
      </c>
      <c r="K837" s="184">
        <v>7.1454000000000004</v>
      </c>
      <c r="L837" s="184">
        <v>22.6235</v>
      </c>
      <c r="M837" s="184">
        <v>41.339700000000001</v>
      </c>
      <c r="N837" s="184">
        <v>65.955100000000002</v>
      </c>
      <c r="O837" s="184">
        <v>16.1995</v>
      </c>
      <c r="P837" s="184">
        <v>14.620799999999999</v>
      </c>
      <c r="Q837" s="184">
        <v>11.4268</v>
      </c>
      <c r="R837" s="184">
        <v>21.499500000000001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44358</v>
      </c>
      <c r="E838" s="184">
        <v>238.75890000000001</v>
      </c>
      <c r="F838" s="184">
        <v>0.33560000000000001</v>
      </c>
      <c r="G838" s="184">
        <v>1.0921000000000001</v>
      </c>
      <c r="H838" s="184">
        <v>1.782</v>
      </c>
      <c r="I838" s="184">
        <v>3.3307000000000002</v>
      </c>
      <c r="J838" s="184">
        <v>7.6673999999999998</v>
      </c>
      <c r="K838" s="184">
        <v>6.2237</v>
      </c>
      <c r="L838" s="184">
        <v>22.059100000000001</v>
      </c>
      <c r="M838" s="184">
        <v>49.076900000000002</v>
      </c>
      <c r="N838" s="184">
        <v>75.054500000000004</v>
      </c>
      <c r="O838" s="184">
        <v>19.1084</v>
      </c>
      <c r="P838" s="184">
        <v>18.2073</v>
      </c>
      <c r="Q838" s="184">
        <v>17.010400000000001</v>
      </c>
      <c r="R838" s="184">
        <v>27.030799999999999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44358</v>
      </c>
      <c r="E839" s="184">
        <v>209.63152383301301</v>
      </c>
      <c r="F839" s="184">
        <v>0.33550000000000002</v>
      </c>
      <c r="G839" s="184">
        <v>1.0921000000000001</v>
      </c>
      <c r="H839" s="184">
        <v>1.7819</v>
      </c>
      <c r="I839" s="184">
        <v>3.3307000000000002</v>
      </c>
      <c r="J839" s="184">
        <v>7.6673999999999998</v>
      </c>
      <c r="K839" s="184">
        <v>6.2237</v>
      </c>
      <c r="L839" s="184">
        <v>22.059000000000001</v>
      </c>
      <c r="M839" s="184">
        <v>49.076700000000002</v>
      </c>
      <c r="N839" s="184">
        <v>75.054900000000004</v>
      </c>
      <c r="O839" s="184">
        <v>18.8461</v>
      </c>
      <c r="P839" s="184">
        <v>18.051100000000002</v>
      </c>
      <c r="Q839" s="184">
        <v>16.911000000000001</v>
      </c>
      <c r="R839" s="184">
        <v>26.816199999999998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44358</v>
      </c>
      <c r="E840" s="184">
        <v>229.6354</v>
      </c>
      <c r="F840" s="184">
        <v>0.33339999999999997</v>
      </c>
      <c r="G840" s="184">
        <v>1.0854999999999999</v>
      </c>
      <c r="H840" s="184">
        <v>1.7684</v>
      </c>
      <c r="I840" s="184">
        <v>3.3035000000000001</v>
      </c>
      <c r="J840" s="184">
        <v>7.6041999999999996</v>
      </c>
      <c r="K840" s="184">
        <v>6.0319000000000003</v>
      </c>
      <c r="L840" s="184">
        <v>21.6343</v>
      </c>
      <c r="M840" s="184">
        <v>48.313200000000002</v>
      </c>
      <c r="N840" s="184">
        <v>73.798299999999998</v>
      </c>
      <c r="O840" s="184">
        <v>18.390899999999998</v>
      </c>
      <c r="P840" s="184">
        <v>17.5595</v>
      </c>
      <c r="Q840" s="184">
        <v>16.059899999999999</v>
      </c>
      <c r="R840" s="184">
        <v>26.210599999999999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44358</v>
      </c>
      <c r="E841" s="184">
        <v>367.68496922517602</v>
      </c>
      <c r="F841" s="184">
        <v>0.33339999999999997</v>
      </c>
      <c r="G841" s="184">
        <v>1.0854999999999999</v>
      </c>
      <c r="H841" s="184">
        <v>1.7685</v>
      </c>
      <c r="I841" s="184">
        <v>3.3035000000000001</v>
      </c>
      <c r="J841" s="184">
        <v>7.6041999999999996</v>
      </c>
      <c r="K841" s="184">
        <v>6.0319000000000003</v>
      </c>
      <c r="L841" s="184">
        <v>21.6341</v>
      </c>
      <c r="M841" s="184">
        <v>48.312899999999999</v>
      </c>
      <c r="N841" s="184">
        <v>73.798199999999994</v>
      </c>
      <c r="O841" s="184">
        <v>18.123100000000001</v>
      </c>
      <c r="P841" s="184">
        <v>17.399899999999999</v>
      </c>
      <c r="Q841" s="184">
        <v>13.1942</v>
      </c>
      <c r="R841" s="184">
        <v>25.9908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0.2375055555555555</v>
      </c>
      <c r="G842" s="186">
        <v>0.53098703703703687</v>
      </c>
      <c r="H842" s="186">
        <v>1.3677574074074075</v>
      </c>
      <c r="I842" s="186">
        <v>3.1305000000000014</v>
      </c>
      <c r="J842" s="186">
        <v>6.7842407407407395</v>
      </c>
      <c r="K842" s="186">
        <v>6.7252148148148159</v>
      </c>
      <c r="L842" s="186">
        <v>20.843116666666667</v>
      </c>
      <c r="M842" s="186">
        <v>42.29111851851853</v>
      </c>
      <c r="N842" s="186">
        <v>61.953261538461554</v>
      </c>
      <c r="O842" s="186">
        <v>14.418328260869563</v>
      </c>
      <c r="P842" s="186">
        <v>15.342395454545452</v>
      </c>
      <c r="Q842" s="186">
        <v>17.584485185185184</v>
      </c>
      <c r="R842" s="186">
        <v>18.846867307692307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0.23470000000000002</v>
      </c>
      <c r="G843" s="186">
        <v>0.50885000000000002</v>
      </c>
      <c r="H843" s="186">
        <v>1.2006000000000001</v>
      </c>
      <c r="I843" s="186">
        <v>3.2980999999999998</v>
      </c>
      <c r="J843" s="186">
        <v>6.6326499999999999</v>
      </c>
      <c r="K843" s="186">
        <v>6.2301500000000001</v>
      </c>
      <c r="L843" s="186">
        <v>21.209</v>
      </c>
      <c r="M843" s="186">
        <v>40.996099999999998</v>
      </c>
      <c r="N843" s="186">
        <v>61.043800000000005</v>
      </c>
      <c r="O843" s="186">
        <v>14.3436</v>
      </c>
      <c r="P843" s="186">
        <v>15.71045</v>
      </c>
      <c r="Q843" s="186">
        <v>16.01915</v>
      </c>
      <c r="R843" s="186">
        <v>18.701599999999999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44358</v>
      </c>
      <c r="E846" s="184">
        <v>269.52050000000003</v>
      </c>
      <c r="F846" s="184">
        <v>9.4281000000000006</v>
      </c>
      <c r="G846" s="184">
        <v>16.195900000000002</v>
      </c>
      <c r="H846" s="184">
        <v>11.3657</v>
      </c>
      <c r="I846" s="184">
        <v>7.4659000000000004</v>
      </c>
      <c r="J846" s="184">
        <v>6.2605000000000004</v>
      </c>
      <c r="K846" s="184">
        <v>7.4535</v>
      </c>
      <c r="L846" s="184">
        <v>3.984</v>
      </c>
      <c r="M846" s="184">
        <v>5.2164999999999999</v>
      </c>
      <c r="N846" s="184">
        <v>6.2778999999999998</v>
      </c>
      <c r="O846" s="184">
        <v>7.8882000000000003</v>
      </c>
      <c r="P846" s="184">
        <v>7.7484999999999999</v>
      </c>
      <c r="Q846" s="184">
        <v>8.4484999999999992</v>
      </c>
      <c r="R846" s="184">
        <v>7.4786999999999999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44358</v>
      </c>
      <c r="E847" s="184">
        <v>274.5376</v>
      </c>
      <c r="F847" s="184">
        <v>9.5749999999999993</v>
      </c>
      <c r="G847" s="184">
        <v>16.343900000000001</v>
      </c>
      <c r="H847" s="184">
        <v>11.5161</v>
      </c>
      <c r="I847" s="184">
        <v>7.6165000000000003</v>
      </c>
      <c r="J847" s="184">
        <v>6.4134000000000002</v>
      </c>
      <c r="K847" s="184">
        <v>7.6070000000000002</v>
      </c>
      <c r="L847" s="184">
        <v>4.1407999999999996</v>
      </c>
      <c r="M847" s="184">
        <v>5.3822000000000001</v>
      </c>
      <c r="N847" s="184">
        <v>6.4512999999999998</v>
      </c>
      <c r="O847" s="184">
        <v>8.1046999999999993</v>
      </c>
      <c r="P847" s="184">
        <v>7.9842000000000004</v>
      </c>
      <c r="Q847" s="184">
        <v>8.6219000000000001</v>
      </c>
      <c r="R847" s="184">
        <v>7.6811999999999996</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44358</v>
      </c>
      <c r="E848" s="184">
        <v>10.2234</v>
      </c>
      <c r="F848" s="184">
        <v>21.434000000000001</v>
      </c>
      <c r="G848" s="184">
        <v>13.7013</v>
      </c>
      <c r="H848" s="184">
        <v>13.243399999999999</v>
      </c>
      <c r="I848" s="184">
        <v>7.9295999999999998</v>
      </c>
      <c r="J848" s="184">
        <v>7.7671999999999999</v>
      </c>
      <c r="K848" s="184"/>
      <c r="L848" s="184"/>
      <c r="M848" s="184"/>
      <c r="N848" s="184"/>
      <c r="O848" s="184"/>
      <c r="P848" s="184"/>
      <c r="Q848" s="184">
        <v>9.7073</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44358</v>
      </c>
      <c r="E849" s="184">
        <v>10.2163</v>
      </c>
      <c r="F849" s="184">
        <v>21.091200000000001</v>
      </c>
      <c r="G849" s="184">
        <v>13.472200000000001</v>
      </c>
      <c r="H849" s="184">
        <v>12.893599999999999</v>
      </c>
      <c r="I849" s="184">
        <v>7.6269999999999998</v>
      </c>
      <c r="J849" s="184">
        <v>7.4574999999999996</v>
      </c>
      <c r="K849" s="184"/>
      <c r="L849" s="184"/>
      <c r="M849" s="184"/>
      <c r="N849" s="184"/>
      <c r="O849" s="184"/>
      <c r="P849" s="184"/>
      <c r="Q849" s="184">
        <v>9.3987999999999996</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44358</v>
      </c>
      <c r="E850" s="184">
        <v>31.657299999999999</v>
      </c>
      <c r="F850" s="184">
        <v>5.3044000000000002</v>
      </c>
      <c r="G850" s="184">
        <v>3.2675999999999998</v>
      </c>
      <c r="H850" s="184">
        <v>5.2266000000000004</v>
      </c>
      <c r="I850" s="184">
        <v>1.9119999999999999</v>
      </c>
      <c r="J850" s="184">
        <v>4.3563999999999998</v>
      </c>
      <c r="K850" s="184">
        <v>4.5854999999999997</v>
      </c>
      <c r="L850" s="184">
        <v>3.883</v>
      </c>
      <c r="M850" s="184">
        <v>4.5198</v>
      </c>
      <c r="N850" s="184">
        <v>5.2020999999999997</v>
      </c>
      <c r="O850" s="184">
        <v>6.2679999999999998</v>
      </c>
      <c r="P850" s="184">
        <v>6.1669</v>
      </c>
      <c r="Q850" s="184">
        <v>5.8863000000000003</v>
      </c>
      <c r="R850" s="184">
        <v>5.87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44358</v>
      </c>
      <c r="E851" s="184">
        <v>33.577800000000003</v>
      </c>
      <c r="F851" s="184">
        <v>5.8708999999999998</v>
      </c>
      <c r="G851" s="184">
        <v>3.9146000000000001</v>
      </c>
      <c r="H851" s="184">
        <v>5.8921000000000001</v>
      </c>
      <c r="I851" s="184">
        <v>2.5726</v>
      </c>
      <c r="J851" s="184">
        <v>5.0251999999999999</v>
      </c>
      <c r="K851" s="184">
        <v>5.2363999999999997</v>
      </c>
      <c r="L851" s="184">
        <v>4.5175000000000001</v>
      </c>
      <c r="M851" s="184">
        <v>5.1886000000000001</v>
      </c>
      <c r="N851" s="184">
        <v>5.9233000000000002</v>
      </c>
      <c r="O851" s="184">
        <v>6.9055999999999997</v>
      </c>
      <c r="P851" s="184">
        <v>6.8051000000000004</v>
      </c>
      <c r="Q851" s="184">
        <v>7.1200999999999999</v>
      </c>
      <c r="R851" s="184">
        <v>6.5487000000000002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44358</v>
      </c>
      <c r="E852" s="184">
        <v>38.432299999999998</v>
      </c>
      <c r="F852" s="184">
        <v>12.5406</v>
      </c>
      <c r="G852" s="184">
        <v>14.8337</v>
      </c>
      <c r="H852" s="184">
        <v>11.162699999999999</v>
      </c>
      <c r="I852" s="184">
        <v>8.7053999999999991</v>
      </c>
      <c r="J852" s="184">
        <v>7.0049999999999999</v>
      </c>
      <c r="K852" s="184">
        <v>6.6760000000000002</v>
      </c>
      <c r="L852" s="184">
        <v>4.6094999999999997</v>
      </c>
      <c r="M852" s="184">
        <v>6.2727000000000004</v>
      </c>
      <c r="N852" s="184">
        <v>7.4272</v>
      </c>
      <c r="O852" s="184">
        <v>8.0449000000000002</v>
      </c>
      <c r="P852" s="184">
        <v>7.7371999999999996</v>
      </c>
      <c r="Q852" s="184">
        <v>8.1584000000000003</v>
      </c>
      <c r="R852" s="184">
        <v>7.8712</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44358</v>
      </c>
      <c r="E853" s="184">
        <v>38.835700000000003</v>
      </c>
      <c r="F853" s="184">
        <v>12.880599999999999</v>
      </c>
      <c r="G853" s="184">
        <v>15.1191</v>
      </c>
      <c r="H853" s="184">
        <v>11.424099999999999</v>
      </c>
      <c r="I853" s="184">
        <v>8.9593000000000007</v>
      </c>
      <c r="J853" s="184">
        <v>7.2602000000000002</v>
      </c>
      <c r="K853" s="184">
        <v>6.9306999999999999</v>
      </c>
      <c r="L853" s="184">
        <v>4.8657000000000004</v>
      </c>
      <c r="M853" s="184">
        <v>6.5350999999999999</v>
      </c>
      <c r="N853" s="184">
        <v>7.6951000000000001</v>
      </c>
      <c r="O853" s="184">
        <v>8.2428000000000008</v>
      </c>
      <c r="P853" s="184">
        <v>7.9112999999999998</v>
      </c>
      <c r="Q853" s="184">
        <v>8.4126999999999992</v>
      </c>
      <c r="R853" s="184">
        <v>8.0862999999999996</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44358</v>
      </c>
      <c r="E854" s="184">
        <v>328.85039999999998</v>
      </c>
      <c r="F854" s="184">
        <v>17.922999999999998</v>
      </c>
      <c r="G854" s="184">
        <v>15.57</v>
      </c>
      <c r="H854" s="184">
        <v>12.6951</v>
      </c>
      <c r="I854" s="184">
        <v>10.768599999999999</v>
      </c>
      <c r="J854" s="184">
        <v>9.7492999999999999</v>
      </c>
      <c r="K854" s="184">
        <v>5.2333999999999996</v>
      </c>
      <c r="L854" s="184">
        <v>4.2641</v>
      </c>
      <c r="M854" s="184">
        <v>6.1624999999999996</v>
      </c>
      <c r="N854" s="184">
        <v>7.8465999999999996</v>
      </c>
      <c r="O854" s="184">
        <v>7.9051999999999998</v>
      </c>
      <c r="P854" s="184">
        <v>7.5613000000000001</v>
      </c>
      <c r="Q854" s="184">
        <v>7.9427000000000003</v>
      </c>
      <c r="R854" s="184">
        <v>7.9679000000000002</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44358</v>
      </c>
      <c r="E855" s="184">
        <v>349.56380000000001</v>
      </c>
      <c r="F855" s="184">
        <v>18.6478</v>
      </c>
      <c r="G855" s="184">
        <v>16.293299999999999</v>
      </c>
      <c r="H855" s="184">
        <v>13.4176</v>
      </c>
      <c r="I855" s="184">
        <v>11.4922</v>
      </c>
      <c r="J855" s="184">
        <v>10.476000000000001</v>
      </c>
      <c r="K855" s="184">
        <v>5.9638</v>
      </c>
      <c r="L855" s="184">
        <v>5.0007000000000001</v>
      </c>
      <c r="M855" s="184">
        <v>6.9177</v>
      </c>
      <c r="N855" s="184">
        <v>8.6257999999999999</v>
      </c>
      <c r="O855" s="184">
        <v>8.7083999999999993</v>
      </c>
      <c r="P855" s="184">
        <v>8.4047000000000001</v>
      </c>
      <c r="Q855" s="184">
        <v>8.8646999999999991</v>
      </c>
      <c r="R855" s="184">
        <v>8.7575000000000003</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44358</v>
      </c>
      <c r="E856" s="184">
        <v>10.149100000000001</v>
      </c>
      <c r="F856" s="184">
        <v>3.9563999999999999</v>
      </c>
      <c r="G856" s="184">
        <v>11.8796</v>
      </c>
      <c r="H856" s="184">
        <v>9.3157999999999994</v>
      </c>
      <c r="I856" s="184">
        <v>6.1024000000000003</v>
      </c>
      <c r="J856" s="184">
        <v>4.7172999999999998</v>
      </c>
      <c r="K856" s="184">
        <v>5.0250000000000004</v>
      </c>
      <c r="L856" s="184"/>
      <c r="M856" s="184"/>
      <c r="N856" s="184"/>
      <c r="O856" s="184"/>
      <c r="P856" s="184"/>
      <c r="Q856" s="184">
        <v>4.8160999999999996</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44358</v>
      </c>
      <c r="E857" s="184">
        <v>10.134</v>
      </c>
      <c r="F857" s="184">
        <v>3.6021000000000001</v>
      </c>
      <c r="G857" s="184">
        <v>11.5365</v>
      </c>
      <c r="H857" s="184">
        <v>8.8650000000000002</v>
      </c>
      <c r="I857" s="184">
        <v>5.6463000000000001</v>
      </c>
      <c r="J857" s="184">
        <v>4.2327000000000004</v>
      </c>
      <c r="K857" s="184">
        <v>4.5445000000000002</v>
      </c>
      <c r="L857" s="184"/>
      <c r="M857" s="184"/>
      <c r="N857" s="184"/>
      <c r="O857" s="184"/>
      <c r="P857" s="184"/>
      <c r="Q857" s="184">
        <v>4.3282999999999996</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44358</v>
      </c>
      <c r="E858" s="184">
        <v>1186.4333999999999</v>
      </c>
      <c r="F858" s="184">
        <v>27.921600000000002</v>
      </c>
      <c r="G858" s="184">
        <v>25.754000000000001</v>
      </c>
      <c r="H858" s="184">
        <v>14.9468</v>
      </c>
      <c r="I858" s="184">
        <v>11.4259</v>
      </c>
      <c r="J858" s="184">
        <v>11.076599999999999</v>
      </c>
      <c r="K858" s="184">
        <v>11.7713</v>
      </c>
      <c r="L858" s="184">
        <v>4.8989000000000003</v>
      </c>
      <c r="M858" s="184">
        <v>7.3547000000000002</v>
      </c>
      <c r="N858" s="184">
        <v>9.3434000000000008</v>
      </c>
      <c r="O858" s="184"/>
      <c r="P858" s="184"/>
      <c r="Q858" s="184">
        <v>8.5684000000000005</v>
      </c>
      <c r="R858" s="184">
        <v>8.5528999999999993</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44358</v>
      </c>
      <c r="E859" s="184">
        <v>1178.1123</v>
      </c>
      <c r="F859" s="184">
        <v>27.523299999999999</v>
      </c>
      <c r="G859" s="184">
        <v>25.3535</v>
      </c>
      <c r="H859" s="184">
        <v>14.5457</v>
      </c>
      <c r="I859" s="184">
        <v>11.0244</v>
      </c>
      <c r="J859" s="184">
        <v>10.673</v>
      </c>
      <c r="K859" s="184">
        <v>11.3589</v>
      </c>
      <c r="L859" s="184">
        <v>4.4892000000000003</v>
      </c>
      <c r="M859" s="184">
        <v>6.9332000000000003</v>
      </c>
      <c r="N859" s="184">
        <v>8.9063999999999997</v>
      </c>
      <c r="O859" s="184"/>
      <c r="P859" s="184"/>
      <c r="Q859" s="184">
        <v>8.2014999999999993</v>
      </c>
      <c r="R859" s="184">
        <v>8.1806999999999999</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44358</v>
      </c>
      <c r="E860" s="184">
        <v>35.216000000000001</v>
      </c>
      <c r="F860" s="184">
        <v>15.657299999999999</v>
      </c>
      <c r="G860" s="184">
        <v>17.783999999999999</v>
      </c>
      <c r="H860" s="184">
        <v>13.1517</v>
      </c>
      <c r="I860" s="184">
        <v>9.6226000000000003</v>
      </c>
      <c r="J860" s="184">
        <v>7.4424000000000001</v>
      </c>
      <c r="K860" s="184">
        <v>8.7068999999999992</v>
      </c>
      <c r="L860" s="184">
        <v>4.3033999999999999</v>
      </c>
      <c r="M860" s="184">
        <v>6.6349999999999998</v>
      </c>
      <c r="N860" s="184">
        <v>7.7241999999999997</v>
      </c>
      <c r="O860" s="184">
        <v>8.8960000000000008</v>
      </c>
      <c r="P860" s="184">
        <v>7.7925000000000004</v>
      </c>
      <c r="Q860" s="184">
        <v>7.7893999999999997</v>
      </c>
      <c r="R860" s="184">
        <v>8.9216999999999995</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44358</v>
      </c>
      <c r="E861" s="184">
        <v>36.591099999999997</v>
      </c>
      <c r="F861" s="184">
        <v>15.8673</v>
      </c>
      <c r="G861" s="184">
        <v>18.081800000000001</v>
      </c>
      <c r="H861" s="184">
        <v>13.4726</v>
      </c>
      <c r="I861" s="184">
        <v>9.9488000000000003</v>
      </c>
      <c r="J861" s="184">
        <v>7.7704000000000004</v>
      </c>
      <c r="K861" s="184">
        <v>9.0440000000000005</v>
      </c>
      <c r="L861" s="184">
        <v>4.6501000000000001</v>
      </c>
      <c r="M861" s="184">
        <v>6.9953000000000003</v>
      </c>
      <c r="N861" s="184">
        <v>8.0939999999999994</v>
      </c>
      <c r="O861" s="184">
        <v>9.3367000000000004</v>
      </c>
      <c r="P861" s="184">
        <v>8.2485999999999997</v>
      </c>
      <c r="Q861" s="184">
        <v>8.6689000000000007</v>
      </c>
      <c r="R861" s="184">
        <v>9.3375000000000004</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44358</v>
      </c>
      <c r="E862" s="184">
        <v>10.310700000000001</v>
      </c>
      <c r="F862" s="184">
        <v>18.417300000000001</v>
      </c>
      <c r="G862" s="184">
        <v>9.9200999999999997</v>
      </c>
      <c r="H862" s="184">
        <v>11.505100000000001</v>
      </c>
      <c r="I862" s="184">
        <v>9.0328999999999997</v>
      </c>
      <c r="J862" s="184">
        <v>5.9797000000000002</v>
      </c>
      <c r="K862" s="184">
        <v>3.9874000000000001</v>
      </c>
      <c r="L862" s="184">
        <v>4.4272999999999998</v>
      </c>
      <c r="M862" s="184"/>
      <c r="N862" s="184"/>
      <c r="O862" s="184"/>
      <c r="P862" s="184"/>
      <c r="Q862" s="184">
        <v>4.9958</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44358</v>
      </c>
      <c r="E863" s="184">
        <v>10.297599999999999</v>
      </c>
      <c r="F863" s="184">
        <v>18.440799999999999</v>
      </c>
      <c r="G863" s="184">
        <v>9.6960999999999995</v>
      </c>
      <c r="H863" s="184">
        <v>11.3163</v>
      </c>
      <c r="I863" s="184">
        <v>8.8405000000000005</v>
      </c>
      <c r="J863" s="184">
        <v>5.7910000000000004</v>
      </c>
      <c r="K863" s="184">
        <v>3.7865000000000002</v>
      </c>
      <c r="L863" s="184">
        <v>4.2195999999999998</v>
      </c>
      <c r="M863" s="184"/>
      <c r="N863" s="184"/>
      <c r="O863" s="184"/>
      <c r="P863" s="184"/>
      <c r="Q863" s="184">
        <v>4.7851999999999997</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44358</v>
      </c>
      <c r="E864" s="184">
        <v>1223.0899999999999</v>
      </c>
      <c r="F864" s="184">
        <v>17.173500000000001</v>
      </c>
      <c r="G864" s="184">
        <v>14.3522</v>
      </c>
      <c r="H864" s="184">
        <v>10.909700000000001</v>
      </c>
      <c r="I864" s="184">
        <v>7.8651999999999997</v>
      </c>
      <c r="J864" s="184">
        <v>5.4340999999999999</v>
      </c>
      <c r="K864" s="184">
        <v>6.2169999999999996</v>
      </c>
      <c r="L864" s="184">
        <v>4.2102000000000004</v>
      </c>
      <c r="M864" s="184">
        <v>5.0521000000000003</v>
      </c>
      <c r="N864" s="184">
        <v>5.8611000000000004</v>
      </c>
      <c r="O864" s="184"/>
      <c r="P864" s="184"/>
      <c r="Q864" s="184">
        <v>8.0007000000000001</v>
      </c>
      <c r="R864" s="184">
        <v>7.6345999999999998</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44358</v>
      </c>
      <c r="E865" s="184">
        <v>1192.7095999999999</v>
      </c>
      <c r="F865" s="184">
        <v>16.3001</v>
      </c>
      <c r="G865" s="184">
        <v>13.4801</v>
      </c>
      <c r="H865" s="184">
        <v>10.037699999999999</v>
      </c>
      <c r="I865" s="184">
        <v>6.9926000000000004</v>
      </c>
      <c r="J865" s="184">
        <v>4.5603999999999996</v>
      </c>
      <c r="K865" s="184">
        <v>5.3304999999999998</v>
      </c>
      <c r="L865" s="184">
        <v>3.3125</v>
      </c>
      <c r="M865" s="184">
        <v>4.1284000000000001</v>
      </c>
      <c r="N865" s="184">
        <v>4.9080000000000004</v>
      </c>
      <c r="O865" s="184"/>
      <c r="P865" s="184"/>
      <c r="Q865" s="184">
        <v>6.9673999999999996</v>
      </c>
      <c r="R865" s="184">
        <v>6.6387</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14.977765000000002</v>
      </c>
      <c r="G866" s="186">
        <v>14.327474999999996</v>
      </c>
      <c r="H866" s="186">
        <v>11.34517</v>
      </c>
      <c r="I866" s="186">
        <v>8.077535000000001</v>
      </c>
      <c r="J866" s="186">
        <v>6.972414999999998</v>
      </c>
      <c r="K866" s="186">
        <v>6.6365722222222221</v>
      </c>
      <c r="L866" s="186">
        <v>4.3610312499999999</v>
      </c>
      <c r="M866" s="186">
        <v>5.9495571428571434</v>
      </c>
      <c r="N866" s="186">
        <v>7.1633142857142857</v>
      </c>
      <c r="O866" s="186">
        <v>8.0300499999999992</v>
      </c>
      <c r="P866" s="186">
        <v>7.6360299999999999</v>
      </c>
      <c r="Q866" s="186">
        <v>7.4841549999999994</v>
      </c>
      <c r="R866" s="186">
        <v>7.8234000000000012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16.0837</v>
      </c>
      <c r="G867" s="186">
        <v>14.59295</v>
      </c>
      <c r="H867" s="186">
        <v>11.464600000000001</v>
      </c>
      <c r="I867" s="186">
        <v>8.317499999999999</v>
      </c>
      <c r="J867" s="186">
        <v>6.7092000000000001</v>
      </c>
      <c r="K867" s="186">
        <v>6.0903999999999998</v>
      </c>
      <c r="L867" s="186">
        <v>4.3653499999999994</v>
      </c>
      <c r="M867" s="186">
        <v>6.2176</v>
      </c>
      <c r="N867" s="186">
        <v>7.5611499999999996</v>
      </c>
      <c r="O867" s="186">
        <v>8.0747999999999998</v>
      </c>
      <c r="P867" s="186">
        <v>7.7705000000000002</v>
      </c>
      <c r="Q867" s="186">
        <v>8.0795500000000011</v>
      </c>
      <c r="R867" s="186">
        <v>7.9195500000000001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44358</v>
      </c>
      <c r="E870" s="184">
        <v>82.239000000000004</v>
      </c>
      <c r="F870" s="184">
        <v>0.33389999999999997</v>
      </c>
      <c r="G870" s="184">
        <v>0.68030000000000002</v>
      </c>
      <c r="H870" s="184">
        <v>1.4938</v>
      </c>
      <c r="I870" s="184">
        <v>3.1453000000000002</v>
      </c>
      <c r="J870" s="184">
        <v>6.4886999999999997</v>
      </c>
      <c r="K870" s="184">
        <v>5.3003999999999998</v>
      </c>
      <c r="L870" s="184">
        <v>17.438500000000001</v>
      </c>
      <c r="M870" s="184">
        <v>38.600700000000003</v>
      </c>
      <c r="N870" s="184">
        <v>57.666800000000002</v>
      </c>
      <c r="O870" s="184">
        <v>13.047000000000001</v>
      </c>
      <c r="P870" s="184">
        <v>13.530799999999999</v>
      </c>
      <c r="Q870" s="184">
        <v>14.4207</v>
      </c>
      <c r="R870" s="184">
        <v>15.6822</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44358</v>
      </c>
      <c r="E871" s="184">
        <v>89.110399999999998</v>
      </c>
      <c r="F871" s="184">
        <v>0.33629999999999999</v>
      </c>
      <c r="G871" s="184">
        <v>0.68769999999999998</v>
      </c>
      <c r="H871" s="184">
        <v>1.5109999999999999</v>
      </c>
      <c r="I871" s="184">
        <v>3.1804999999999999</v>
      </c>
      <c r="J871" s="184">
        <v>6.5696000000000003</v>
      </c>
      <c r="K871" s="184">
        <v>5.5297000000000001</v>
      </c>
      <c r="L871" s="184">
        <v>17.936299999999999</v>
      </c>
      <c r="M871" s="184">
        <v>39.521700000000003</v>
      </c>
      <c r="N871" s="184">
        <v>59.107799999999997</v>
      </c>
      <c r="O871" s="184">
        <v>14.0716</v>
      </c>
      <c r="P871" s="184">
        <v>14.702299999999999</v>
      </c>
      <c r="Q871" s="184">
        <v>15.5809</v>
      </c>
      <c r="R871" s="184">
        <v>16.718699999999998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44358</v>
      </c>
      <c r="E872" s="184">
        <v>45.49</v>
      </c>
      <c r="F872" s="184">
        <v>4.3999999999999997E-2</v>
      </c>
      <c r="G872" s="184">
        <v>0.77539999999999998</v>
      </c>
      <c r="H872" s="184">
        <v>0.73070000000000002</v>
      </c>
      <c r="I872" s="184">
        <v>3.2221000000000002</v>
      </c>
      <c r="J872" s="184">
        <v>6.4343000000000004</v>
      </c>
      <c r="K872" s="184">
        <v>5.4962999999999997</v>
      </c>
      <c r="L872" s="184">
        <v>15.8096</v>
      </c>
      <c r="M872" s="184">
        <v>39.8401</v>
      </c>
      <c r="N872" s="184">
        <v>60.855699999999999</v>
      </c>
      <c r="O872" s="184">
        <v>15.3855</v>
      </c>
      <c r="P872" s="184">
        <v>19.3582</v>
      </c>
      <c r="Q872" s="184">
        <v>17.488399999999999</v>
      </c>
      <c r="R872" s="184">
        <v>20.930099999999999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44358</v>
      </c>
      <c r="E873" s="184">
        <v>41.08</v>
      </c>
      <c r="F873" s="184">
        <v>4.87E-2</v>
      </c>
      <c r="G873" s="184">
        <v>0.78510000000000002</v>
      </c>
      <c r="H873" s="184">
        <v>0.71099999999999997</v>
      </c>
      <c r="I873" s="184">
        <v>3.1901999999999999</v>
      </c>
      <c r="J873" s="184">
        <v>6.3147000000000002</v>
      </c>
      <c r="K873" s="184">
        <v>5.1985000000000001</v>
      </c>
      <c r="L873" s="184">
        <v>15.1991</v>
      </c>
      <c r="M873" s="184">
        <v>38.690100000000001</v>
      </c>
      <c r="N873" s="184">
        <v>58.978299999999997</v>
      </c>
      <c r="O873" s="184">
        <v>13.9834</v>
      </c>
      <c r="P873" s="184">
        <v>17.9346</v>
      </c>
      <c r="Q873" s="184">
        <v>17.088699999999999</v>
      </c>
      <c r="R873" s="184">
        <v>19.5062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44358</v>
      </c>
      <c r="E874" s="184">
        <v>13.78</v>
      </c>
      <c r="F874" s="184">
        <v>0.24729999999999999</v>
      </c>
      <c r="G874" s="184">
        <v>0.56189999999999996</v>
      </c>
      <c r="H874" s="184">
        <v>0.45200000000000001</v>
      </c>
      <c r="I874" s="184">
        <v>2.3090000000000002</v>
      </c>
      <c r="J874" s="184">
        <v>6.0326000000000004</v>
      </c>
      <c r="K874" s="184">
        <v>4.0077999999999996</v>
      </c>
      <c r="L874" s="184">
        <v>14.967499999999999</v>
      </c>
      <c r="M874" s="184">
        <v>35.243899999999996</v>
      </c>
      <c r="N874" s="184">
        <v>51.745399999999997</v>
      </c>
      <c r="O874" s="184">
        <v>11.8531</v>
      </c>
      <c r="P874" s="184"/>
      <c r="Q874" s="184">
        <v>9.0980000000000008</v>
      </c>
      <c r="R874" s="184">
        <v>16.9834</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44358</v>
      </c>
      <c r="E875" s="184">
        <v>13.083</v>
      </c>
      <c r="F875" s="184">
        <v>0.23749999999999999</v>
      </c>
      <c r="G875" s="184">
        <v>0.54569999999999996</v>
      </c>
      <c r="H875" s="184">
        <v>0.42220000000000002</v>
      </c>
      <c r="I875" s="184">
        <v>2.2429000000000001</v>
      </c>
      <c r="J875" s="184">
        <v>5.8837999999999999</v>
      </c>
      <c r="K875" s="184">
        <v>3.5703</v>
      </c>
      <c r="L875" s="184">
        <v>14.062799999999999</v>
      </c>
      <c r="M875" s="184">
        <v>33.704599999999999</v>
      </c>
      <c r="N875" s="184">
        <v>49.468800000000002</v>
      </c>
      <c r="O875" s="184">
        <v>10.314500000000001</v>
      </c>
      <c r="P875" s="184"/>
      <c r="Q875" s="184">
        <v>7.5709999999999997</v>
      </c>
      <c r="R875" s="184">
        <v>15.3315</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44358</v>
      </c>
      <c r="E876" s="184">
        <v>34.106000000000002</v>
      </c>
      <c r="F876" s="184">
        <v>0.2233</v>
      </c>
      <c r="G876" s="184">
        <v>0.98</v>
      </c>
      <c r="H876" s="184">
        <v>1.5149999999999999</v>
      </c>
      <c r="I876" s="184">
        <v>3.2326000000000001</v>
      </c>
      <c r="J876" s="184">
        <v>7.0495999999999999</v>
      </c>
      <c r="K876" s="184">
        <v>6.9221000000000004</v>
      </c>
      <c r="L876" s="184">
        <v>19.0395</v>
      </c>
      <c r="M876" s="184">
        <v>38.766399999999997</v>
      </c>
      <c r="N876" s="184">
        <v>59.180399999999999</v>
      </c>
      <c r="O876" s="184">
        <v>13.3079</v>
      </c>
      <c r="P876" s="184">
        <v>13.9998</v>
      </c>
      <c r="Q876" s="184">
        <v>14.2462</v>
      </c>
      <c r="R876" s="184">
        <v>16.953499999999998</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44358</v>
      </c>
      <c r="E877" s="184">
        <v>31.898</v>
      </c>
      <c r="F877" s="184">
        <v>0.22309999999999999</v>
      </c>
      <c r="G877" s="184">
        <v>0.97499999999999998</v>
      </c>
      <c r="H877" s="184">
        <v>1.4986999999999999</v>
      </c>
      <c r="I877" s="184">
        <v>3.1930000000000001</v>
      </c>
      <c r="J877" s="184">
        <v>6.9541000000000004</v>
      </c>
      <c r="K877" s="184">
        <v>6.6359000000000004</v>
      </c>
      <c r="L877" s="184">
        <v>18.412700000000001</v>
      </c>
      <c r="M877" s="184">
        <v>37.6753</v>
      </c>
      <c r="N877" s="184">
        <v>57.489899999999999</v>
      </c>
      <c r="O877" s="184">
        <v>12.1455</v>
      </c>
      <c r="P877" s="184">
        <v>12.9575</v>
      </c>
      <c r="Q877" s="184">
        <v>11.109500000000001</v>
      </c>
      <c r="R877" s="184">
        <v>15.7097</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44358</v>
      </c>
      <c r="E878" s="184">
        <v>58.885599999999997</v>
      </c>
      <c r="F878" s="184">
        <v>-0.28249999999999997</v>
      </c>
      <c r="G878" s="184">
        <v>-0.27979999999999999</v>
      </c>
      <c r="H878" s="184">
        <v>0.1658</v>
      </c>
      <c r="I878" s="184">
        <v>2.1128</v>
      </c>
      <c r="J878" s="184">
        <v>7.7944000000000004</v>
      </c>
      <c r="K878" s="184">
        <v>7.8394000000000004</v>
      </c>
      <c r="L878" s="184">
        <v>28.853100000000001</v>
      </c>
      <c r="M878" s="184">
        <v>60.831200000000003</v>
      </c>
      <c r="N878" s="184">
        <v>69.482299999999995</v>
      </c>
      <c r="O878" s="184">
        <v>15.183199999999999</v>
      </c>
      <c r="P878" s="184">
        <v>14.946199999999999</v>
      </c>
      <c r="Q878" s="184">
        <v>13.617599999999999</v>
      </c>
      <c r="R878" s="184">
        <v>16.957699999999999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44358</v>
      </c>
      <c r="E879" s="184">
        <v>64.169600000000003</v>
      </c>
      <c r="F879" s="184">
        <v>-0.28000000000000003</v>
      </c>
      <c r="G879" s="184">
        <v>-0.27289999999999998</v>
      </c>
      <c r="H879" s="184">
        <v>0.18140000000000001</v>
      </c>
      <c r="I879" s="184">
        <v>2.1438000000000001</v>
      </c>
      <c r="J879" s="184">
        <v>7.8677999999999999</v>
      </c>
      <c r="K879" s="184">
        <v>8.0625999999999998</v>
      </c>
      <c r="L879" s="184">
        <v>29.397200000000002</v>
      </c>
      <c r="M879" s="184">
        <v>61.833199999999998</v>
      </c>
      <c r="N879" s="184">
        <v>70.880600000000001</v>
      </c>
      <c r="O879" s="184">
        <v>16.254000000000001</v>
      </c>
      <c r="P879" s="184">
        <v>16.123200000000001</v>
      </c>
      <c r="Q879" s="184">
        <v>19.140499999999999</v>
      </c>
      <c r="R879" s="184">
        <v>17.946300000000001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44358</v>
      </c>
      <c r="E880" s="184">
        <v>97.942999999999998</v>
      </c>
      <c r="F880" s="184">
        <v>0.1923</v>
      </c>
      <c r="G880" s="184">
        <v>0.2641</v>
      </c>
      <c r="H880" s="184">
        <v>1.3095000000000001</v>
      </c>
      <c r="I880" s="184">
        <v>3.0718999999999999</v>
      </c>
      <c r="J880" s="184">
        <v>7.4242999999999997</v>
      </c>
      <c r="K880" s="184">
        <v>7.2525000000000004</v>
      </c>
      <c r="L880" s="184">
        <v>26.099799999999998</v>
      </c>
      <c r="M880" s="184">
        <v>44.663499999999999</v>
      </c>
      <c r="N880" s="184">
        <v>61.539499999999997</v>
      </c>
      <c r="O880" s="184">
        <v>7.8808999999999996</v>
      </c>
      <c r="P880" s="184">
        <v>10.0954</v>
      </c>
      <c r="Q880" s="184">
        <v>14.6012</v>
      </c>
      <c r="R880" s="184">
        <v>11.104100000000001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44358</v>
      </c>
      <c r="E881" s="184">
        <v>105.536</v>
      </c>
      <c r="F881" s="184">
        <v>0.1956</v>
      </c>
      <c r="G881" s="184">
        <v>0.27360000000000001</v>
      </c>
      <c r="H881" s="184">
        <v>1.3308</v>
      </c>
      <c r="I881" s="184">
        <v>3.1158999999999999</v>
      </c>
      <c r="J881" s="184">
        <v>7.5251999999999999</v>
      </c>
      <c r="K881" s="184">
        <v>7.5789</v>
      </c>
      <c r="L881" s="184">
        <v>26.837</v>
      </c>
      <c r="M881" s="184">
        <v>45.860599999999998</v>
      </c>
      <c r="N881" s="184">
        <v>63.2547</v>
      </c>
      <c r="O881" s="184">
        <v>8.9159000000000006</v>
      </c>
      <c r="P881" s="184">
        <v>11.254200000000001</v>
      </c>
      <c r="Q881" s="184">
        <v>12.2407</v>
      </c>
      <c r="R881" s="184">
        <v>12.202400000000001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44358</v>
      </c>
      <c r="E882" s="184">
        <v>14.3354</v>
      </c>
      <c r="F882" s="184">
        <v>0.31559999999999999</v>
      </c>
      <c r="G882" s="184">
        <v>0.67700000000000005</v>
      </c>
      <c r="H882" s="184">
        <v>1.1109</v>
      </c>
      <c r="I882" s="184">
        <v>3.3264</v>
      </c>
      <c r="J882" s="184">
        <v>7.1966000000000001</v>
      </c>
      <c r="K882" s="184">
        <v>3.7496</v>
      </c>
      <c r="L882" s="184">
        <v>18.270099999999999</v>
      </c>
      <c r="M882" s="184">
        <v>40.941099999999999</v>
      </c>
      <c r="N882" s="184"/>
      <c r="O882" s="184"/>
      <c r="P882" s="184"/>
      <c r="Q882" s="184">
        <v>43.353999999999999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44358</v>
      </c>
      <c r="E883" s="184">
        <v>14.127599999999999</v>
      </c>
      <c r="F883" s="184">
        <v>0.31169999999999998</v>
      </c>
      <c r="G883" s="184">
        <v>0.66410000000000002</v>
      </c>
      <c r="H883" s="184">
        <v>1.0797000000000001</v>
      </c>
      <c r="I883" s="184">
        <v>3.2629000000000001</v>
      </c>
      <c r="J883" s="184">
        <v>7.0507999999999997</v>
      </c>
      <c r="K883" s="184">
        <v>3.3149999999999999</v>
      </c>
      <c r="L883" s="184">
        <v>17.295999999999999</v>
      </c>
      <c r="M883" s="184">
        <v>39.211500000000001</v>
      </c>
      <c r="N883" s="184"/>
      <c r="O883" s="184"/>
      <c r="P883" s="184"/>
      <c r="Q883" s="184">
        <v>41.276000000000003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44358</v>
      </c>
      <c r="E884" s="184">
        <v>43.71</v>
      </c>
      <c r="F884" s="184">
        <v>9.1600000000000001E-2</v>
      </c>
      <c r="G884" s="184">
        <v>0.4597</v>
      </c>
      <c r="H884" s="184">
        <v>1.8406</v>
      </c>
      <c r="I884" s="184">
        <v>3.0653000000000001</v>
      </c>
      <c r="J884" s="184">
        <v>5.8097000000000003</v>
      </c>
      <c r="K884" s="184">
        <v>7.3692000000000002</v>
      </c>
      <c r="L884" s="184">
        <v>23.126799999999999</v>
      </c>
      <c r="M884" s="184">
        <v>42.192599999999999</v>
      </c>
      <c r="N884" s="184">
        <v>57.740900000000003</v>
      </c>
      <c r="O884" s="184">
        <v>14.222799999999999</v>
      </c>
      <c r="P884" s="184">
        <v>13.746</v>
      </c>
      <c r="Q884" s="184">
        <v>13.0252</v>
      </c>
      <c r="R884" s="184">
        <v>19.663699999999999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44358</v>
      </c>
      <c r="E885" s="184">
        <v>47.63</v>
      </c>
      <c r="F885" s="184">
        <v>0.1051</v>
      </c>
      <c r="G885" s="184">
        <v>0.48520000000000002</v>
      </c>
      <c r="H885" s="184">
        <v>1.8606</v>
      </c>
      <c r="I885" s="184">
        <v>3.1175999999999999</v>
      </c>
      <c r="J885" s="184">
        <v>5.9150999999999998</v>
      </c>
      <c r="K885" s="184">
        <v>7.7114000000000003</v>
      </c>
      <c r="L885" s="184">
        <v>23.8752</v>
      </c>
      <c r="M885" s="184">
        <v>43.463900000000002</v>
      </c>
      <c r="N885" s="184">
        <v>59.671500000000002</v>
      </c>
      <c r="O885" s="184">
        <v>15.4755</v>
      </c>
      <c r="P885" s="184">
        <v>15.021800000000001</v>
      </c>
      <c r="Q885" s="184">
        <v>14.385999999999999</v>
      </c>
      <c r="R885" s="184">
        <v>20.990600000000001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44358</v>
      </c>
      <c r="E886" s="184">
        <v>14.17</v>
      </c>
      <c r="F886" s="184">
        <v>0.4965</v>
      </c>
      <c r="G886" s="184">
        <v>0.7107</v>
      </c>
      <c r="H886" s="184">
        <v>1.2866</v>
      </c>
      <c r="I886" s="184">
        <v>3.2046999999999999</v>
      </c>
      <c r="J886" s="184">
        <v>7.5114000000000001</v>
      </c>
      <c r="K886" s="184">
        <v>4.7302</v>
      </c>
      <c r="L886" s="184">
        <v>15.1097</v>
      </c>
      <c r="M886" s="184">
        <v>33.302</v>
      </c>
      <c r="N886" s="184">
        <v>54.357300000000002</v>
      </c>
      <c r="O886" s="184">
        <v>11.569800000000001</v>
      </c>
      <c r="P886" s="184"/>
      <c r="Q886" s="184">
        <v>10.264200000000001</v>
      </c>
      <c r="R886" s="184">
        <v>16.926200000000001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44358</v>
      </c>
      <c r="E887" s="184">
        <v>13.38</v>
      </c>
      <c r="F887" s="184">
        <v>0.37509999999999999</v>
      </c>
      <c r="G887" s="184">
        <v>0.67720000000000002</v>
      </c>
      <c r="H887" s="184">
        <v>1.2102999999999999</v>
      </c>
      <c r="I887" s="184">
        <v>3.1610999999999998</v>
      </c>
      <c r="J887" s="184">
        <v>7.3836000000000004</v>
      </c>
      <c r="K887" s="184">
        <v>4.4496000000000002</v>
      </c>
      <c r="L887" s="184">
        <v>14.5548</v>
      </c>
      <c r="M887" s="184">
        <v>32.344200000000001</v>
      </c>
      <c r="N887" s="184">
        <v>52.914299999999997</v>
      </c>
      <c r="O887" s="184">
        <v>10.0364</v>
      </c>
      <c r="P887" s="184"/>
      <c r="Q887" s="184">
        <v>8.5052000000000003</v>
      </c>
      <c r="R887" s="184">
        <v>15.7646</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44358</v>
      </c>
      <c r="E888" s="184">
        <v>55.07</v>
      </c>
      <c r="F888" s="184">
        <v>0.2001</v>
      </c>
      <c r="G888" s="184">
        <v>0.34620000000000001</v>
      </c>
      <c r="H888" s="184">
        <v>0.62119999999999997</v>
      </c>
      <c r="I888" s="184">
        <v>2.5512000000000001</v>
      </c>
      <c r="J888" s="184">
        <v>7.2862</v>
      </c>
      <c r="K888" s="184">
        <v>3.5345</v>
      </c>
      <c r="L888" s="184">
        <v>13.9694</v>
      </c>
      <c r="M888" s="184">
        <v>26.685099999999998</v>
      </c>
      <c r="N888" s="184">
        <v>54.042000000000002</v>
      </c>
      <c r="O888" s="184">
        <v>8.8773999999999997</v>
      </c>
      <c r="P888" s="184">
        <v>15.533300000000001</v>
      </c>
      <c r="Q888" s="184">
        <v>12.7529</v>
      </c>
      <c r="R888" s="184">
        <v>16.041599999999999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44358</v>
      </c>
      <c r="E889" s="184">
        <v>49.35</v>
      </c>
      <c r="F889" s="184">
        <v>0.20300000000000001</v>
      </c>
      <c r="G889" s="184">
        <v>0.32529999999999998</v>
      </c>
      <c r="H889" s="184">
        <v>0.59109999999999996</v>
      </c>
      <c r="I889" s="184">
        <v>2.4922</v>
      </c>
      <c r="J889" s="184">
        <v>7.1661000000000001</v>
      </c>
      <c r="K889" s="184">
        <v>3.1779000000000002</v>
      </c>
      <c r="L889" s="184">
        <v>13.214</v>
      </c>
      <c r="M889" s="184">
        <v>25.413</v>
      </c>
      <c r="N889" s="184">
        <v>51.939700000000002</v>
      </c>
      <c r="O889" s="184">
        <v>7.4116</v>
      </c>
      <c r="P889" s="184">
        <v>13.823600000000001</v>
      </c>
      <c r="Q889" s="184">
        <v>11.0359</v>
      </c>
      <c r="R889" s="184">
        <v>14.4975</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44358</v>
      </c>
      <c r="E890" s="184">
        <v>28.284400000000002</v>
      </c>
      <c r="F890" s="184">
        <v>0.31030000000000002</v>
      </c>
      <c r="G890" s="184">
        <v>1.085</v>
      </c>
      <c r="H890" s="184">
        <v>2.0497000000000001</v>
      </c>
      <c r="I890" s="184">
        <v>3.9001000000000001</v>
      </c>
      <c r="J890" s="184">
        <v>7.9692999999999996</v>
      </c>
      <c r="K890" s="184">
        <v>5.1074000000000002</v>
      </c>
      <c r="L890" s="184">
        <v>20.55</v>
      </c>
      <c r="M890" s="184">
        <v>44.695</v>
      </c>
      <c r="N890" s="184">
        <v>68.645600000000002</v>
      </c>
      <c r="O890" s="184">
        <v>22.096</v>
      </c>
      <c r="P890" s="184">
        <v>20.556999999999999</v>
      </c>
      <c r="Q890" s="184">
        <v>17.008700000000001</v>
      </c>
      <c r="R890" s="184">
        <v>26.259599999999999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44358</v>
      </c>
      <c r="E891" s="184">
        <v>26.0138</v>
      </c>
      <c r="F891" s="184">
        <v>0.30730000000000002</v>
      </c>
      <c r="G891" s="184">
        <v>1.0754999999999999</v>
      </c>
      <c r="H891" s="184">
        <v>2.0268999999999999</v>
      </c>
      <c r="I891" s="184">
        <v>3.8536999999999999</v>
      </c>
      <c r="J891" s="184">
        <v>7.8635999999999999</v>
      </c>
      <c r="K891" s="184">
        <v>4.8162000000000003</v>
      </c>
      <c r="L891" s="184">
        <v>19.929600000000001</v>
      </c>
      <c r="M891" s="184">
        <v>43.485599999999998</v>
      </c>
      <c r="N891" s="184">
        <v>66.668599999999998</v>
      </c>
      <c r="O891" s="184">
        <v>20.416899999999998</v>
      </c>
      <c r="P891" s="184">
        <v>19.0032</v>
      </c>
      <c r="Q891" s="184">
        <v>15.5387</v>
      </c>
      <c r="R891" s="184">
        <v>24.6067</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44358</v>
      </c>
      <c r="E892" s="184">
        <v>13.7</v>
      </c>
      <c r="F892" s="184">
        <v>0.2195</v>
      </c>
      <c r="G892" s="184">
        <v>1.2565</v>
      </c>
      <c r="H892" s="184">
        <v>1.6319999999999999</v>
      </c>
      <c r="I892" s="184">
        <v>3.1627000000000001</v>
      </c>
      <c r="J892" s="184">
        <v>7.7043999999999997</v>
      </c>
      <c r="K892" s="184">
        <v>6.2839</v>
      </c>
      <c r="L892" s="184">
        <v>22.103400000000001</v>
      </c>
      <c r="M892" s="184"/>
      <c r="N892" s="184"/>
      <c r="O892" s="184"/>
      <c r="P892" s="184"/>
      <c r="Q892" s="184">
        <v>37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44358</v>
      </c>
      <c r="E893" s="184">
        <v>13.53</v>
      </c>
      <c r="F893" s="184">
        <v>0.22220000000000001</v>
      </c>
      <c r="G893" s="184">
        <v>1.2725</v>
      </c>
      <c r="H893" s="184">
        <v>1.6529</v>
      </c>
      <c r="I893" s="184">
        <v>3.125</v>
      </c>
      <c r="J893" s="184">
        <v>7.5517000000000003</v>
      </c>
      <c r="K893" s="184">
        <v>5.8685</v>
      </c>
      <c r="L893" s="184">
        <v>21.0197</v>
      </c>
      <c r="M893" s="184"/>
      <c r="N893" s="184"/>
      <c r="O893" s="184"/>
      <c r="P893" s="184"/>
      <c r="Q893" s="184">
        <v>35.299999999999997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44358</v>
      </c>
      <c r="E894" s="184">
        <v>10.513199999999999</v>
      </c>
      <c r="F894" s="184">
        <v>0.27850000000000003</v>
      </c>
      <c r="G894" s="184">
        <v>0.4788</v>
      </c>
      <c r="H894" s="184">
        <v>0.47210000000000002</v>
      </c>
      <c r="I894" s="184">
        <v>2.2595000000000001</v>
      </c>
      <c r="J894" s="184">
        <v>5.8113000000000001</v>
      </c>
      <c r="K894" s="184">
        <v>2.2008999999999999</v>
      </c>
      <c r="L894" s="184">
        <v>9.2871000000000006</v>
      </c>
      <c r="M894" s="184">
        <v>31.5762</v>
      </c>
      <c r="N894" s="184">
        <v>44.911700000000003</v>
      </c>
      <c r="O894" s="184">
        <v>6.4756999999999998</v>
      </c>
      <c r="P894" s="184">
        <v>12.080399999999999</v>
      </c>
      <c r="Q894" s="184">
        <v>0.37769999999999998</v>
      </c>
      <c r="R894" s="184">
        <v>6.4831000000000003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44358</v>
      </c>
      <c r="E895" s="184">
        <v>11.7097</v>
      </c>
      <c r="F895" s="184">
        <v>0.28179999999999999</v>
      </c>
      <c r="G895" s="184">
        <v>0.48830000000000001</v>
      </c>
      <c r="H895" s="184">
        <v>0.49349999999999999</v>
      </c>
      <c r="I895" s="184">
        <v>2.3029999999999999</v>
      </c>
      <c r="J895" s="184">
        <v>5.9097999999999997</v>
      </c>
      <c r="K895" s="184">
        <v>2.4874000000000001</v>
      </c>
      <c r="L895" s="184">
        <v>9.8882999999999992</v>
      </c>
      <c r="M895" s="184">
        <v>32.665300000000002</v>
      </c>
      <c r="N895" s="184">
        <v>46.6113</v>
      </c>
      <c r="O895" s="184">
        <v>8.0914000000000001</v>
      </c>
      <c r="P895" s="184">
        <v>13.620799999999999</v>
      </c>
      <c r="Q895" s="184">
        <v>13.9514</v>
      </c>
      <c r="R895" s="184">
        <v>8.0724</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44358</v>
      </c>
      <c r="E896" s="184">
        <v>15.061999999999999</v>
      </c>
      <c r="F896" s="184">
        <v>0.33979999999999999</v>
      </c>
      <c r="G896" s="184">
        <v>0.46689999999999998</v>
      </c>
      <c r="H896" s="184">
        <v>1.5507</v>
      </c>
      <c r="I896" s="184">
        <v>3.6471</v>
      </c>
      <c r="J896" s="184">
        <v>8.0488</v>
      </c>
      <c r="K896" s="184">
        <v>5.1227999999999998</v>
      </c>
      <c r="L896" s="184">
        <v>22.157299999999999</v>
      </c>
      <c r="M896" s="184">
        <v>43.502299999999998</v>
      </c>
      <c r="N896" s="184">
        <v>64.324700000000007</v>
      </c>
      <c r="O896" s="184"/>
      <c r="P896" s="184"/>
      <c r="Q896" s="184">
        <v>23.961300000000001</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44358</v>
      </c>
      <c r="E897" s="184">
        <v>14.566000000000001</v>
      </c>
      <c r="F897" s="184">
        <v>0.33750000000000002</v>
      </c>
      <c r="G897" s="184">
        <v>0.45519999999999999</v>
      </c>
      <c r="H897" s="184">
        <v>1.5123</v>
      </c>
      <c r="I897" s="184">
        <v>3.5768</v>
      </c>
      <c r="J897" s="184">
        <v>7.8963000000000001</v>
      </c>
      <c r="K897" s="184">
        <v>4.6634000000000002</v>
      </c>
      <c r="L897" s="184">
        <v>21.110800000000001</v>
      </c>
      <c r="M897" s="184">
        <v>41.651299999999999</v>
      </c>
      <c r="N897" s="184">
        <v>61.503500000000003</v>
      </c>
      <c r="O897" s="184"/>
      <c r="P897" s="184"/>
      <c r="Q897" s="184">
        <v>21.8035</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44358</v>
      </c>
      <c r="E898" s="184">
        <v>15.476000000000001</v>
      </c>
      <c r="F898" s="184">
        <v>0.67659999999999998</v>
      </c>
      <c r="G898" s="184">
        <v>0.57189999999999996</v>
      </c>
      <c r="H898" s="184">
        <v>1.9701</v>
      </c>
      <c r="I898" s="184">
        <v>3.9914000000000001</v>
      </c>
      <c r="J898" s="184">
        <v>6.0435999999999996</v>
      </c>
      <c r="K898" s="184">
        <v>5.8912000000000004</v>
      </c>
      <c r="L898" s="184">
        <v>18.065300000000001</v>
      </c>
      <c r="M898" s="184">
        <v>32.3414</v>
      </c>
      <c r="N898" s="184">
        <v>52.638300000000001</v>
      </c>
      <c r="O898" s="184"/>
      <c r="P898" s="184"/>
      <c r="Q898" s="184">
        <v>18.289400000000001</v>
      </c>
      <c r="R898" s="184">
        <v>18.141200000000001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44358</v>
      </c>
      <c r="E899" s="184">
        <v>15.031000000000001</v>
      </c>
      <c r="F899" s="184">
        <v>0.66969999999999996</v>
      </c>
      <c r="G899" s="184">
        <v>0.55530000000000002</v>
      </c>
      <c r="H899" s="184">
        <v>1.9466000000000001</v>
      </c>
      <c r="I899" s="184">
        <v>3.9416000000000002</v>
      </c>
      <c r="J899" s="184">
        <v>5.9341999999999997</v>
      </c>
      <c r="K899" s="184">
        <v>5.5621999999999998</v>
      </c>
      <c r="L899" s="184">
        <v>17.374700000000001</v>
      </c>
      <c r="M899" s="184">
        <v>31.194900000000001</v>
      </c>
      <c r="N899" s="184">
        <v>50.883400000000002</v>
      </c>
      <c r="O899" s="184"/>
      <c r="P899" s="184"/>
      <c r="Q899" s="184">
        <v>16.9694</v>
      </c>
      <c r="R899" s="184">
        <v>16.796299999999999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44358</v>
      </c>
      <c r="E900" s="184">
        <v>13.5443</v>
      </c>
      <c r="F900" s="184">
        <v>0.2606</v>
      </c>
      <c r="G900" s="184">
        <v>0.30730000000000002</v>
      </c>
      <c r="H900" s="184">
        <v>1.4424999999999999</v>
      </c>
      <c r="I900" s="184">
        <v>3.3853</v>
      </c>
      <c r="J900" s="184">
        <v>6.6689999999999996</v>
      </c>
      <c r="K900" s="184">
        <v>9.0515000000000008</v>
      </c>
      <c r="L900" s="184">
        <v>29.922599999999999</v>
      </c>
      <c r="M900" s="184"/>
      <c r="N900" s="184"/>
      <c r="O900" s="184"/>
      <c r="P900" s="184"/>
      <c r="Q900" s="184">
        <v>35.442999999999998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44358</v>
      </c>
      <c r="E901" s="184">
        <v>13.3819</v>
      </c>
      <c r="F901" s="184">
        <v>0.254</v>
      </c>
      <c r="G901" s="184">
        <v>0.2893</v>
      </c>
      <c r="H901" s="184">
        <v>1.4017999999999999</v>
      </c>
      <c r="I901" s="184">
        <v>3.3031999999999999</v>
      </c>
      <c r="J901" s="184">
        <v>6.4827000000000004</v>
      </c>
      <c r="K901" s="184">
        <v>8.4784000000000006</v>
      </c>
      <c r="L901" s="184">
        <v>28.557200000000002</v>
      </c>
      <c r="M901" s="184"/>
      <c r="N901" s="184"/>
      <c r="O901" s="184"/>
      <c r="P901" s="184"/>
      <c r="Q901" s="184">
        <v>33.819000000000003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44358</v>
      </c>
      <c r="E902" s="184">
        <v>17.565000000000001</v>
      </c>
      <c r="F902" s="184">
        <v>0.5323</v>
      </c>
      <c r="G902" s="184">
        <v>0.2626</v>
      </c>
      <c r="H902" s="184">
        <v>1.0761000000000001</v>
      </c>
      <c r="I902" s="184">
        <v>3.3782999999999999</v>
      </c>
      <c r="J902" s="184">
        <v>7.0774999999999997</v>
      </c>
      <c r="K902" s="184">
        <v>5.5778999999999996</v>
      </c>
      <c r="L902" s="184">
        <v>23.488499999999998</v>
      </c>
      <c r="M902" s="184">
        <v>43.786799999999999</v>
      </c>
      <c r="N902" s="184">
        <v>77.477999999999994</v>
      </c>
      <c r="O902" s="184"/>
      <c r="P902" s="184"/>
      <c r="Q902" s="184">
        <v>31.1144</v>
      </c>
      <c r="R902" s="184">
        <v>27.463999999999999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44358</v>
      </c>
      <c r="E903" s="184">
        <v>16.981999999999999</v>
      </c>
      <c r="F903" s="184">
        <v>0.52680000000000005</v>
      </c>
      <c r="G903" s="184">
        <v>0.25390000000000001</v>
      </c>
      <c r="H903" s="184">
        <v>1.0471999999999999</v>
      </c>
      <c r="I903" s="184">
        <v>3.3220000000000001</v>
      </c>
      <c r="J903" s="184">
        <v>6.9462999999999999</v>
      </c>
      <c r="K903" s="184">
        <v>5.1778000000000004</v>
      </c>
      <c r="L903" s="184">
        <v>22.5518</v>
      </c>
      <c r="M903" s="184">
        <v>42.144500000000001</v>
      </c>
      <c r="N903" s="184">
        <v>74.765900000000002</v>
      </c>
      <c r="O903" s="184"/>
      <c r="P903" s="184"/>
      <c r="Q903" s="184">
        <v>29.003299999999999</v>
      </c>
      <c r="R903" s="184">
        <v>25.426500000000001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44358</v>
      </c>
      <c r="E904" s="184">
        <v>35.005499999999998</v>
      </c>
      <c r="F904" s="184">
        <v>-9.1600000000000001E-2</v>
      </c>
      <c r="G904" s="184">
        <v>-0.39639999999999997</v>
      </c>
      <c r="H904" s="184">
        <v>0.2707</v>
      </c>
      <c r="I904" s="184">
        <v>1.7983</v>
      </c>
      <c r="J904" s="184">
        <v>5.9071999999999996</v>
      </c>
      <c r="K904" s="184">
        <v>3.4912000000000001</v>
      </c>
      <c r="L904" s="184">
        <v>14.767200000000001</v>
      </c>
      <c r="M904" s="184">
        <v>37.127499999999998</v>
      </c>
      <c r="N904" s="184">
        <v>52.571300000000001</v>
      </c>
      <c r="O904" s="184">
        <v>14.4168</v>
      </c>
      <c r="P904" s="184">
        <v>16.759399999999999</v>
      </c>
      <c r="Q904" s="184">
        <v>16.7623</v>
      </c>
      <c r="R904" s="184">
        <v>19.633800000000001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44358</v>
      </c>
      <c r="E905" s="184">
        <v>31.410699999999999</v>
      </c>
      <c r="F905" s="184">
        <v>-9.5100000000000004E-2</v>
      </c>
      <c r="G905" s="184">
        <v>-0.40649999999999997</v>
      </c>
      <c r="H905" s="184">
        <v>0.247</v>
      </c>
      <c r="I905" s="184">
        <v>1.7499</v>
      </c>
      <c r="J905" s="184">
        <v>5.7976999999999999</v>
      </c>
      <c r="K905" s="184">
        <v>3.1800999999999999</v>
      </c>
      <c r="L905" s="184">
        <v>14.104100000000001</v>
      </c>
      <c r="M905" s="184">
        <v>35.9223</v>
      </c>
      <c r="N905" s="184">
        <v>50.697800000000001</v>
      </c>
      <c r="O905" s="184">
        <v>13.0289</v>
      </c>
      <c r="P905" s="184">
        <v>15.273899999999999</v>
      </c>
      <c r="Q905" s="184">
        <v>15.207800000000001</v>
      </c>
      <c r="R905" s="184">
        <v>18.185300000000002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44358</v>
      </c>
      <c r="E906" s="184">
        <v>69.674599999999998</v>
      </c>
      <c r="F906" s="184">
        <v>0.22839999999999999</v>
      </c>
      <c r="G906" s="184">
        <v>0.27460000000000001</v>
      </c>
      <c r="H906" s="184">
        <v>1.1515</v>
      </c>
      <c r="I906" s="184">
        <v>3.1959</v>
      </c>
      <c r="J906" s="184">
        <v>7.5620000000000003</v>
      </c>
      <c r="K906" s="184">
        <v>4.6336000000000004</v>
      </c>
      <c r="L906" s="184">
        <v>30.086300000000001</v>
      </c>
      <c r="M906" s="184">
        <v>54.261299999999999</v>
      </c>
      <c r="N906" s="184">
        <v>81.693200000000004</v>
      </c>
      <c r="O906" s="184">
        <v>14.2303</v>
      </c>
      <c r="P906" s="184">
        <v>15.4887</v>
      </c>
      <c r="Q906" s="184">
        <v>14.3588</v>
      </c>
      <c r="R906" s="184">
        <v>20.359000000000002</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44358</v>
      </c>
      <c r="E907" s="184">
        <v>74.512500000000003</v>
      </c>
      <c r="F907" s="184">
        <v>0.23039999999999999</v>
      </c>
      <c r="G907" s="184">
        <v>0.28050000000000003</v>
      </c>
      <c r="H907" s="184">
        <v>1.1659999999999999</v>
      </c>
      <c r="I907" s="184">
        <v>3.2229000000000001</v>
      </c>
      <c r="J907" s="184">
        <v>7.6268000000000002</v>
      </c>
      <c r="K907" s="184">
        <v>4.8133999999999997</v>
      </c>
      <c r="L907" s="184">
        <v>30.5169</v>
      </c>
      <c r="M907" s="184">
        <v>55.0535</v>
      </c>
      <c r="N907" s="184">
        <v>82.906599999999997</v>
      </c>
      <c r="O907" s="184">
        <v>15.017099999999999</v>
      </c>
      <c r="P907" s="184">
        <v>16.448899999999998</v>
      </c>
      <c r="Q907" s="184">
        <v>18.882300000000001</v>
      </c>
      <c r="R907" s="184">
        <v>21.155899999999999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44358</v>
      </c>
      <c r="E908" s="184">
        <v>98.45</v>
      </c>
      <c r="F908" s="184">
        <v>-2.0299999999999999E-2</v>
      </c>
      <c r="G908" s="184">
        <v>0.23419999999999999</v>
      </c>
      <c r="H908" s="184">
        <v>0.92259999999999998</v>
      </c>
      <c r="I908" s="184">
        <v>2.9489000000000001</v>
      </c>
      <c r="J908" s="184">
        <v>6.7903000000000002</v>
      </c>
      <c r="K908" s="184">
        <v>6.6745999999999999</v>
      </c>
      <c r="L908" s="184">
        <v>24.180099999999999</v>
      </c>
      <c r="M908" s="184">
        <v>44.779400000000003</v>
      </c>
      <c r="N908" s="184">
        <v>63.973999999999997</v>
      </c>
      <c r="O908" s="184">
        <v>17.148</v>
      </c>
      <c r="P908" s="184">
        <v>16.392499999999998</v>
      </c>
      <c r="Q908" s="184">
        <v>15.798</v>
      </c>
      <c r="R908" s="184">
        <v>22.229900000000001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44358</v>
      </c>
      <c r="E909" s="184">
        <v>104.51</v>
      </c>
      <c r="F909" s="184">
        <v>-1.9099999999999999E-2</v>
      </c>
      <c r="G909" s="184">
        <v>0.23980000000000001</v>
      </c>
      <c r="H909" s="184">
        <v>0.93679999999999997</v>
      </c>
      <c r="I909" s="184">
        <v>2.9756999999999998</v>
      </c>
      <c r="J909" s="184">
        <v>6.8719000000000001</v>
      </c>
      <c r="K909" s="184">
        <v>6.9264999999999999</v>
      </c>
      <c r="L909" s="184">
        <v>24.758299999999998</v>
      </c>
      <c r="M909" s="184">
        <v>45.7804</v>
      </c>
      <c r="N909" s="184">
        <v>65.442499999999995</v>
      </c>
      <c r="O909" s="184">
        <v>18.073799999999999</v>
      </c>
      <c r="P909" s="184">
        <v>17.2804</v>
      </c>
      <c r="Q909" s="184">
        <v>15.4702</v>
      </c>
      <c r="R909" s="184">
        <v>23.1784</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44358</v>
      </c>
      <c r="E910" s="184">
        <v>51.309800000000003</v>
      </c>
      <c r="F910" s="184">
        <v>0.23699999999999999</v>
      </c>
      <c r="G910" s="184">
        <v>-0.2271</v>
      </c>
      <c r="H910" s="184">
        <v>0.58499999999999996</v>
      </c>
      <c r="I910" s="184">
        <v>2.6968000000000001</v>
      </c>
      <c r="J910" s="184">
        <v>2.5992999999999999</v>
      </c>
      <c r="K910" s="184">
        <v>17.561399999999999</v>
      </c>
      <c r="L910" s="184">
        <v>33.131500000000003</v>
      </c>
      <c r="M910" s="184">
        <v>58.099600000000002</v>
      </c>
      <c r="N910" s="184">
        <v>77.068299999999994</v>
      </c>
      <c r="O910" s="184">
        <v>17.301300000000001</v>
      </c>
      <c r="P910" s="184">
        <v>16.352599999999999</v>
      </c>
      <c r="Q910" s="184">
        <v>13.5505</v>
      </c>
      <c r="R910" s="184">
        <v>26.295400000000001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44358</v>
      </c>
      <c r="E911" s="184">
        <v>53.040100000000002</v>
      </c>
      <c r="F911" s="184">
        <v>0.2427</v>
      </c>
      <c r="G911" s="184">
        <v>-0.21029999999999999</v>
      </c>
      <c r="H911" s="184">
        <v>0.62450000000000006</v>
      </c>
      <c r="I911" s="184">
        <v>2.7995000000000001</v>
      </c>
      <c r="J911" s="184">
        <v>2.8748</v>
      </c>
      <c r="K911" s="184">
        <v>18.336300000000001</v>
      </c>
      <c r="L911" s="184">
        <v>34.670499999999997</v>
      </c>
      <c r="M911" s="184">
        <v>60.6755</v>
      </c>
      <c r="N911" s="184">
        <v>80.750299999999996</v>
      </c>
      <c r="O911" s="184">
        <v>18.9163</v>
      </c>
      <c r="P911" s="184">
        <v>17.37</v>
      </c>
      <c r="Q911" s="184">
        <v>18.580200000000001</v>
      </c>
      <c r="R911" s="184">
        <v>28.528600000000001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44358</v>
      </c>
      <c r="E912" s="184">
        <v>225.98439999999999</v>
      </c>
      <c r="F912" s="184">
        <v>-3.27E-2</v>
      </c>
      <c r="G912" s="184">
        <v>1.1891</v>
      </c>
      <c r="H912" s="184">
        <v>2.2181999999999999</v>
      </c>
      <c r="I912" s="184">
        <v>4.7211999999999996</v>
      </c>
      <c r="J912" s="184">
        <v>8.3332999999999995</v>
      </c>
      <c r="K912" s="184">
        <v>9.4009</v>
      </c>
      <c r="L912" s="184">
        <v>22.337599999999998</v>
      </c>
      <c r="M912" s="184">
        <v>43.113300000000002</v>
      </c>
      <c r="N912" s="184">
        <v>58.753999999999998</v>
      </c>
      <c r="O912" s="184">
        <v>16.724799999999998</v>
      </c>
      <c r="P912" s="184">
        <v>17.925999999999998</v>
      </c>
      <c r="Q912" s="184">
        <v>16.667100000000001</v>
      </c>
      <c r="R912" s="184">
        <v>21.1557</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44358</v>
      </c>
      <c r="E913" s="184">
        <v>209.03399999999999</v>
      </c>
      <c r="F913" s="184">
        <v>-3.5799999999999998E-2</v>
      </c>
      <c r="G913" s="184">
        <v>1.18</v>
      </c>
      <c r="H913" s="184">
        <v>2.1970999999999998</v>
      </c>
      <c r="I913" s="184">
        <v>4.6791</v>
      </c>
      <c r="J913" s="184">
        <v>8.2368000000000006</v>
      </c>
      <c r="K913" s="184">
        <v>9.0914999999999999</v>
      </c>
      <c r="L913" s="184">
        <v>21.665600000000001</v>
      </c>
      <c r="M913" s="184">
        <v>41.970700000000001</v>
      </c>
      <c r="N913" s="184">
        <v>57.081699999999998</v>
      </c>
      <c r="O913" s="184">
        <v>15.534000000000001</v>
      </c>
      <c r="P913" s="184">
        <v>16.776199999999999</v>
      </c>
      <c r="Q913" s="184">
        <v>19.9956</v>
      </c>
      <c r="R913" s="184">
        <v>19.891999999999999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44358</v>
      </c>
      <c r="E914" s="184">
        <v>244.3956</v>
      </c>
      <c r="F914" s="184">
        <v>0.31340000000000001</v>
      </c>
      <c r="G914" s="184">
        <v>0.4158</v>
      </c>
      <c r="H914" s="184">
        <v>1.1798999999999999</v>
      </c>
      <c r="I914" s="184">
        <v>2.8148</v>
      </c>
      <c r="J914" s="184">
        <v>6.1406000000000001</v>
      </c>
      <c r="K914" s="184">
        <v>3.5489000000000002</v>
      </c>
      <c r="L914" s="184">
        <v>16.841899999999999</v>
      </c>
      <c r="M914" s="184">
        <v>34.709699999999998</v>
      </c>
      <c r="N914" s="184">
        <v>50.487000000000002</v>
      </c>
      <c r="O914" s="184">
        <v>12.8764</v>
      </c>
      <c r="P914" s="184">
        <v>14.902699999999999</v>
      </c>
      <c r="Q914" s="184">
        <v>18.446999999999999</v>
      </c>
      <c r="R914" s="184">
        <v>14.7211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44358</v>
      </c>
      <c r="E915" s="184">
        <v>260.12720000000002</v>
      </c>
      <c r="F915" s="184">
        <v>0.31609999999999999</v>
      </c>
      <c r="G915" s="184">
        <v>0.4239</v>
      </c>
      <c r="H915" s="184">
        <v>1.1982999999999999</v>
      </c>
      <c r="I915" s="184">
        <v>2.8525999999999998</v>
      </c>
      <c r="J915" s="184">
        <v>6.2286999999999999</v>
      </c>
      <c r="K915" s="184">
        <v>3.8062</v>
      </c>
      <c r="L915" s="184">
        <v>17.4038</v>
      </c>
      <c r="M915" s="184">
        <v>35.693399999999997</v>
      </c>
      <c r="N915" s="184">
        <v>51.964399999999998</v>
      </c>
      <c r="O915" s="184">
        <v>13.977499999999999</v>
      </c>
      <c r="P915" s="184">
        <v>15.999599999999999</v>
      </c>
      <c r="Q915" s="184">
        <v>13.187900000000001</v>
      </c>
      <c r="R915" s="184">
        <v>15.736800000000001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44358</v>
      </c>
      <c r="E916" s="184">
        <v>13.764200000000001</v>
      </c>
      <c r="F916" s="184">
        <v>0.16450000000000001</v>
      </c>
      <c r="G916" s="184">
        <v>0.23449999999999999</v>
      </c>
      <c r="H916" s="184">
        <v>0.66700000000000004</v>
      </c>
      <c r="I916" s="184">
        <v>3.1760000000000002</v>
      </c>
      <c r="J916" s="184">
        <v>7.0019999999999998</v>
      </c>
      <c r="K916" s="184">
        <v>5.8093000000000004</v>
      </c>
      <c r="L916" s="184">
        <v>23.433599999999998</v>
      </c>
      <c r="M916" s="184">
        <v>43.834099999999999</v>
      </c>
      <c r="N916" s="184">
        <v>68.085700000000003</v>
      </c>
      <c r="O916" s="184"/>
      <c r="P916" s="184"/>
      <c r="Q916" s="184">
        <v>23.4285</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44358</v>
      </c>
      <c r="E917" s="184">
        <v>13.3574</v>
      </c>
      <c r="F917" s="184">
        <v>0.15970000000000001</v>
      </c>
      <c r="G917" s="184">
        <v>0.2198</v>
      </c>
      <c r="H917" s="184">
        <v>0.6351</v>
      </c>
      <c r="I917" s="184">
        <v>3.1084999999999998</v>
      </c>
      <c r="J917" s="184">
        <v>6.8472</v>
      </c>
      <c r="K917" s="184">
        <v>5.3315000000000001</v>
      </c>
      <c r="L917" s="184">
        <v>22.3597</v>
      </c>
      <c r="M917" s="184">
        <v>41.961100000000002</v>
      </c>
      <c r="N917" s="184">
        <v>65.191699999999997</v>
      </c>
      <c r="O917" s="184"/>
      <c r="P917" s="184"/>
      <c r="Q917" s="184">
        <v>21.012799999999999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44358</v>
      </c>
      <c r="E918" s="184">
        <v>16.05</v>
      </c>
      <c r="F918" s="184">
        <v>0.56389999999999996</v>
      </c>
      <c r="G918" s="184">
        <v>1.2618</v>
      </c>
      <c r="H918" s="184">
        <v>2.9506000000000001</v>
      </c>
      <c r="I918" s="184">
        <v>4.4922000000000004</v>
      </c>
      <c r="J918" s="184">
        <v>7.4297000000000004</v>
      </c>
      <c r="K918" s="184">
        <v>3.8163</v>
      </c>
      <c r="L918" s="184">
        <v>21.315200000000001</v>
      </c>
      <c r="M918" s="184">
        <v>39.930300000000003</v>
      </c>
      <c r="N918" s="184">
        <v>62.2851</v>
      </c>
      <c r="O918" s="184"/>
      <c r="P918" s="184"/>
      <c r="Q918" s="184">
        <v>29.105399999999999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44358</v>
      </c>
      <c r="E919" s="184">
        <v>15.79</v>
      </c>
      <c r="F919" s="184">
        <v>0.57320000000000004</v>
      </c>
      <c r="G919" s="184">
        <v>1.2828999999999999</v>
      </c>
      <c r="H919" s="184">
        <v>3.0007000000000001</v>
      </c>
      <c r="I919" s="184">
        <v>4.5003000000000002</v>
      </c>
      <c r="J919" s="184">
        <v>7.3418999999999999</v>
      </c>
      <c r="K919" s="184">
        <v>3.677</v>
      </c>
      <c r="L919" s="184">
        <v>20.903500000000001</v>
      </c>
      <c r="M919" s="184">
        <v>39.118899999999996</v>
      </c>
      <c r="N919" s="184">
        <v>60.958199999999998</v>
      </c>
      <c r="O919" s="184"/>
      <c r="P919" s="184"/>
      <c r="Q919" s="184">
        <v>27.971900000000002</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0.23139599999999999</v>
      </c>
      <c r="G920" s="186">
        <v>0.50274200000000002</v>
      </c>
      <c r="H920" s="186">
        <v>1.2229660000000002</v>
      </c>
      <c r="I920" s="186">
        <v>3.1444739999999989</v>
      </c>
      <c r="J920" s="186">
        <v>6.7831460000000003</v>
      </c>
      <c r="K920" s="186">
        <v>5.9563999999999995</v>
      </c>
      <c r="L920" s="186">
        <v>20.839023999999995</v>
      </c>
      <c r="M920" s="186">
        <v>41.257804347826095</v>
      </c>
      <c r="N920" s="186">
        <v>61.105879545454556</v>
      </c>
      <c r="O920" s="186">
        <v>13.654741176470591</v>
      </c>
      <c r="P920" s="186">
        <v>15.508639999999996</v>
      </c>
      <c r="Q920" s="186">
        <v>18.976177999999997</v>
      </c>
      <c r="R920" s="186">
        <v>18.532413157894737</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0.23724999999999999</v>
      </c>
      <c r="G921" s="186">
        <v>0.47284999999999999</v>
      </c>
      <c r="H921" s="186">
        <v>1.1890999999999998</v>
      </c>
      <c r="I921" s="186">
        <v>3.1693500000000001</v>
      </c>
      <c r="J921" s="186">
        <v>6.9780499999999996</v>
      </c>
      <c r="K921" s="186">
        <v>5.31595</v>
      </c>
      <c r="L921" s="186">
        <v>20.961600000000001</v>
      </c>
      <c r="M921" s="186">
        <v>40.435699999999997</v>
      </c>
      <c r="N921" s="186">
        <v>59.42595</v>
      </c>
      <c r="O921" s="186">
        <v>14.0275</v>
      </c>
      <c r="P921" s="186">
        <v>15.510999999999999</v>
      </c>
      <c r="Q921" s="186">
        <v>16.714700000000001</v>
      </c>
      <c r="R921" s="186">
        <v>18.043750000000003</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44358</v>
      </c>
      <c r="E924" s="184">
        <v>18.104600000000001</v>
      </c>
      <c r="F924" s="184">
        <v>32.689500000000002</v>
      </c>
      <c r="G924" s="184">
        <v>3.4283000000000001</v>
      </c>
      <c r="H924" s="184">
        <v>10.822800000000001</v>
      </c>
      <c r="I924" s="184">
        <v>3.2008000000000001</v>
      </c>
      <c r="J924" s="184">
        <v>5.5801999999999996</v>
      </c>
      <c r="K924" s="184">
        <v>12.308</v>
      </c>
      <c r="L924" s="184">
        <v>4.3771000000000004</v>
      </c>
      <c r="M924" s="184">
        <v>5.6086</v>
      </c>
      <c r="N924" s="184">
        <v>4.5403000000000002</v>
      </c>
      <c r="O924" s="184">
        <v>10.9123</v>
      </c>
      <c r="P924" s="184">
        <v>8.7116000000000007</v>
      </c>
      <c r="Q924" s="184">
        <v>9.2459000000000007</v>
      </c>
      <c r="R924" s="184">
        <v>9.9236000000000004</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44358</v>
      </c>
      <c r="E925" s="184">
        <v>17.820599999999999</v>
      </c>
      <c r="F925" s="184">
        <v>32.390099999999997</v>
      </c>
      <c r="G925" s="184">
        <v>3.2097000000000002</v>
      </c>
      <c r="H925" s="184">
        <v>10.584300000000001</v>
      </c>
      <c r="I925" s="184">
        <v>2.9878999999999998</v>
      </c>
      <c r="J925" s="184">
        <v>5.3628</v>
      </c>
      <c r="K925" s="184">
        <v>12.081799999999999</v>
      </c>
      <c r="L925" s="184">
        <v>4.1619000000000002</v>
      </c>
      <c r="M925" s="184">
        <v>5.3925999999999998</v>
      </c>
      <c r="N925" s="184">
        <v>4.3257000000000003</v>
      </c>
      <c r="O925" s="184">
        <v>10.6653</v>
      </c>
      <c r="P925" s="184">
        <v>8.4609000000000005</v>
      </c>
      <c r="Q925" s="184">
        <v>8.9888999999999992</v>
      </c>
      <c r="R925" s="184">
        <v>9.6896000000000004</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44358</v>
      </c>
      <c r="E926" s="184">
        <v>19.357600000000001</v>
      </c>
      <c r="F926" s="184">
        <v>45.876800000000003</v>
      </c>
      <c r="G926" s="184">
        <v>24.751100000000001</v>
      </c>
      <c r="H926" s="184">
        <v>25.308</v>
      </c>
      <c r="I926" s="184">
        <v>12.2461</v>
      </c>
      <c r="J926" s="184">
        <v>9.6461000000000006</v>
      </c>
      <c r="K926" s="184">
        <v>14.3324</v>
      </c>
      <c r="L926" s="184">
        <v>3.0299</v>
      </c>
      <c r="M926" s="184">
        <v>5.9329999999999998</v>
      </c>
      <c r="N926" s="184">
        <v>5.3635000000000002</v>
      </c>
      <c r="O926" s="184">
        <v>12.161799999999999</v>
      </c>
      <c r="P926" s="184">
        <v>9.9433000000000007</v>
      </c>
      <c r="Q926" s="184">
        <v>10.2788</v>
      </c>
      <c r="R926" s="184">
        <v>10.8833</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44358</v>
      </c>
      <c r="E927" s="184">
        <v>19.6631</v>
      </c>
      <c r="F927" s="184">
        <v>46.093600000000002</v>
      </c>
      <c r="G927" s="184">
        <v>24.925000000000001</v>
      </c>
      <c r="H927" s="184">
        <v>25.475200000000001</v>
      </c>
      <c r="I927" s="184">
        <v>12.402900000000001</v>
      </c>
      <c r="J927" s="184">
        <v>9.8054000000000006</v>
      </c>
      <c r="K927" s="184">
        <v>14.4984</v>
      </c>
      <c r="L927" s="184">
        <v>3.1924000000000001</v>
      </c>
      <c r="M927" s="184">
        <v>6.1002000000000001</v>
      </c>
      <c r="N927" s="184">
        <v>5.5317999999999996</v>
      </c>
      <c r="O927" s="184">
        <v>12.3759</v>
      </c>
      <c r="P927" s="184">
        <v>10.1587</v>
      </c>
      <c r="Q927" s="184">
        <v>10.5349</v>
      </c>
      <c r="R927" s="184">
        <v>11.074199999999999</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44358</v>
      </c>
      <c r="E928" s="184">
        <v>36.513800000000003</v>
      </c>
      <c r="F928" s="184">
        <v>46.441499999999998</v>
      </c>
      <c r="G928" s="184">
        <v>29.2257</v>
      </c>
      <c r="H928" s="184">
        <v>29.4255</v>
      </c>
      <c r="I928" s="184">
        <v>12.1662</v>
      </c>
      <c r="J928" s="184">
        <v>10.823600000000001</v>
      </c>
      <c r="K928" s="184">
        <v>14.087300000000001</v>
      </c>
      <c r="L928" s="184">
        <v>1.9845999999999999</v>
      </c>
      <c r="M928" s="184">
        <v>5.7648000000000001</v>
      </c>
      <c r="N928" s="184">
        <v>4.7210000000000001</v>
      </c>
      <c r="O928" s="184">
        <v>12.8919</v>
      </c>
      <c r="P928" s="184">
        <v>10.3978</v>
      </c>
      <c r="Q928" s="184">
        <v>10.487500000000001</v>
      </c>
      <c r="R928" s="184">
        <v>10.5161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44358</v>
      </c>
      <c r="E929" s="184">
        <v>36.177</v>
      </c>
      <c r="F929" s="184">
        <v>46.267499999999998</v>
      </c>
      <c r="G929" s="184">
        <v>29.0929</v>
      </c>
      <c r="H929" s="184">
        <v>29.278300000000002</v>
      </c>
      <c r="I929" s="184">
        <v>12.025399999999999</v>
      </c>
      <c r="J929" s="184">
        <v>10.6899</v>
      </c>
      <c r="K929" s="184">
        <v>13.9519</v>
      </c>
      <c r="L929" s="184">
        <v>1.8524</v>
      </c>
      <c r="M929" s="184">
        <v>5.6283000000000003</v>
      </c>
      <c r="N929" s="184">
        <v>4.5841000000000003</v>
      </c>
      <c r="O929" s="184">
        <v>12.753</v>
      </c>
      <c r="P929" s="184">
        <v>10.270300000000001</v>
      </c>
      <c r="Q929" s="184">
        <v>6.9</v>
      </c>
      <c r="R929" s="184">
        <v>10.371700000000001</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44358</v>
      </c>
      <c r="E930" s="184">
        <v>50.1571</v>
      </c>
      <c r="F930" s="184">
        <v>45.611800000000002</v>
      </c>
      <c r="G930" s="184">
        <v>27.3262</v>
      </c>
      <c r="H930" s="184">
        <v>27.2437</v>
      </c>
      <c r="I930" s="184">
        <v>10.6576</v>
      </c>
      <c r="J930" s="184">
        <v>9.1671999999999993</v>
      </c>
      <c r="K930" s="184">
        <v>13.479100000000001</v>
      </c>
      <c r="L930" s="184">
        <v>1.7118</v>
      </c>
      <c r="M930" s="184">
        <v>4.9669999999999996</v>
      </c>
      <c r="N930" s="184">
        <v>4.1717000000000004</v>
      </c>
      <c r="O930" s="184">
        <v>10.741</v>
      </c>
      <c r="P930" s="184">
        <v>9.6351999999999993</v>
      </c>
      <c r="Q930" s="184">
        <v>8.1946999999999992</v>
      </c>
      <c r="R930" s="184">
        <v>9.3051999999999992</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44358</v>
      </c>
      <c r="E931" s="184">
        <v>51.483199999999997</v>
      </c>
      <c r="F931" s="184">
        <v>45.927999999999997</v>
      </c>
      <c r="G931" s="184">
        <v>27.6416</v>
      </c>
      <c r="H931" s="184">
        <v>27.561800000000002</v>
      </c>
      <c r="I931" s="184">
        <v>10.969099999999999</v>
      </c>
      <c r="J931" s="184">
        <v>9.4797999999999991</v>
      </c>
      <c r="K931" s="184">
        <v>13.7988</v>
      </c>
      <c r="L931" s="184">
        <v>2.0236000000000001</v>
      </c>
      <c r="M931" s="184">
        <v>5.2877999999999998</v>
      </c>
      <c r="N931" s="184">
        <v>4.4923999999999999</v>
      </c>
      <c r="O931" s="184">
        <v>11.0915</v>
      </c>
      <c r="P931" s="184">
        <v>9.9982000000000006</v>
      </c>
      <c r="Q931" s="184">
        <v>10.1599</v>
      </c>
      <c r="R931" s="184">
        <v>9.6374999999999993</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42.662350000000004</v>
      </c>
      <c r="G932" s="186">
        <v>21.200062500000001</v>
      </c>
      <c r="H932" s="186">
        <v>23.21245</v>
      </c>
      <c r="I932" s="186">
        <v>9.581999999999999</v>
      </c>
      <c r="J932" s="186">
        <v>8.8193750000000009</v>
      </c>
      <c r="K932" s="186">
        <v>13.5672125</v>
      </c>
      <c r="L932" s="186">
        <v>2.7917125</v>
      </c>
      <c r="M932" s="186">
        <v>5.5852874999999997</v>
      </c>
      <c r="N932" s="186">
        <v>4.716312499999999</v>
      </c>
      <c r="O932" s="186">
        <v>11.699087499999999</v>
      </c>
      <c r="P932" s="186">
        <v>9.697000000000001</v>
      </c>
      <c r="Q932" s="186">
        <v>9.3488250000000015</v>
      </c>
      <c r="R932" s="186">
        <v>10.17515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45.9024</v>
      </c>
      <c r="G933" s="186">
        <v>26.125599999999999</v>
      </c>
      <c r="H933" s="186">
        <v>26.359450000000002</v>
      </c>
      <c r="I933" s="186">
        <v>11.497249999999999</v>
      </c>
      <c r="J933" s="186">
        <v>9.5629500000000007</v>
      </c>
      <c r="K933" s="186">
        <v>13.875350000000001</v>
      </c>
      <c r="L933" s="186">
        <v>2.5267499999999998</v>
      </c>
      <c r="M933" s="186">
        <v>5.6184500000000002</v>
      </c>
      <c r="N933" s="186">
        <v>4.5622000000000007</v>
      </c>
      <c r="O933" s="186">
        <v>11.62665</v>
      </c>
      <c r="P933" s="186">
        <v>9.9707500000000007</v>
      </c>
      <c r="Q933" s="186">
        <v>9.7028999999999996</v>
      </c>
      <c r="R933" s="186">
        <v>10.147650000000001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44358</v>
      </c>
      <c r="E936" s="184">
        <v>4502.143</v>
      </c>
      <c r="F936" s="184">
        <v>165.15649999999999</v>
      </c>
      <c r="G936" s="184">
        <v>19.9861</v>
      </c>
      <c r="H936" s="184">
        <v>51.896099999999997</v>
      </c>
      <c r="I936" s="184">
        <v>23.783000000000001</v>
      </c>
      <c r="J936" s="184">
        <v>31.156400000000001</v>
      </c>
      <c r="K936" s="184">
        <v>40.762700000000002</v>
      </c>
      <c r="L936" s="184">
        <v>0.61219999999999997</v>
      </c>
      <c r="M936" s="184">
        <v>-7.2496999999999998</v>
      </c>
      <c r="N936" s="184">
        <v>2.8611</v>
      </c>
      <c r="O936" s="184">
        <v>15.888199999999999</v>
      </c>
      <c r="P936" s="184">
        <v>9.2718000000000007</v>
      </c>
      <c r="Q936" s="184">
        <v>7.2186000000000003</v>
      </c>
      <c r="R936" s="184">
        <v>22.371600000000001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44358</v>
      </c>
      <c r="E937" s="184">
        <v>15.1595</v>
      </c>
      <c r="F937" s="184">
        <v>463.02839999999998</v>
      </c>
      <c r="G937" s="184">
        <v>56.683999999999997</v>
      </c>
      <c r="H937" s="184">
        <v>75.227999999999994</v>
      </c>
      <c r="I937" s="184">
        <v>38.304400000000001</v>
      </c>
      <c r="J937" s="184">
        <v>34.183300000000003</v>
      </c>
      <c r="K937" s="184">
        <v>36.429600000000001</v>
      </c>
      <c r="L937" s="184">
        <v>-1.0226999999999999</v>
      </c>
      <c r="M937" s="184">
        <v>-6.5067000000000004</v>
      </c>
      <c r="N937" s="184">
        <v>2.6093000000000002</v>
      </c>
      <c r="O937" s="184">
        <v>14.8413</v>
      </c>
      <c r="P937" s="184">
        <v>9.6341999999999999</v>
      </c>
      <c r="Q937" s="184">
        <v>4.6092000000000004</v>
      </c>
      <c r="R937" s="184">
        <v>21.6464</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44358</v>
      </c>
      <c r="E938" s="184">
        <v>15.5281</v>
      </c>
      <c r="F938" s="184">
        <v>463.7097</v>
      </c>
      <c r="G938" s="184">
        <v>57.2303</v>
      </c>
      <c r="H938" s="184">
        <v>75.731800000000007</v>
      </c>
      <c r="I938" s="184">
        <v>38.799399999999999</v>
      </c>
      <c r="J938" s="184">
        <v>34.576999999999998</v>
      </c>
      <c r="K938" s="184">
        <v>36.900799999999997</v>
      </c>
      <c r="L938" s="184">
        <v>-0.57689999999999997</v>
      </c>
      <c r="M938" s="184">
        <v>-6.0990000000000002</v>
      </c>
      <c r="N938" s="184">
        <v>3.0043000000000002</v>
      </c>
      <c r="O938" s="184">
        <v>15.231199999999999</v>
      </c>
      <c r="P938" s="184">
        <v>9.9740000000000002</v>
      </c>
      <c r="Q938" s="184">
        <v>4.5884</v>
      </c>
      <c r="R938" s="184">
        <v>22.107399999999998</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44358</v>
      </c>
      <c r="E939" s="184">
        <v>42.687800000000003</v>
      </c>
      <c r="F939" s="184">
        <v>165.16929999999999</v>
      </c>
      <c r="G939" s="184">
        <v>19.926600000000001</v>
      </c>
      <c r="H939" s="184">
        <v>51.849899999999998</v>
      </c>
      <c r="I939" s="184">
        <v>23.709099999999999</v>
      </c>
      <c r="J939" s="184">
        <v>30.962700000000002</v>
      </c>
      <c r="K939" s="184">
        <v>40.5505</v>
      </c>
      <c r="L939" s="184">
        <v>0.69210000000000005</v>
      </c>
      <c r="M939" s="184">
        <v>-7.1082999999999998</v>
      </c>
      <c r="N939" s="184">
        <v>2.9722</v>
      </c>
      <c r="O939" s="184">
        <v>15.8774</v>
      </c>
      <c r="P939" s="184">
        <v>8.6786999999999992</v>
      </c>
      <c r="Q939" s="184">
        <v>7.2854999999999999</v>
      </c>
      <c r="R939" s="184">
        <v>22.2852</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44358</v>
      </c>
      <c r="E940" s="184">
        <v>16.248699999999999</v>
      </c>
      <c r="F940" s="184">
        <v>179.2347</v>
      </c>
      <c r="G940" s="184">
        <v>42.830599999999997</v>
      </c>
      <c r="H940" s="184">
        <v>50.317399999999999</v>
      </c>
      <c r="I940" s="184">
        <v>24.962499999999999</v>
      </c>
      <c r="J940" s="184">
        <v>32.028700000000001</v>
      </c>
      <c r="K940" s="184">
        <v>34.613900000000001</v>
      </c>
      <c r="L940" s="184">
        <v>-0.43109999999999998</v>
      </c>
      <c r="M940" s="184">
        <v>-6.3857999999999997</v>
      </c>
      <c r="N940" s="184">
        <v>3.0009000000000001</v>
      </c>
      <c r="O940" s="184">
        <v>15.568899999999999</v>
      </c>
      <c r="P940" s="184">
        <v>8.7978000000000005</v>
      </c>
      <c r="Q940" s="184">
        <v>4.2404999999999999</v>
      </c>
      <c r="R940" s="184">
        <v>21.980699999999999</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44358</v>
      </c>
      <c r="E941" s="184">
        <v>15.092000000000001</v>
      </c>
      <c r="F941" s="184">
        <v>178.87389999999999</v>
      </c>
      <c r="G941" s="184">
        <v>42.390300000000003</v>
      </c>
      <c r="H941" s="184">
        <v>49.879100000000001</v>
      </c>
      <c r="I941" s="184">
        <v>24.517099999999999</v>
      </c>
      <c r="J941" s="184">
        <v>31.578800000000001</v>
      </c>
      <c r="K941" s="184">
        <v>34.960500000000003</v>
      </c>
      <c r="L941" s="184">
        <v>-0.49580000000000002</v>
      </c>
      <c r="M941" s="184">
        <v>-6.5848000000000004</v>
      </c>
      <c r="N941" s="184">
        <v>2.7141999999999999</v>
      </c>
      <c r="O941" s="184">
        <v>15.166600000000001</v>
      </c>
      <c r="P941" s="184">
        <v>8.2424999999999997</v>
      </c>
      <c r="Q941" s="184">
        <v>4.3577000000000004</v>
      </c>
      <c r="R941" s="184">
        <v>21.648800000000001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44358</v>
      </c>
      <c r="E942" s="184">
        <v>20.667899999999999</v>
      </c>
      <c r="F942" s="184">
        <v>431.35629999999998</v>
      </c>
      <c r="G942" s="184">
        <v>105.8141</v>
      </c>
      <c r="H942" s="184">
        <v>-27.704699999999999</v>
      </c>
      <c r="I942" s="184">
        <v>-20.0778</v>
      </c>
      <c r="J942" s="184">
        <v>31.3721</v>
      </c>
      <c r="K942" s="184">
        <v>62.184699999999999</v>
      </c>
      <c r="L942" s="184">
        <v>12.794700000000001</v>
      </c>
      <c r="M942" s="184">
        <v>-12.007400000000001</v>
      </c>
      <c r="N942" s="184">
        <v>7.7923999999999998</v>
      </c>
      <c r="O942" s="184">
        <v>21.357399999999998</v>
      </c>
      <c r="P942" s="184">
        <v>6.9772999999999996</v>
      </c>
      <c r="Q942" s="184">
        <v>1.7866</v>
      </c>
      <c r="R942" s="184">
        <v>31.429400000000001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44358</v>
      </c>
      <c r="E943" s="184">
        <v>19.857299999999999</v>
      </c>
      <c r="F943" s="184">
        <v>430.91930000000002</v>
      </c>
      <c r="G943" s="184">
        <v>105.3086</v>
      </c>
      <c r="H943" s="184">
        <v>-28.180099999999999</v>
      </c>
      <c r="I943" s="184">
        <v>-20.645299999999999</v>
      </c>
      <c r="J943" s="184">
        <v>30.674900000000001</v>
      </c>
      <c r="K943" s="184">
        <v>61.434399999999997</v>
      </c>
      <c r="L943" s="184">
        <v>12.0761</v>
      </c>
      <c r="M943" s="184">
        <v>-12.600099999999999</v>
      </c>
      <c r="N943" s="184">
        <v>7.1155999999999997</v>
      </c>
      <c r="O943" s="184">
        <v>20.7075</v>
      </c>
      <c r="P943" s="184">
        <v>6.4250999999999996</v>
      </c>
      <c r="Q943" s="184">
        <v>5.1153000000000004</v>
      </c>
      <c r="R943" s="184">
        <v>30.7193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44358</v>
      </c>
      <c r="E944" s="184">
        <v>43.866199999999999</v>
      </c>
      <c r="F944" s="184">
        <v>164.8263</v>
      </c>
      <c r="G944" s="184">
        <v>19.8079</v>
      </c>
      <c r="H944" s="184">
        <v>51.6798</v>
      </c>
      <c r="I944" s="184">
        <v>23.605</v>
      </c>
      <c r="J944" s="184">
        <v>30.863900000000001</v>
      </c>
      <c r="K944" s="184">
        <v>40.638199999999998</v>
      </c>
      <c r="L944" s="184">
        <v>0.47949999999999998</v>
      </c>
      <c r="M944" s="184">
        <v>-7.3738000000000001</v>
      </c>
      <c r="N944" s="184">
        <v>2.7248000000000001</v>
      </c>
      <c r="O944" s="184">
        <v>15.528600000000001</v>
      </c>
      <c r="P944" s="184">
        <v>9.2721999999999998</v>
      </c>
      <c r="Q944" s="184">
        <v>8.5663</v>
      </c>
      <c r="R944" s="184">
        <v>21.861999999999998</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44358</v>
      </c>
      <c r="E945" s="184">
        <v>15.5603</v>
      </c>
      <c r="F945" s="184">
        <v>243.45609999999999</v>
      </c>
      <c r="G945" s="184">
        <v>66.747900000000001</v>
      </c>
      <c r="H945" s="184">
        <v>69.647400000000005</v>
      </c>
      <c r="I945" s="184">
        <v>26.522300000000001</v>
      </c>
      <c r="J945" s="184">
        <v>33.718200000000003</v>
      </c>
      <c r="K945" s="184">
        <v>36.208599999999997</v>
      </c>
      <c r="L945" s="184">
        <v>-0.78439999999999999</v>
      </c>
      <c r="M945" s="184">
        <v>-7.6502999999999997</v>
      </c>
      <c r="N945" s="184">
        <v>2.0882999999999998</v>
      </c>
      <c r="O945" s="184">
        <v>15.164999999999999</v>
      </c>
      <c r="P945" s="184">
        <v>9.2232000000000003</v>
      </c>
      <c r="Q945" s="184">
        <v>4.7050999999999998</v>
      </c>
      <c r="R945" s="184">
        <v>21.610600000000002</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44358</v>
      </c>
      <c r="E946" s="184">
        <v>16.074300000000001</v>
      </c>
      <c r="F946" s="184">
        <v>243.67320000000001</v>
      </c>
      <c r="G946" s="184">
        <v>67.127099999999999</v>
      </c>
      <c r="H946" s="184">
        <v>70.088800000000006</v>
      </c>
      <c r="I946" s="184">
        <v>27.072600000000001</v>
      </c>
      <c r="J946" s="184">
        <v>34.314500000000002</v>
      </c>
      <c r="K946" s="184">
        <v>36.677599999999998</v>
      </c>
      <c r="L946" s="184">
        <v>-0.3972</v>
      </c>
      <c r="M946" s="184">
        <v>-7.2549999999999999</v>
      </c>
      <c r="N946" s="184">
        <v>2.5238</v>
      </c>
      <c r="O946" s="184">
        <v>15.636200000000001</v>
      </c>
      <c r="P946" s="184">
        <v>9.6875999999999998</v>
      </c>
      <c r="Q946" s="184">
        <v>4.5804999999999998</v>
      </c>
      <c r="R946" s="184">
        <v>22.097999999999999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44358</v>
      </c>
      <c r="E947" s="184">
        <v>43.7652</v>
      </c>
      <c r="F947" s="184">
        <v>164.87180000000001</v>
      </c>
      <c r="G947" s="184">
        <v>19.77</v>
      </c>
      <c r="H947" s="184">
        <v>51.666600000000003</v>
      </c>
      <c r="I947" s="184">
        <v>23.556899999999999</v>
      </c>
      <c r="J947" s="184">
        <v>30.826499999999999</v>
      </c>
      <c r="K947" s="184">
        <v>40.629199999999997</v>
      </c>
      <c r="L947" s="184">
        <v>0.41</v>
      </c>
      <c r="M947" s="184">
        <v>-7.3792</v>
      </c>
      <c r="N947" s="184">
        <v>2.6467999999999998</v>
      </c>
      <c r="O947" s="184">
        <v>15.5947</v>
      </c>
      <c r="P947" s="184">
        <v>8.9059000000000008</v>
      </c>
      <c r="Q947" s="184">
        <v>8.0677000000000003</v>
      </c>
      <c r="R947" s="184">
        <v>21.8367</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44358</v>
      </c>
      <c r="E948" s="184">
        <v>16.058</v>
      </c>
      <c r="F948" s="184">
        <v>226.42400000000001</v>
      </c>
      <c r="G948" s="184">
        <v>41.281100000000002</v>
      </c>
      <c r="H948" s="184">
        <v>55.725999999999999</v>
      </c>
      <c r="I948" s="184">
        <v>23.921700000000001</v>
      </c>
      <c r="J948" s="184">
        <v>33.465600000000002</v>
      </c>
      <c r="K948" s="184">
        <v>35.203800000000001</v>
      </c>
      <c r="L948" s="184">
        <v>-1.6486000000000001</v>
      </c>
      <c r="M948" s="184">
        <v>-7.9912000000000001</v>
      </c>
      <c r="N948" s="184">
        <v>1.6027</v>
      </c>
      <c r="O948" s="184">
        <v>14.963900000000001</v>
      </c>
      <c r="P948" s="184">
        <v>8.4527999999999999</v>
      </c>
      <c r="Q948" s="184">
        <v>5.0176999999999996</v>
      </c>
      <c r="R948" s="184">
        <v>20.9389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44358</v>
      </c>
      <c r="E949" s="184">
        <v>16.4343</v>
      </c>
      <c r="F949" s="184">
        <v>226.8288</v>
      </c>
      <c r="G949" s="184">
        <v>41.748800000000003</v>
      </c>
      <c r="H949" s="184">
        <v>56.186599999999999</v>
      </c>
      <c r="I949" s="184">
        <v>24.370799999999999</v>
      </c>
      <c r="J949" s="184">
        <v>33.920400000000001</v>
      </c>
      <c r="K949" s="184">
        <v>35.673000000000002</v>
      </c>
      <c r="L949" s="184">
        <v>-1.2238</v>
      </c>
      <c r="M949" s="184">
        <v>-7.5811999999999999</v>
      </c>
      <c r="N949" s="184">
        <v>1.9908999999999999</v>
      </c>
      <c r="O949" s="184">
        <v>15.338800000000001</v>
      </c>
      <c r="P949" s="184">
        <v>8.7505000000000006</v>
      </c>
      <c r="Q949" s="184">
        <v>4.5282999999999998</v>
      </c>
      <c r="R949" s="184">
        <v>21.316700000000001</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44358</v>
      </c>
      <c r="E950" s="184">
        <v>4545.4976999999999</v>
      </c>
      <c r="F950" s="184">
        <v>167.35419999999999</v>
      </c>
      <c r="G950" s="184">
        <v>20.365300000000001</v>
      </c>
      <c r="H950" s="184">
        <v>52.6663</v>
      </c>
      <c r="I950" s="184">
        <v>24.209700000000002</v>
      </c>
      <c r="J950" s="184">
        <v>31.571200000000001</v>
      </c>
      <c r="K950" s="184">
        <v>41.598300000000002</v>
      </c>
      <c r="L950" s="184">
        <v>0.82040000000000002</v>
      </c>
      <c r="M950" s="184">
        <v>-7.1505999999999998</v>
      </c>
      <c r="N950" s="184">
        <v>2.8258999999999999</v>
      </c>
      <c r="O950" s="184">
        <v>15.817399999999999</v>
      </c>
      <c r="P950" s="184">
        <v>9.4459</v>
      </c>
      <c r="Q950" s="184">
        <v>4.7897999999999996</v>
      </c>
      <c r="R950" s="184">
        <v>21.911200000000001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44358</v>
      </c>
      <c r="E951" s="184">
        <v>13.3956</v>
      </c>
      <c r="F951" s="184">
        <v>221.77369999999999</v>
      </c>
      <c r="G951" s="184">
        <v>-29.446999999999999</v>
      </c>
      <c r="H951" s="184">
        <v>18.202500000000001</v>
      </c>
      <c r="I951" s="184">
        <v>37.210799999999999</v>
      </c>
      <c r="J951" s="184">
        <v>29.461200000000002</v>
      </c>
      <c r="K951" s="184">
        <v>37.996600000000001</v>
      </c>
      <c r="L951" s="184">
        <v>-1.8864000000000001</v>
      </c>
      <c r="M951" s="184">
        <v>-7.1852999999999998</v>
      </c>
      <c r="N951" s="184">
        <v>-1.4079999999999999</v>
      </c>
      <c r="O951" s="184">
        <v>14.4095</v>
      </c>
      <c r="P951" s="184">
        <v>7.7804000000000002</v>
      </c>
      <c r="Q951" s="184">
        <v>3.3660999999999999</v>
      </c>
      <c r="R951" s="184">
        <v>20.479399999999998</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44358</v>
      </c>
      <c r="E952" s="184">
        <v>13.883599999999999</v>
      </c>
      <c r="F952" s="184">
        <v>222.18039999999999</v>
      </c>
      <c r="G952" s="184">
        <v>-29.024899999999999</v>
      </c>
      <c r="H952" s="184">
        <v>18.619499999999999</v>
      </c>
      <c r="I952" s="184">
        <v>37.622900000000001</v>
      </c>
      <c r="J952" s="184">
        <v>29.879000000000001</v>
      </c>
      <c r="K952" s="184">
        <v>38.436599999999999</v>
      </c>
      <c r="L952" s="184">
        <v>-1.5166999999999999</v>
      </c>
      <c r="M952" s="184">
        <v>-6.8272000000000004</v>
      </c>
      <c r="N952" s="184">
        <v>-1.0385</v>
      </c>
      <c r="O952" s="184">
        <v>14.9275</v>
      </c>
      <c r="P952" s="184">
        <v>8.3017000000000003</v>
      </c>
      <c r="Q952" s="184">
        <v>3.9643000000000002</v>
      </c>
      <c r="R952" s="184">
        <v>20.968399999999999</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44358</v>
      </c>
      <c r="E953" s="184">
        <v>4443.6445000000003</v>
      </c>
      <c r="F953" s="184">
        <v>166.5624</v>
      </c>
      <c r="G953" s="184">
        <v>20.07</v>
      </c>
      <c r="H953" s="184">
        <v>52.290700000000001</v>
      </c>
      <c r="I953" s="184">
        <v>23.905799999999999</v>
      </c>
      <c r="J953" s="184">
        <v>31.2745</v>
      </c>
      <c r="K953" s="184">
        <v>41.185400000000001</v>
      </c>
      <c r="L953" s="184">
        <v>0.6885</v>
      </c>
      <c r="M953" s="184">
        <v>-7.2083000000000004</v>
      </c>
      <c r="N953" s="184">
        <v>2.8935</v>
      </c>
      <c r="O953" s="184">
        <v>15.9465</v>
      </c>
      <c r="P953" s="184">
        <v>9.2917000000000005</v>
      </c>
      <c r="Q953" s="184">
        <v>9.0068999999999999</v>
      </c>
      <c r="R953" s="184">
        <v>22.418299999999999</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44358</v>
      </c>
      <c r="E954" s="184">
        <v>14.7424</v>
      </c>
      <c r="F954" s="184">
        <v>205.6576</v>
      </c>
      <c r="G954" s="184">
        <v>37.334499999999998</v>
      </c>
      <c r="H954" s="184">
        <v>62.820999999999998</v>
      </c>
      <c r="I954" s="184">
        <v>25.158100000000001</v>
      </c>
      <c r="J954" s="184">
        <v>31.0932</v>
      </c>
      <c r="K954" s="184">
        <v>36.691400000000002</v>
      </c>
      <c r="L954" s="184">
        <v>-0.68459999999999999</v>
      </c>
      <c r="M954" s="184">
        <v>-7.359</v>
      </c>
      <c r="N954" s="184">
        <v>1.8269</v>
      </c>
      <c r="O954" s="184">
        <v>15.2013</v>
      </c>
      <c r="P954" s="184">
        <v>9.6313999999999993</v>
      </c>
      <c r="Q954" s="184">
        <v>4.1599000000000004</v>
      </c>
      <c r="R954" s="184">
        <v>21.497699999999998</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44358</v>
      </c>
      <c r="E955" s="184">
        <v>15.117100000000001</v>
      </c>
      <c r="F955" s="184">
        <v>206.14750000000001</v>
      </c>
      <c r="G955" s="184">
        <v>37.782899999999998</v>
      </c>
      <c r="H955" s="184">
        <v>63.188200000000002</v>
      </c>
      <c r="I955" s="184">
        <v>25.4955</v>
      </c>
      <c r="J955" s="184">
        <v>31.4346</v>
      </c>
      <c r="K955" s="184">
        <v>37.088000000000001</v>
      </c>
      <c r="L955" s="184">
        <v>-0.31390000000000001</v>
      </c>
      <c r="M955" s="184">
        <v>-7.0063000000000004</v>
      </c>
      <c r="N955" s="184">
        <v>2.2082000000000002</v>
      </c>
      <c r="O955" s="184">
        <v>15.6381</v>
      </c>
      <c r="P955" s="184">
        <v>9.9901999999999997</v>
      </c>
      <c r="Q955" s="184">
        <v>4.3985000000000003</v>
      </c>
      <c r="R955" s="184">
        <v>21.9861</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44358</v>
      </c>
      <c r="E956" s="184">
        <v>427.96379999999999</v>
      </c>
      <c r="F956" s="184">
        <v>164.9118</v>
      </c>
      <c r="G956" s="184">
        <v>19.8703</v>
      </c>
      <c r="H956" s="184">
        <v>51.754300000000001</v>
      </c>
      <c r="I956" s="184">
        <v>23.654599999999999</v>
      </c>
      <c r="J956" s="184">
        <v>30.904699999999998</v>
      </c>
      <c r="K956" s="184">
        <v>40.716700000000003</v>
      </c>
      <c r="L956" s="184">
        <v>0.54169999999999996</v>
      </c>
      <c r="M956" s="184">
        <v>-7.3276000000000003</v>
      </c>
      <c r="N956" s="184">
        <v>2.7751000000000001</v>
      </c>
      <c r="O956" s="184">
        <v>15.803100000000001</v>
      </c>
      <c r="P956" s="184">
        <v>9.1750000000000007</v>
      </c>
      <c r="Q956" s="184">
        <v>12.0657</v>
      </c>
      <c r="R956" s="184">
        <v>22.206</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44358</v>
      </c>
      <c r="E957" s="184">
        <v>20.1631</v>
      </c>
      <c r="F957" s="184">
        <v>193.6311</v>
      </c>
      <c r="G957" s="184">
        <v>55.7684</v>
      </c>
      <c r="H957" s="184">
        <v>51.658900000000003</v>
      </c>
      <c r="I957" s="184">
        <v>22.918199999999999</v>
      </c>
      <c r="J957" s="184">
        <v>32.820300000000003</v>
      </c>
      <c r="K957" s="184">
        <v>36.785800000000002</v>
      </c>
      <c r="L957" s="184">
        <v>-0.88129999999999997</v>
      </c>
      <c r="M957" s="184">
        <v>-7.9151999999999996</v>
      </c>
      <c r="N957" s="184">
        <v>2.1806000000000001</v>
      </c>
      <c r="O957" s="184">
        <v>16.0899</v>
      </c>
      <c r="P957" s="184">
        <v>9.7420000000000009</v>
      </c>
      <c r="Q957" s="184">
        <v>7.1012000000000004</v>
      </c>
      <c r="R957" s="184">
        <v>22.6387</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44358</v>
      </c>
      <c r="E958" s="184">
        <v>20.935199999999998</v>
      </c>
      <c r="F958" s="184">
        <v>193.85249999999999</v>
      </c>
      <c r="G958" s="184">
        <v>56.165500000000002</v>
      </c>
      <c r="H958" s="184">
        <v>52.046500000000002</v>
      </c>
      <c r="I958" s="184">
        <v>23.294899999999998</v>
      </c>
      <c r="J958" s="184">
        <v>33.24</v>
      </c>
      <c r="K958" s="184">
        <v>37.2423</v>
      </c>
      <c r="L958" s="184">
        <v>-0.47689999999999999</v>
      </c>
      <c r="M958" s="184">
        <v>-7.5354000000000001</v>
      </c>
      <c r="N958" s="184">
        <v>2.5897999999999999</v>
      </c>
      <c r="O958" s="184">
        <v>16.572500000000002</v>
      </c>
      <c r="P958" s="184">
        <v>10.227399999999999</v>
      </c>
      <c r="Q958" s="184">
        <v>4.6281999999999996</v>
      </c>
      <c r="R958" s="184">
        <v>23.1386</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44358</v>
      </c>
      <c r="E959" s="184">
        <v>42.750599999999999</v>
      </c>
      <c r="F959" s="184">
        <v>165.95939999999999</v>
      </c>
      <c r="G959" s="184">
        <v>19.725999999999999</v>
      </c>
      <c r="H959" s="184">
        <v>51.934699999999999</v>
      </c>
      <c r="I959" s="184">
        <v>23.599399999999999</v>
      </c>
      <c r="J959" s="184">
        <v>26.2639</v>
      </c>
      <c r="K959" s="184">
        <v>38.765500000000003</v>
      </c>
      <c r="L959" s="184">
        <v>-0.4521</v>
      </c>
      <c r="M959" s="184">
        <v>-7.6845999999999997</v>
      </c>
      <c r="N959" s="184">
        <v>2.4853000000000001</v>
      </c>
      <c r="O959" s="184">
        <v>15.5852</v>
      </c>
      <c r="P959" s="184">
        <v>9.0978999999999992</v>
      </c>
      <c r="Q959" s="184">
        <v>11.1496</v>
      </c>
      <c r="R959" s="184">
        <v>21.940999999999999</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44358</v>
      </c>
      <c r="E960" s="184">
        <v>19.983000000000001</v>
      </c>
      <c r="F960" s="184">
        <v>240.67230000000001</v>
      </c>
      <c r="G960" s="184">
        <v>62.605899999999998</v>
      </c>
      <c r="H960" s="184">
        <v>62.610799999999998</v>
      </c>
      <c r="I960" s="184">
        <v>24.8673</v>
      </c>
      <c r="J960" s="184">
        <v>34.5274</v>
      </c>
      <c r="K960" s="184">
        <v>36.589399999999998</v>
      </c>
      <c r="L960" s="184">
        <v>-0.74790000000000001</v>
      </c>
      <c r="M960" s="184">
        <v>-7.8627000000000002</v>
      </c>
      <c r="N960" s="184">
        <v>1.7884</v>
      </c>
      <c r="O960" s="184">
        <v>15.1629</v>
      </c>
      <c r="P960" s="184">
        <v>9.2468000000000004</v>
      </c>
      <c r="Q960" s="184">
        <v>6.9725000000000001</v>
      </c>
      <c r="R960" s="184">
        <v>21.6768</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44358</v>
      </c>
      <c r="E961" s="184">
        <v>20.690899999999999</v>
      </c>
      <c r="F961" s="184">
        <v>240.96340000000001</v>
      </c>
      <c r="G961" s="184">
        <v>62.9482</v>
      </c>
      <c r="H961" s="184">
        <v>62.9724</v>
      </c>
      <c r="I961" s="184">
        <v>25.164200000000001</v>
      </c>
      <c r="J961" s="184">
        <v>34.843000000000004</v>
      </c>
      <c r="K961" s="184">
        <v>36.935000000000002</v>
      </c>
      <c r="L961" s="184">
        <v>-0.43140000000000001</v>
      </c>
      <c r="M961" s="184">
        <v>-7.5670000000000002</v>
      </c>
      <c r="N961" s="184">
        <v>2.1158000000000001</v>
      </c>
      <c r="O961" s="184">
        <v>15.5748</v>
      </c>
      <c r="P961" s="184">
        <v>9.7190999999999992</v>
      </c>
      <c r="Q961" s="184">
        <v>4.3910999999999998</v>
      </c>
      <c r="R961" s="184">
        <v>22.059100000000001</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44358</v>
      </c>
      <c r="E962" s="184">
        <v>2125.8823000000002</v>
      </c>
      <c r="F962" s="184">
        <v>166.29069999999999</v>
      </c>
      <c r="G962" s="184">
        <v>19.854900000000001</v>
      </c>
      <c r="H962" s="184">
        <v>52.0364</v>
      </c>
      <c r="I962" s="184">
        <v>22.787400000000002</v>
      </c>
      <c r="J962" s="184">
        <v>30.595700000000001</v>
      </c>
      <c r="K962" s="184">
        <v>40.529899999999998</v>
      </c>
      <c r="L962" s="184">
        <v>0.26719999999999999</v>
      </c>
      <c r="M962" s="184">
        <v>-7.6017000000000001</v>
      </c>
      <c r="N962" s="184">
        <v>2.4946000000000002</v>
      </c>
      <c r="O962" s="184">
        <v>15.5717</v>
      </c>
      <c r="P962" s="184">
        <v>9.0687999999999995</v>
      </c>
      <c r="Q962" s="184">
        <v>10.069599999999999</v>
      </c>
      <c r="R962" s="184">
        <v>21.910799999999998</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44358</v>
      </c>
      <c r="E963" s="184">
        <v>19.6569</v>
      </c>
      <c r="F963" s="184">
        <v>207.4691</v>
      </c>
      <c r="G963" s="184">
        <v>40.053800000000003</v>
      </c>
      <c r="H963" s="184">
        <v>67.143299999999996</v>
      </c>
      <c r="I963" s="184">
        <v>27.259499999999999</v>
      </c>
      <c r="J963" s="184">
        <v>32.442500000000003</v>
      </c>
      <c r="K963" s="184">
        <v>36.463200000000001</v>
      </c>
      <c r="L963" s="184">
        <v>-0.82499999999999996</v>
      </c>
      <c r="M963" s="184">
        <v>-7.7998000000000003</v>
      </c>
      <c r="N963" s="184">
        <v>1.8952</v>
      </c>
      <c r="O963" s="184">
        <v>15.2121</v>
      </c>
      <c r="P963" s="184">
        <v>9.5480999999999998</v>
      </c>
      <c r="Q963" s="184">
        <v>6.9409000000000001</v>
      </c>
      <c r="R963" s="184">
        <v>21.64</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44358</v>
      </c>
      <c r="E964" s="184">
        <v>19.563099999999999</v>
      </c>
      <c r="F964" s="184">
        <v>207.3373</v>
      </c>
      <c r="G964" s="184">
        <v>40.058700000000002</v>
      </c>
      <c r="H964" s="184">
        <v>67.031899999999993</v>
      </c>
      <c r="I964" s="184">
        <v>27.119399999999999</v>
      </c>
      <c r="J964" s="184">
        <v>32.2973</v>
      </c>
      <c r="K964" s="184">
        <v>36.304400000000001</v>
      </c>
      <c r="L964" s="184">
        <v>-0.97019999999999995</v>
      </c>
      <c r="M964" s="184">
        <v>-7.8785999999999996</v>
      </c>
      <c r="N964" s="184">
        <v>1.8030999999999999</v>
      </c>
      <c r="O964" s="184">
        <v>15.084199999999999</v>
      </c>
      <c r="P964" s="184">
        <v>9.4313000000000002</v>
      </c>
      <c r="Q964" s="184">
        <v>6.8277999999999999</v>
      </c>
      <c r="R964" s="184">
        <v>21.5107</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44358</v>
      </c>
      <c r="E965" s="184">
        <v>15.6585</v>
      </c>
      <c r="F965" s="184">
        <v>237.9042</v>
      </c>
      <c r="G965" s="184">
        <v>56.516199999999998</v>
      </c>
      <c r="H965" s="184">
        <v>62.307499999999997</v>
      </c>
      <c r="I965" s="184">
        <v>27.152999999999999</v>
      </c>
      <c r="J965" s="184">
        <v>33.127000000000002</v>
      </c>
      <c r="K965" s="184">
        <v>36.334400000000002</v>
      </c>
      <c r="L965" s="184">
        <v>-0.80620000000000003</v>
      </c>
      <c r="M965" s="184">
        <v>-7.2853000000000003</v>
      </c>
      <c r="N965" s="184">
        <v>2.3130000000000002</v>
      </c>
      <c r="O965" s="184">
        <v>15.8255</v>
      </c>
      <c r="P965" s="184">
        <v>9.7780000000000005</v>
      </c>
      <c r="Q965" s="184">
        <v>4.5438999999999998</v>
      </c>
      <c r="R965" s="184">
        <v>22.630099999999999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44358</v>
      </c>
      <c r="E966" s="184">
        <v>15.129799999999999</v>
      </c>
      <c r="F966" s="184">
        <v>237.4734</v>
      </c>
      <c r="G966" s="184">
        <v>56.065399999999997</v>
      </c>
      <c r="H966" s="184">
        <v>61.8992</v>
      </c>
      <c r="I966" s="184">
        <v>26.722000000000001</v>
      </c>
      <c r="J966" s="184">
        <v>32.696800000000003</v>
      </c>
      <c r="K966" s="184">
        <v>35.898200000000003</v>
      </c>
      <c r="L966" s="184">
        <v>-1.1204000000000001</v>
      </c>
      <c r="M966" s="184">
        <v>-7.6097000000000001</v>
      </c>
      <c r="N966" s="184">
        <v>1.9453</v>
      </c>
      <c r="O966" s="184">
        <v>15.363899999999999</v>
      </c>
      <c r="P966" s="184">
        <v>9.3329000000000004</v>
      </c>
      <c r="Q966" s="184">
        <v>4.3369</v>
      </c>
      <c r="R966" s="184">
        <v>22.1478</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44358</v>
      </c>
      <c r="E967" s="184">
        <v>4392.2800999999999</v>
      </c>
      <c r="F967" s="184">
        <v>165.07079999999999</v>
      </c>
      <c r="G967" s="184">
        <v>19.943200000000001</v>
      </c>
      <c r="H967" s="184">
        <v>51.832799999999999</v>
      </c>
      <c r="I967" s="184">
        <v>23.7486</v>
      </c>
      <c r="J967" s="184">
        <v>30.977499999999999</v>
      </c>
      <c r="K967" s="184">
        <v>40.822299999999998</v>
      </c>
      <c r="L967" s="184">
        <v>0.54679999999999995</v>
      </c>
      <c r="M967" s="184">
        <v>-7.3335999999999997</v>
      </c>
      <c r="N967" s="184">
        <v>2.7902</v>
      </c>
      <c r="O967" s="184">
        <v>15.7967</v>
      </c>
      <c r="P967" s="184">
        <v>9.1440999999999999</v>
      </c>
      <c r="Q967" s="184">
        <v>9.5320999999999998</v>
      </c>
      <c r="R967" s="184">
        <v>22.267399999999999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44358</v>
      </c>
      <c r="E968" s="184">
        <v>42.9373</v>
      </c>
      <c r="F968" s="184">
        <v>167.8938</v>
      </c>
      <c r="G968" s="184">
        <v>19.7254</v>
      </c>
      <c r="H968" s="184">
        <v>52.313600000000001</v>
      </c>
      <c r="I968" s="184">
        <v>23.600999999999999</v>
      </c>
      <c r="J968" s="184">
        <v>31.0322</v>
      </c>
      <c r="K968" s="184">
        <v>41.035200000000003</v>
      </c>
      <c r="L968" s="184">
        <v>7.3000000000000001E-3</v>
      </c>
      <c r="M968" s="184">
        <v>-7.9753999999999996</v>
      </c>
      <c r="N968" s="184">
        <v>2.2216</v>
      </c>
      <c r="O968" s="184">
        <v>15.5383</v>
      </c>
      <c r="P968" s="184">
        <v>9.1646999999999998</v>
      </c>
      <c r="Q968" s="184">
        <v>11.2654</v>
      </c>
      <c r="R968" s="184">
        <v>21.734200000000001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228.07981515151511</v>
      </c>
      <c r="G969" s="186">
        <v>39.182912121212127</v>
      </c>
      <c r="H969" s="186">
        <v>50.586157575757561</v>
      </c>
      <c r="I969" s="186">
        <v>23.572545454545459</v>
      </c>
      <c r="J969" s="186">
        <v>31.943181818181817</v>
      </c>
      <c r="K969" s="186">
        <v>39.402609090909088</v>
      </c>
      <c r="L969" s="186">
        <v>0.37100000000000005</v>
      </c>
      <c r="M969" s="186">
        <v>-7.632903030303031</v>
      </c>
      <c r="N969" s="186">
        <v>2.4955545454545458</v>
      </c>
      <c r="O969" s="186">
        <v>15.817781818181819</v>
      </c>
      <c r="P969" s="186">
        <v>9.073060606060606</v>
      </c>
      <c r="Q969" s="186">
        <v>6.1872060606060604</v>
      </c>
      <c r="R969" s="186">
        <v>22.442848484848479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206.14750000000001</v>
      </c>
      <c r="G970" s="186">
        <v>40.058700000000002</v>
      </c>
      <c r="H970" s="186">
        <v>52.290700000000001</v>
      </c>
      <c r="I970" s="186">
        <v>24.370799999999999</v>
      </c>
      <c r="J970" s="186">
        <v>31.571200000000001</v>
      </c>
      <c r="K970" s="186">
        <v>37.088000000000001</v>
      </c>
      <c r="L970" s="186">
        <v>-0.4521</v>
      </c>
      <c r="M970" s="186">
        <v>-7.3738000000000001</v>
      </c>
      <c r="N970" s="186">
        <v>2.4946000000000002</v>
      </c>
      <c r="O970" s="186">
        <v>15.5717</v>
      </c>
      <c r="P970" s="186">
        <v>9.2468000000000004</v>
      </c>
      <c r="Q970" s="186">
        <v>4.7897999999999996</v>
      </c>
      <c r="R970" s="186">
        <v>21.940999999999999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44358</v>
      </c>
      <c r="E973" s="184">
        <v>718.74270654775501</v>
      </c>
      <c r="F973" s="184">
        <v>0.35199999999999998</v>
      </c>
      <c r="G973" s="184">
        <v>0.96250000000000002</v>
      </c>
      <c r="H973" s="184">
        <v>1.9314</v>
      </c>
      <c r="I973" s="184">
        <v>4.2206999999999999</v>
      </c>
      <c r="J973" s="184">
        <v>7.8912000000000004</v>
      </c>
      <c r="K973" s="184">
        <v>6.1801000000000004</v>
      </c>
      <c r="L973" s="184">
        <v>24.426300000000001</v>
      </c>
      <c r="M973" s="184">
        <v>49.310899999999997</v>
      </c>
      <c r="N973" s="184">
        <v>73.501800000000003</v>
      </c>
      <c r="O973" s="184">
        <v>12.8019</v>
      </c>
      <c r="P973" s="184">
        <v>14.4236</v>
      </c>
      <c r="Q973" s="184">
        <v>17.918099999999999</v>
      </c>
      <c r="R973" s="184">
        <v>19.590800000000002</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44358</v>
      </c>
      <c r="E974" s="184">
        <v>640.57000000000005</v>
      </c>
      <c r="F974" s="184">
        <v>0.35410000000000003</v>
      </c>
      <c r="G974" s="184">
        <v>0.96940000000000004</v>
      </c>
      <c r="H974" s="184">
        <v>1.948</v>
      </c>
      <c r="I974" s="184">
        <v>4.2526999999999999</v>
      </c>
      <c r="J974" s="184">
        <v>7.9672999999999998</v>
      </c>
      <c r="K974" s="184">
        <v>6.4104999999999999</v>
      </c>
      <c r="L974" s="184">
        <v>24.957599999999999</v>
      </c>
      <c r="M974" s="184">
        <v>50.308599999999998</v>
      </c>
      <c r="N974" s="184">
        <v>75.095699999999994</v>
      </c>
      <c r="O974" s="184">
        <v>13.8477</v>
      </c>
      <c r="P974" s="184">
        <v>15.630599999999999</v>
      </c>
      <c r="Q974" s="184">
        <v>17.522400000000001</v>
      </c>
      <c r="R974" s="184">
        <v>20.680700000000002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44358</v>
      </c>
      <c r="E975" s="184">
        <v>711.50635238231996</v>
      </c>
      <c r="F975" s="184">
        <v>0.35139999999999999</v>
      </c>
      <c r="G975" s="184">
        <v>0.9597</v>
      </c>
      <c r="H975" s="184">
        <v>1.9293</v>
      </c>
      <c r="I975" s="184">
        <v>4.2145000000000001</v>
      </c>
      <c r="J975" s="184">
        <v>7.8895</v>
      </c>
      <c r="K975" s="184">
        <v>6.1797000000000004</v>
      </c>
      <c r="L975" s="184">
        <v>24.421600000000002</v>
      </c>
      <c r="M975" s="184">
        <v>49.315199999999997</v>
      </c>
      <c r="N975" s="184">
        <v>73.495599999999996</v>
      </c>
      <c r="O975" s="184">
        <v>12.237399999999999</v>
      </c>
      <c r="P975" s="184">
        <v>14.096500000000001</v>
      </c>
      <c r="Q975" s="184">
        <v>17.5959</v>
      </c>
      <c r="R975" s="184">
        <v>19.102900000000002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44358</v>
      </c>
      <c r="E976" s="184">
        <v>306.22859463871799</v>
      </c>
      <c r="F976" s="184">
        <v>0.35489999999999999</v>
      </c>
      <c r="G976" s="184">
        <v>0.96909999999999996</v>
      </c>
      <c r="H976" s="184">
        <v>1.9514</v>
      </c>
      <c r="I976" s="184">
        <v>4.2542</v>
      </c>
      <c r="J976" s="184">
        <v>7.9691999999999998</v>
      </c>
      <c r="K976" s="184">
        <v>6.4085999999999999</v>
      </c>
      <c r="L976" s="184">
        <v>24.963200000000001</v>
      </c>
      <c r="M976" s="184">
        <v>50.307899999999997</v>
      </c>
      <c r="N976" s="184">
        <v>75.095799999999997</v>
      </c>
      <c r="O976" s="184">
        <v>13.5867</v>
      </c>
      <c r="P976" s="184">
        <v>15.493</v>
      </c>
      <c r="Q976" s="184">
        <v>17.423400000000001</v>
      </c>
      <c r="R976" s="184">
        <v>20.679400000000001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44358</v>
      </c>
      <c r="E977" s="184">
        <v>18.79</v>
      </c>
      <c r="F977" s="184">
        <v>0.1066</v>
      </c>
      <c r="G977" s="184">
        <v>1.0215000000000001</v>
      </c>
      <c r="H977" s="184">
        <v>2.9024999999999999</v>
      </c>
      <c r="I977" s="184">
        <v>4.5632000000000001</v>
      </c>
      <c r="J977" s="184">
        <v>7.4328000000000003</v>
      </c>
      <c r="K977" s="184">
        <v>10.140700000000001</v>
      </c>
      <c r="L977" s="184">
        <v>26.276900000000001</v>
      </c>
      <c r="M977" s="184">
        <v>48.420200000000001</v>
      </c>
      <c r="N977" s="184">
        <v>67.468800000000002</v>
      </c>
      <c r="O977" s="184"/>
      <c r="P977" s="184"/>
      <c r="Q977" s="184">
        <v>27.0062</v>
      </c>
      <c r="R977" s="184">
        <v>30.002099999999999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44358</v>
      </c>
      <c r="E978" s="184">
        <v>17.96</v>
      </c>
      <c r="F978" s="184">
        <v>0.1115</v>
      </c>
      <c r="G978" s="184">
        <v>1.0691999999999999</v>
      </c>
      <c r="H978" s="184">
        <v>2.9226000000000001</v>
      </c>
      <c r="I978" s="184">
        <v>4.5401999999999996</v>
      </c>
      <c r="J978" s="184">
        <v>7.2878999999999996</v>
      </c>
      <c r="K978" s="184">
        <v>9.7128999999999994</v>
      </c>
      <c r="L978" s="184">
        <v>25.331499999999998</v>
      </c>
      <c r="M978" s="184">
        <v>46.851999999999997</v>
      </c>
      <c r="N978" s="184">
        <v>65.073499999999996</v>
      </c>
      <c r="O978" s="184"/>
      <c r="P978" s="184"/>
      <c r="Q978" s="184">
        <v>24.849900000000002</v>
      </c>
      <c r="R978" s="184">
        <v>27.909700000000001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44358</v>
      </c>
      <c r="E979" s="184">
        <v>14.05</v>
      </c>
      <c r="F979" s="184">
        <v>0.4289</v>
      </c>
      <c r="G979" s="184">
        <v>0.64470000000000005</v>
      </c>
      <c r="H979" s="184">
        <v>1.8116000000000001</v>
      </c>
      <c r="I979" s="184">
        <v>3.3847999999999998</v>
      </c>
      <c r="J979" s="184">
        <v>5.3223000000000003</v>
      </c>
      <c r="K979" s="184">
        <v>4.7725999999999997</v>
      </c>
      <c r="L979" s="184">
        <v>21.645</v>
      </c>
      <c r="M979" s="184">
        <v>40.3596</v>
      </c>
      <c r="N979" s="184"/>
      <c r="O979" s="184"/>
      <c r="P979" s="184"/>
      <c r="Q979" s="184">
        <v>40.5</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44358</v>
      </c>
      <c r="E980" s="184">
        <v>13.84</v>
      </c>
      <c r="F980" s="184">
        <v>0.50839999999999996</v>
      </c>
      <c r="G980" s="184">
        <v>0.65449999999999997</v>
      </c>
      <c r="H980" s="184">
        <v>1.8395999999999999</v>
      </c>
      <c r="I980" s="184">
        <v>3.3607</v>
      </c>
      <c r="J980" s="184">
        <v>5.1672000000000002</v>
      </c>
      <c r="K980" s="184">
        <v>4.2953999999999999</v>
      </c>
      <c r="L980" s="184">
        <v>20.4526</v>
      </c>
      <c r="M980" s="184">
        <v>38.261699999999998</v>
      </c>
      <c r="N980" s="184"/>
      <c r="O980" s="184"/>
      <c r="P980" s="184"/>
      <c r="Q980" s="184">
        <v>38.4</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44358</v>
      </c>
      <c r="E981" s="184">
        <v>54.87</v>
      </c>
      <c r="F981" s="184">
        <v>0.23749999999999999</v>
      </c>
      <c r="G981" s="184">
        <v>0.66039999999999999</v>
      </c>
      <c r="H981" s="184">
        <v>2.1406999999999998</v>
      </c>
      <c r="I981" s="184">
        <v>4.2561</v>
      </c>
      <c r="J981" s="184">
        <v>8.3102999999999998</v>
      </c>
      <c r="K981" s="184">
        <v>11.9796</v>
      </c>
      <c r="L981" s="184">
        <v>23.888000000000002</v>
      </c>
      <c r="M981" s="184">
        <v>45.814500000000002</v>
      </c>
      <c r="N981" s="184">
        <v>67.133700000000005</v>
      </c>
      <c r="O981" s="184">
        <v>11.6235</v>
      </c>
      <c r="P981" s="184">
        <v>14.2879</v>
      </c>
      <c r="Q981" s="184">
        <v>13.7803</v>
      </c>
      <c r="R981" s="184">
        <v>22.0745</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44358</v>
      </c>
      <c r="E982" s="184">
        <v>49.87</v>
      </c>
      <c r="F982" s="184">
        <v>0.2412</v>
      </c>
      <c r="G982" s="184">
        <v>0.64580000000000004</v>
      </c>
      <c r="H982" s="184">
        <v>2.1297999999999999</v>
      </c>
      <c r="I982" s="184">
        <v>4.2214999999999998</v>
      </c>
      <c r="J982" s="184">
        <v>8.2483000000000004</v>
      </c>
      <c r="K982" s="184">
        <v>11.690899999999999</v>
      </c>
      <c r="L982" s="184">
        <v>23.2271</v>
      </c>
      <c r="M982" s="184">
        <v>44.634599999999999</v>
      </c>
      <c r="N982" s="184">
        <v>65.351500000000001</v>
      </c>
      <c r="O982" s="184">
        <v>10.322900000000001</v>
      </c>
      <c r="P982" s="184">
        <v>12.949400000000001</v>
      </c>
      <c r="Q982" s="184">
        <v>13.5482</v>
      </c>
      <c r="R982" s="184">
        <v>20.671399999999998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44358</v>
      </c>
      <c r="E983" s="184">
        <v>155.9</v>
      </c>
      <c r="F983" s="184">
        <v>0.25719999999999998</v>
      </c>
      <c r="G983" s="184">
        <v>0.71709999999999996</v>
      </c>
      <c r="H983" s="184">
        <v>1.7624</v>
      </c>
      <c r="I983" s="184">
        <v>4.5888</v>
      </c>
      <c r="J983" s="184">
        <v>8.1287000000000003</v>
      </c>
      <c r="K983" s="184">
        <v>7.0007000000000001</v>
      </c>
      <c r="L983" s="184">
        <v>23.280100000000001</v>
      </c>
      <c r="M983" s="184">
        <v>44.700200000000002</v>
      </c>
      <c r="N983" s="184">
        <v>69.936800000000005</v>
      </c>
      <c r="O983" s="184">
        <v>16.341699999999999</v>
      </c>
      <c r="P983" s="184">
        <v>19.745100000000001</v>
      </c>
      <c r="Q983" s="184">
        <v>22.682099999999998</v>
      </c>
      <c r="R983" s="184">
        <v>23.400700000000001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44358</v>
      </c>
      <c r="E984" s="184">
        <v>142.47</v>
      </c>
      <c r="F984" s="184">
        <v>0.25330000000000003</v>
      </c>
      <c r="G984" s="184">
        <v>0.69969999999999999</v>
      </c>
      <c r="H984" s="184">
        <v>1.7352000000000001</v>
      </c>
      <c r="I984" s="184">
        <v>4.5343999999999998</v>
      </c>
      <c r="J984" s="184">
        <v>8.0136000000000003</v>
      </c>
      <c r="K984" s="184">
        <v>6.6791</v>
      </c>
      <c r="L984" s="184">
        <v>22.5443</v>
      </c>
      <c r="M984" s="184">
        <v>43.416499999999999</v>
      </c>
      <c r="N984" s="184">
        <v>67.927899999999994</v>
      </c>
      <c r="O984" s="184">
        <v>15.0002</v>
      </c>
      <c r="P984" s="184">
        <v>18.300999999999998</v>
      </c>
      <c r="Q984" s="184">
        <v>17.744700000000002</v>
      </c>
      <c r="R984" s="184">
        <v>21.941500000000001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44358</v>
      </c>
      <c r="E985" s="184">
        <v>142.47</v>
      </c>
      <c r="F985" s="184">
        <v>0.25330000000000003</v>
      </c>
      <c r="G985" s="184">
        <v>0.69969999999999999</v>
      </c>
      <c r="H985" s="184">
        <v>1.7352000000000001</v>
      </c>
      <c r="I985" s="184">
        <v>4.5343999999999998</v>
      </c>
      <c r="J985" s="184">
        <v>8.0136000000000003</v>
      </c>
      <c r="K985" s="184">
        <v>6.6791</v>
      </c>
      <c r="L985" s="184">
        <v>22.5443</v>
      </c>
      <c r="M985" s="184">
        <v>43.416499999999999</v>
      </c>
      <c r="N985" s="184">
        <v>67.927899999999994</v>
      </c>
      <c r="O985" s="184">
        <v>15.0002</v>
      </c>
      <c r="P985" s="184">
        <v>18.300999999999998</v>
      </c>
      <c r="Q985" s="184">
        <v>17.744700000000002</v>
      </c>
      <c r="R985" s="184">
        <v>21.941500000000001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44358</v>
      </c>
      <c r="E986" s="184">
        <v>354.80200000000002</v>
      </c>
      <c r="F986" s="184">
        <v>0.15190000000000001</v>
      </c>
      <c r="G986" s="184">
        <v>0.5635</v>
      </c>
      <c r="H986" s="184">
        <v>1.1887000000000001</v>
      </c>
      <c r="I986" s="184">
        <v>3.3336000000000001</v>
      </c>
      <c r="J986" s="184">
        <v>6.5846</v>
      </c>
      <c r="K986" s="184">
        <v>10.6854</v>
      </c>
      <c r="L986" s="184">
        <v>27.159600000000001</v>
      </c>
      <c r="M986" s="184">
        <v>50.883299999999998</v>
      </c>
      <c r="N986" s="184">
        <v>70.825900000000004</v>
      </c>
      <c r="O986" s="184">
        <v>16.401700000000002</v>
      </c>
      <c r="P986" s="184">
        <v>17.7989</v>
      </c>
      <c r="Q986" s="184">
        <v>17.537700000000001</v>
      </c>
      <c r="R986" s="184">
        <v>22.796900000000001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44358</v>
      </c>
      <c r="E987" s="184">
        <v>330.57</v>
      </c>
      <c r="F987" s="184">
        <v>0.14940000000000001</v>
      </c>
      <c r="G987" s="184">
        <v>0.55610000000000004</v>
      </c>
      <c r="H987" s="184">
        <v>1.1713</v>
      </c>
      <c r="I987" s="184">
        <v>3.2972999999999999</v>
      </c>
      <c r="J987" s="184">
        <v>6.4981</v>
      </c>
      <c r="K987" s="184">
        <v>10.4152</v>
      </c>
      <c r="L987" s="184">
        <v>26.5519</v>
      </c>
      <c r="M987" s="184">
        <v>49.814399999999999</v>
      </c>
      <c r="N987" s="184">
        <v>69.209800000000001</v>
      </c>
      <c r="O987" s="184">
        <v>15.2806</v>
      </c>
      <c r="P987" s="184">
        <v>16.6127</v>
      </c>
      <c r="Q987" s="184">
        <v>18.046900000000001</v>
      </c>
      <c r="R987" s="184">
        <v>21.640599999999999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44358</v>
      </c>
      <c r="E988" s="184">
        <v>51.618000000000002</v>
      </c>
      <c r="F988" s="184">
        <v>0.27200000000000002</v>
      </c>
      <c r="G988" s="184">
        <v>0.55130000000000001</v>
      </c>
      <c r="H988" s="184">
        <v>1.7765</v>
      </c>
      <c r="I988" s="184">
        <v>3.6985000000000001</v>
      </c>
      <c r="J988" s="184">
        <v>7.1779999999999999</v>
      </c>
      <c r="K988" s="184">
        <v>6.6444000000000001</v>
      </c>
      <c r="L988" s="184">
        <v>26.008199999999999</v>
      </c>
      <c r="M988" s="184">
        <v>46.675400000000003</v>
      </c>
      <c r="N988" s="184">
        <v>71.238100000000003</v>
      </c>
      <c r="O988" s="184">
        <v>17.1174</v>
      </c>
      <c r="P988" s="184">
        <v>16.981400000000001</v>
      </c>
      <c r="Q988" s="184">
        <v>16.422000000000001</v>
      </c>
      <c r="R988" s="184">
        <v>22.804600000000001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44358</v>
      </c>
      <c r="E989" s="184">
        <v>46.741999999999997</v>
      </c>
      <c r="F989" s="184">
        <v>0.2681</v>
      </c>
      <c r="G989" s="184">
        <v>0.53769999999999996</v>
      </c>
      <c r="H989" s="184">
        <v>1.7458</v>
      </c>
      <c r="I989" s="184">
        <v>3.6339000000000001</v>
      </c>
      <c r="J989" s="184">
        <v>7.0320999999999998</v>
      </c>
      <c r="K989" s="184">
        <v>6.2196999999999996</v>
      </c>
      <c r="L989" s="184">
        <v>25.042100000000001</v>
      </c>
      <c r="M989" s="184">
        <v>45.017400000000002</v>
      </c>
      <c r="N989" s="184">
        <v>68.640199999999993</v>
      </c>
      <c r="O989" s="184">
        <v>15.3687</v>
      </c>
      <c r="P989" s="184">
        <v>15.575699999999999</v>
      </c>
      <c r="Q989" s="184">
        <v>11.6418</v>
      </c>
      <c r="R989" s="184">
        <v>20.914400000000001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44358</v>
      </c>
      <c r="E990" s="184">
        <v>111.13249999999999</v>
      </c>
      <c r="F990" s="184">
        <v>5.9900000000000002E-2</v>
      </c>
      <c r="G990" s="184">
        <v>0.25950000000000001</v>
      </c>
      <c r="H990" s="184">
        <v>1.3303</v>
      </c>
      <c r="I990" s="184">
        <v>4.9565000000000001</v>
      </c>
      <c r="J990" s="184">
        <v>8.9657999999999998</v>
      </c>
      <c r="K990" s="184">
        <v>8.1427999999999994</v>
      </c>
      <c r="L990" s="184">
        <v>26.784600000000001</v>
      </c>
      <c r="M990" s="184">
        <v>57.25</v>
      </c>
      <c r="N990" s="184">
        <v>79.182699999999997</v>
      </c>
      <c r="O990" s="184">
        <v>11.184699999999999</v>
      </c>
      <c r="P990" s="184">
        <v>12.206799999999999</v>
      </c>
      <c r="Q990" s="184">
        <v>15.9339</v>
      </c>
      <c r="R990" s="184">
        <v>17.176500000000001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44358</v>
      </c>
      <c r="E991" s="184">
        <v>118.45959999999999</v>
      </c>
      <c r="F991" s="184">
        <v>6.1800000000000001E-2</v>
      </c>
      <c r="G991" s="184">
        <v>0.26529999999999998</v>
      </c>
      <c r="H991" s="184">
        <v>1.3439000000000001</v>
      </c>
      <c r="I991" s="184">
        <v>4.9847000000000001</v>
      </c>
      <c r="J991" s="184">
        <v>9.0312000000000001</v>
      </c>
      <c r="K991" s="184">
        <v>8.3415999999999997</v>
      </c>
      <c r="L991" s="184">
        <v>27.260400000000001</v>
      </c>
      <c r="M991" s="184">
        <v>58.182600000000001</v>
      </c>
      <c r="N991" s="184">
        <v>80.696799999999996</v>
      </c>
      <c r="O991" s="184">
        <v>12.090400000000001</v>
      </c>
      <c r="P991" s="184">
        <v>13.1153</v>
      </c>
      <c r="Q991" s="184">
        <v>15.263</v>
      </c>
      <c r="R991" s="184">
        <v>18.185600000000001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44358</v>
      </c>
      <c r="E992" s="184">
        <v>167.643</v>
      </c>
      <c r="F992" s="184">
        <v>0.1835</v>
      </c>
      <c r="G992" s="184">
        <v>0.28589999999999999</v>
      </c>
      <c r="H992" s="184">
        <v>2.1871</v>
      </c>
      <c r="I992" s="184">
        <v>4.7931999999999997</v>
      </c>
      <c r="J992" s="184">
        <v>7.9047999999999998</v>
      </c>
      <c r="K992" s="184">
        <v>8.6453000000000007</v>
      </c>
      <c r="L992" s="184">
        <v>29.087199999999999</v>
      </c>
      <c r="M992" s="184">
        <v>51.669199999999996</v>
      </c>
      <c r="N992" s="184">
        <v>77.407499999999999</v>
      </c>
      <c r="O992" s="184">
        <v>14.616300000000001</v>
      </c>
      <c r="P992" s="184">
        <v>13.950900000000001</v>
      </c>
      <c r="Q992" s="184">
        <v>11.484</v>
      </c>
      <c r="R992" s="184">
        <v>20.215599999999998</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44358</v>
      </c>
      <c r="E993" s="184">
        <v>221.92730976804401</v>
      </c>
      <c r="F993" s="184">
        <v>0.1825</v>
      </c>
      <c r="G993" s="184">
        <v>0.28260000000000002</v>
      </c>
      <c r="H993" s="184">
        <v>2.1774</v>
      </c>
      <c r="I993" s="184">
        <v>4.7694000000000001</v>
      </c>
      <c r="J993" s="184">
        <v>7.8449</v>
      </c>
      <c r="K993" s="184">
        <v>8.4336000000000002</v>
      </c>
      <c r="L993" s="184">
        <v>28.676100000000002</v>
      </c>
      <c r="M993" s="184">
        <v>51.053100000000001</v>
      </c>
      <c r="N993" s="184">
        <v>76.552000000000007</v>
      </c>
      <c r="O993" s="184">
        <v>14.2905</v>
      </c>
      <c r="P993" s="184">
        <v>13.704700000000001</v>
      </c>
      <c r="Q993" s="184">
        <v>12.0108</v>
      </c>
      <c r="R993" s="184">
        <v>19.787299999999998</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44358</v>
      </c>
      <c r="E994" s="184">
        <v>14.689299999999999</v>
      </c>
      <c r="F994" s="184">
        <v>0.20810000000000001</v>
      </c>
      <c r="G994" s="184">
        <v>0.35870000000000002</v>
      </c>
      <c r="H994" s="184">
        <v>1.0644</v>
      </c>
      <c r="I994" s="184">
        <v>3.1261999999999999</v>
      </c>
      <c r="J994" s="184">
        <v>7.5240999999999998</v>
      </c>
      <c r="K994" s="184">
        <v>6.8818000000000001</v>
      </c>
      <c r="L994" s="184">
        <v>22.7987</v>
      </c>
      <c r="M994" s="184">
        <v>46.127299999999998</v>
      </c>
      <c r="N994" s="184">
        <v>66.916300000000007</v>
      </c>
      <c r="O994" s="184"/>
      <c r="P994" s="184"/>
      <c r="Q994" s="184">
        <v>19.021899999999999</v>
      </c>
      <c r="R994" s="184">
        <v>20.896799999999999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44358</v>
      </c>
      <c r="E995" s="184">
        <v>14.165900000000001</v>
      </c>
      <c r="F995" s="184">
        <v>0.20369999999999999</v>
      </c>
      <c r="G995" s="184">
        <v>0.34499999999999997</v>
      </c>
      <c r="H995" s="184">
        <v>1.032</v>
      </c>
      <c r="I995" s="184">
        <v>3.0607000000000002</v>
      </c>
      <c r="J995" s="184">
        <v>7.3711000000000002</v>
      </c>
      <c r="K995" s="184">
        <v>6.4192999999999998</v>
      </c>
      <c r="L995" s="184">
        <v>21.765000000000001</v>
      </c>
      <c r="M995" s="184">
        <v>44.293799999999997</v>
      </c>
      <c r="N995" s="184">
        <v>64.133799999999994</v>
      </c>
      <c r="O995" s="184"/>
      <c r="P995" s="184"/>
      <c r="Q995" s="184">
        <v>17.0824</v>
      </c>
      <c r="R995" s="184">
        <v>18.910900000000002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44358</v>
      </c>
      <c r="E996" s="184">
        <v>459.13</v>
      </c>
      <c r="F996" s="184">
        <v>0.13739999999999999</v>
      </c>
      <c r="G996" s="184">
        <v>0.75049999999999994</v>
      </c>
      <c r="H996" s="184">
        <v>2.3382000000000001</v>
      </c>
      <c r="I996" s="184">
        <v>4.8433999999999999</v>
      </c>
      <c r="J996" s="184">
        <v>6.4204999999999997</v>
      </c>
      <c r="K996" s="184">
        <v>8.4107000000000003</v>
      </c>
      <c r="L996" s="184">
        <v>25.627300000000002</v>
      </c>
      <c r="M996" s="184">
        <v>50.717300000000002</v>
      </c>
      <c r="N996" s="184">
        <v>68.191800000000001</v>
      </c>
      <c r="O996" s="184">
        <v>12.987399999999999</v>
      </c>
      <c r="P996" s="184">
        <v>14.100300000000001</v>
      </c>
      <c r="Q996" s="184">
        <v>18.1539</v>
      </c>
      <c r="R996" s="184">
        <v>17.5946</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44358</v>
      </c>
      <c r="E997" s="184">
        <v>495.24</v>
      </c>
      <c r="F997" s="184">
        <v>0.13750000000000001</v>
      </c>
      <c r="G997" s="184">
        <v>0.75270000000000004</v>
      </c>
      <c r="H997" s="184">
        <v>2.3498000000000001</v>
      </c>
      <c r="I997" s="184">
        <v>4.8681999999999999</v>
      </c>
      <c r="J997" s="184">
        <v>6.4848999999999997</v>
      </c>
      <c r="K997" s="184">
        <v>8.6052999999999997</v>
      </c>
      <c r="L997" s="184">
        <v>26.082599999999999</v>
      </c>
      <c r="M997" s="184">
        <v>51.565399999999997</v>
      </c>
      <c r="N997" s="184">
        <v>69.515699999999995</v>
      </c>
      <c r="O997" s="184">
        <v>13.935600000000001</v>
      </c>
      <c r="P997" s="184">
        <v>15.2361</v>
      </c>
      <c r="Q997" s="184">
        <v>14.804600000000001</v>
      </c>
      <c r="R997" s="184">
        <v>18.4924</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44358</v>
      </c>
      <c r="E998" s="184">
        <v>69.89</v>
      </c>
      <c r="F998" s="184">
        <v>0.38779999999999998</v>
      </c>
      <c r="G998" s="184">
        <v>0.63349999999999995</v>
      </c>
      <c r="H998" s="184">
        <v>1.6434</v>
      </c>
      <c r="I998" s="184">
        <v>3.1890999999999998</v>
      </c>
      <c r="J998" s="184">
        <v>7.4734999999999996</v>
      </c>
      <c r="K998" s="184">
        <v>8.4406999999999996</v>
      </c>
      <c r="L998" s="184">
        <v>24.759</v>
      </c>
      <c r="M998" s="184">
        <v>48.575699999999998</v>
      </c>
      <c r="N998" s="184">
        <v>72.482699999999994</v>
      </c>
      <c r="O998" s="184">
        <v>12.9085</v>
      </c>
      <c r="P998" s="184">
        <v>16.036799999999999</v>
      </c>
      <c r="Q998" s="184">
        <v>14.179</v>
      </c>
      <c r="R998" s="184">
        <v>18.880099999999999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44358</v>
      </c>
      <c r="E999" s="184">
        <v>62.93</v>
      </c>
      <c r="F999" s="184">
        <v>0.38279999999999997</v>
      </c>
      <c r="G999" s="184">
        <v>0.62360000000000004</v>
      </c>
      <c r="H999" s="184">
        <v>1.6147</v>
      </c>
      <c r="I999" s="184">
        <v>3.1301000000000001</v>
      </c>
      <c r="J999" s="184">
        <v>7.3524000000000003</v>
      </c>
      <c r="K999" s="184">
        <v>8.1085999999999991</v>
      </c>
      <c r="L999" s="184">
        <v>24</v>
      </c>
      <c r="M999" s="184">
        <v>47.239100000000001</v>
      </c>
      <c r="N999" s="184">
        <v>70.403499999999994</v>
      </c>
      <c r="O999" s="184">
        <v>11.5458</v>
      </c>
      <c r="P999" s="184">
        <v>14.4451</v>
      </c>
      <c r="Q999" s="184">
        <v>12.306100000000001</v>
      </c>
      <c r="R999" s="184">
        <v>17.475100000000001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44358</v>
      </c>
      <c r="E1000" s="184">
        <v>46.93</v>
      </c>
      <c r="F1000" s="184">
        <v>0.51400000000000001</v>
      </c>
      <c r="G1000" s="184">
        <v>0.53559999999999997</v>
      </c>
      <c r="H1000" s="184">
        <v>1.0550999999999999</v>
      </c>
      <c r="I1000" s="184">
        <v>2.8039000000000001</v>
      </c>
      <c r="J1000" s="184">
        <v>6.9020999999999999</v>
      </c>
      <c r="K1000" s="184">
        <v>4.5444000000000004</v>
      </c>
      <c r="L1000" s="184">
        <v>18.420400000000001</v>
      </c>
      <c r="M1000" s="184">
        <v>36.186900000000001</v>
      </c>
      <c r="N1000" s="184">
        <v>54.425800000000002</v>
      </c>
      <c r="O1000" s="184">
        <v>12.228199999999999</v>
      </c>
      <c r="P1000" s="184">
        <v>15.113300000000001</v>
      </c>
      <c r="Q1000" s="184">
        <v>11.810499999999999</v>
      </c>
      <c r="R1000" s="184">
        <v>16.388100000000001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44358</v>
      </c>
      <c r="E1001" s="184">
        <v>52.85</v>
      </c>
      <c r="F1001" s="184">
        <v>0.53259999999999996</v>
      </c>
      <c r="G1001" s="184">
        <v>0.57089999999999996</v>
      </c>
      <c r="H1001" s="184">
        <v>1.1095999999999999</v>
      </c>
      <c r="I1001" s="184">
        <v>2.8610000000000002</v>
      </c>
      <c r="J1001" s="184">
        <v>7.0488</v>
      </c>
      <c r="K1001" s="184">
        <v>4.9236000000000004</v>
      </c>
      <c r="L1001" s="184">
        <v>19.273299999999999</v>
      </c>
      <c r="M1001" s="184">
        <v>37.6661</v>
      </c>
      <c r="N1001" s="184">
        <v>56.592599999999997</v>
      </c>
      <c r="O1001" s="184">
        <v>13.629200000000001</v>
      </c>
      <c r="P1001" s="184">
        <v>16.763400000000001</v>
      </c>
      <c r="Q1001" s="184">
        <v>17.271100000000001</v>
      </c>
      <c r="R1001" s="184">
        <v>17.8123</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44358</v>
      </c>
      <c r="E1002" s="184">
        <v>176.28</v>
      </c>
      <c r="F1002" s="184">
        <v>0.20749999999999999</v>
      </c>
      <c r="G1002" s="184">
        <v>0.28839999999999999</v>
      </c>
      <c r="H1002" s="184">
        <v>1.2318</v>
      </c>
      <c r="I1002" s="184">
        <v>2.9293999999999998</v>
      </c>
      <c r="J1002" s="184">
        <v>5.8586</v>
      </c>
      <c r="K1002" s="184">
        <v>6.3055000000000003</v>
      </c>
      <c r="L1002" s="184">
        <v>20.951799999999999</v>
      </c>
      <c r="M1002" s="184">
        <v>42.297899999999998</v>
      </c>
      <c r="N1002" s="184">
        <v>60.771900000000002</v>
      </c>
      <c r="O1002" s="184">
        <v>15.456</v>
      </c>
      <c r="P1002" s="184">
        <v>16.263999999999999</v>
      </c>
      <c r="Q1002" s="184">
        <v>18.668700000000001</v>
      </c>
      <c r="R1002" s="184">
        <v>19.6614</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44358</v>
      </c>
      <c r="E1003" s="184">
        <v>192.99</v>
      </c>
      <c r="F1003" s="184">
        <v>0.21079999999999999</v>
      </c>
      <c r="G1003" s="184">
        <v>0.29830000000000001</v>
      </c>
      <c r="H1003" s="184">
        <v>1.2544999999999999</v>
      </c>
      <c r="I1003" s="184">
        <v>2.9763000000000002</v>
      </c>
      <c r="J1003" s="184">
        <v>5.9657</v>
      </c>
      <c r="K1003" s="184">
        <v>6.6337000000000002</v>
      </c>
      <c r="L1003" s="184">
        <v>21.684999999999999</v>
      </c>
      <c r="M1003" s="184">
        <v>43.5745</v>
      </c>
      <c r="N1003" s="184">
        <v>62.698700000000002</v>
      </c>
      <c r="O1003" s="184">
        <v>16.739599999999999</v>
      </c>
      <c r="P1003" s="184">
        <v>17.6755</v>
      </c>
      <c r="Q1003" s="184">
        <v>17.1309</v>
      </c>
      <c r="R1003" s="184">
        <v>21.0215</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44358</v>
      </c>
      <c r="E1004" s="184">
        <v>66.888999999999996</v>
      </c>
      <c r="F1004" s="184">
        <v>0.49880000000000002</v>
      </c>
      <c r="G1004" s="184">
        <v>0.85340000000000005</v>
      </c>
      <c r="H1004" s="184">
        <v>1.8375999999999999</v>
      </c>
      <c r="I1004" s="184">
        <v>3.5129000000000001</v>
      </c>
      <c r="J1004" s="184">
        <v>6.1326000000000001</v>
      </c>
      <c r="K1004" s="184">
        <v>8.0230999999999995</v>
      </c>
      <c r="L1004" s="184">
        <v>17.353200000000001</v>
      </c>
      <c r="M1004" s="184">
        <v>31.816600000000001</v>
      </c>
      <c r="N1004" s="184">
        <v>54.342599999999997</v>
      </c>
      <c r="O1004" s="184">
        <v>9.3996999999999993</v>
      </c>
      <c r="P1004" s="184">
        <v>13.323399999999999</v>
      </c>
      <c r="Q1004" s="184">
        <v>14.3598</v>
      </c>
      <c r="R1004" s="184">
        <v>15.8119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44358</v>
      </c>
      <c r="E1005" s="184">
        <v>62.709000000000003</v>
      </c>
      <c r="F1005" s="184">
        <v>0.49519999999999997</v>
      </c>
      <c r="G1005" s="184">
        <v>0.84430000000000005</v>
      </c>
      <c r="H1005" s="184">
        <v>1.8185</v>
      </c>
      <c r="I1005" s="184">
        <v>3.4750999999999999</v>
      </c>
      <c r="J1005" s="184">
        <v>6.0491999999999999</v>
      </c>
      <c r="K1005" s="184">
        <v>7.7751999999999999</v>
      </c>
      <c r="L1005" s="184">
        <v>16.8462</v>
      </c>
      <c r="M1005" s="184">
        <v>30.9602</v>
      </c>
      <c r="N1005" s="184">
        <v>52.993600000000001</v>
      </c>
      <c r="O1005" s="184">
        <v>8.4789999999999992</v>
      </c>
      <c r="P1005" s="184">
        <v>12.3973</v>
      </c>
      <c r="Q1005" s="184">
        <v>12.9596</v>
      </c>
      <c r="R1005" s="184">
        <v>14.8294</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44358</v>
      </c>
      <c r="E1006" s="184">
        <v>22.906400000000001</v>
      </c>
      <c r="F1006" s="184">
        <v>0.27400000000000002</v>
      </c>
      <c r="G1006" s="184">
        <v>0.62639999999999996</v>
      </c>
      <c r="H1006" s="184">
        <v>1.6328</v>
      </c>
      <c r="I1006" s="184">
        <v>3.5026999999999999</v>
      </c>
      <c r="J1006" s="184">
        <v>7.2804000000000002</v>
      </c>
      <c r="K1006" s="184">
        <v>6.6997</v>
      </c>
      <c r="L1006" s="184">
        <v>18.6768</v>
      </c>
      <c r="M1006" s="184">
        <v>40.081499999999998</v>
      </c>
      <c r="N1006" s="184">
        <v>60.922800000000002</v>
      </c>
      <c r="O1006" s="184">
        <v>14.7157</v>
      </c>
      <c r="P1006" s="184">
        <v>18.2925</v>
      </c>
      <c r="Q1006" s="184">
        <v>14.070499999999999</v>
      </c>
      <c r="R1006" s="184">
        <v>20.001799999999999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44358</v>
      </c>
      <c r="E1007" s="184">
        <v>21.068899999999999</v>
      </c>
      <c r="F1007" s="184">
        <v>0.26939999999999997</v>
      </c>
      <c r="G1007" s="184">
        <v>0.61219999999999997</v>
      </c>
      <c r="H1007" s="184">
        <v>1.5994999999999999</v>
      </c>
      <c r="I1007" s="184">
        <v>3.4356</v>
      </c>
      <c r="J1007" s="184">
        <v>7.1276000000000002</v>
      </c>
      <c r="K1007" s="184">
        <v>6.2496999999999998</v>
      </c>
      <c r="L1007" s="184">
        <v>17.724399999999999</v>
      </c>
      <c r="M1007" s="184">
        <v>38.426299999999998</v>
      </c>
      <c r="N1007" s="184">
        <v>58.379399999999997</v>
      </c>
      <c r="O1007" s="184">
        <v>13.101000000000001</v>
      </c>
      <c r="P1007" s="184">
        <v>16.559999999999999</v>
      </c>
      <c r="Q1007" s="184">
        <v>12.5655</v>
      </c>
      <c r="R1007" s="184">
        <v>18.189399999999999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44358</v>
      </c>
      <c r="E1008" s="184">
        <v>15.043799999999999</v>
      </c>
      <c r="F1008" s="184">
        <v>0.2198</v>
      </c>
      <c r="G1008" s="184">
        <v>0.62809999999999999</v>
      </c>
      <c r="H1008" s="184">
        <v>1.8978999999999999</v>
      </c>
      <c r="I1008" s="184">
        <v>4.0827</v>
      </c>
      <c r="J1008" s="184">
        <v>7.3905000000000003</v>
      </c>
      <c r="K1008" s="184">
        <v>9.6727000000000007</v>
      </c>
      <c r="L1008" s="184">
        <v>30.0534</v>
      </c>
      <c r="M1008" s="184">
        <v>51.154499999999999</v>
      </c>
      <c r="N1008" s="184">
        <v>73.977099999999993</v>
      </c>
      <c r="O1008" s="184"/>
      <c r="P1008" s="184"/>
      <c r="Q1008" s="184">
        <v>32.548099999999998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44358</v>
      </c>
      <c r="E1009" s="184">
        <v>14.652900000000001</v>
      </c>
      <c r="F1009" s="184">
        <v>0.21479999999999999</v>
      </c>
      <c r="G1009" s="184">
        <v>0.61250000000000004</v>
      </c>
      <c r="H1009" s="184">
        <v>1.8602000000000001</v>
      </c>
      <c r="I1009" s="184">
        <v>4.0053999999999998</v>
      </c>
      <c r="J1009" s="184">
        <v>7.2129000000000003</v>
      </c>
      <c r="K1009" s="184">
        <v>9.1423000000000005</v>
      </c>
      <c r="L1009" s="184">
        <v>28.8507</v>
      </c>
      <c r="M1009" s="184">
        <v>49.072200000000002</v>
      </c>
      <c r="N1009" s="184">
        <v>70.757800000000003</v>
      </c>
      <c r="O1009" s="184"/>
      <c r="P1009" s="184"/>
      <c r="Q1009" s="184">
        <v>30.161999999999999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44358</v>
      </c>
      <c r="E1010" s="184">
        <v>93.873000000000005</v>
      </c>
      <c r="F1010" s="184">
        <v>0.251</v>
      </c>
      <c r="G1010" s="184">
        <v>0.34739999999999999</v>
      </c>
      <c r="H1010" s="184">
        <v>1.3714</v>
      </c>
      <c r="I1010" s="184">
        <v>2.9895999999999998</v>
      </c>
      <c r="J1010" s="184">
        <v>6.4042000000000003</v>
      </c>
      <c r="K1010" s="184">
        <v>8.2783999999999995</v>
      </c>
      <c r="L1010" s="184">
        <v>26.997800000000002</v>
      </c>
      <c r="M1010" s="184">
        <v>50.807299999999998</v>
      </c>
      <c r="N1010" s="184">
        <v>78.696799999999996</v>
      </c>
      <c r="O1010" s="184">
        <v>22.008099999999999</v>
      </c>
      <c r="P1010" s="184">
        <v>22.576499999999999</v>
      </c>
      <c r="Q1010" s="184">
        <v>25.2468</v>
      </c>
      <c r="R1010" s="184">
        <v>27.2836</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44358</v>
      </c>
      <c r="E1011" s="184">
        <v>86.775000000000006</v>
      </c>
      <c r="F1011" s="184">
        <v>0.24840000000000001</v>
      </c>
      <c r="G1011" s="184">
        <v>0.34</v>
      </c>
      <c r="H1011" s="184">
        <v>1.3525</v>
      </c>
      <c r="I1011" s="184">
        <v>2.9493999999999998</v>
      </c>
      <c r="J1011" s="184">
        <v>6.3132000000000001</v>
      </c>
      <c r="K1011" s="184">
        <v>7.9949000000000003</v>
      </c>
      <c r="L1011" s="184">
        <v>26.335799999999999</v>
      </c>
      <c r="M1011" s="184">
        <v>49.622399999999999</v>
      </c>
      <c r="N1011" s="184">
        <v>76.813999999999993</v>
      </c>
      <c r="O1011" s="184">
        <v>20.8126</v>
      </c>
      <c r="P1011" s="184">
        <v>21.4984</v>
      </c>
      <c r="Q1011" s="184">
        <v>21.854900000000001</v>
      </c>
      <c r="R1011" s="184">
        <v>26.003900000000002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44358</v>
      </c>
      <c r="E1012" s="184">
        <v>15.010300000000001</v>
      </c>
      <c r="F1012" s="184">
        <v>-9.7799999999999998E-2</v>
      </c>
      <c r="G1012" s="184">
        <v>0.3503</v>
      </c>
      <c r="H1012" s="184">
        <v>1.3525</v>
      </c>
      <c r="I1012" s="184">
        <v>5.1539000000000001</v>
      </c>
      <c r="J1012" s="184">
        <v>9.4045000000000005</v>
      </c>
      <c r="K1012" s="184">
        <v>7.9318999999999997</v>
      </c>
      <c r="L1012" s="184">
        <v>27.622299999999999</v>
      </c>
      <c r="M1012" s="184">
        <v>52.965000000000003</v>
      </c>
      <c r="N1012" s="184">
        <v>69.757499999999993</v>
      </c>
      <c r="O1012" s="184"/>
      <c r="P1012" s="184"/>
      <c r="Q1012" s="184">
        <v>27.8703</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44358</v>
      </c>
      <c r="E1013" s="184">
        <v>14.581300000000001</v>
      </c>
      <c r="F1013" s="184">
        <v>-0.1021</v>
      </c>
      <c r="G1013" s="184">
        <v>0.33650000000000002</v>
      </c>
      <c r="H1013" s="184">
        <v>1.3188</v>
      </c>
      <c r="I1013" s="184">
        <v>5.0835999999999997</v>
      </c>
      <c r="J1013" s="184">
        <v>9.2445000000000004</v>
      </c>
      <c r="K1013" s="184">
        <v>7.4438000000000004</v>
      </c>
      <c r="L1013" s="184">
        <v>26.518899999999999</v>
      </c>
      <c r="M1013" s="184">
        <v>50.987299999999998</v>
      </c>
      <c r="N1013" s="184">
        <v>66.782600000000002</v>
      </c>
      <c r="O1013" s="184"/>
      <c r="P1013" s="184"/>
      <c r="Q1013" s="184">
        <v>25.645499999999998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44358</v>
      </c>
      <c r="E1014" s="184">
        <v>23.201000000000001</v>
      </c>
      <c r="F1014" s="184">
        <v>0.3412</v>
      </c>
      <c r="G1014" s="184">
        <v>0.46110000000000001</v>
      </c>
      <c r="H1014" s="184">
        <v>1.9200999999999999</v>
      </c>
      <c r="I1014" s="184">
        <v>3.4009</v>
      </c>
      <c r="J1014" s="184">
        <v>6.0994999999999999</v>
      </c>
      <c r="K1014" s="184">
        <v>7.7267000000000001</v>
      </c>
      <c r="L1014" s="184">
        <v>27.338100000000001</v>
      </c>
      <c r="M1014" s="184">
        <v>45.811900000000001</v>
      </c>
      <c r="N1014" s="184">
        <v>67.515000000000001</v>
      </c>
      <c r="O1014" s="184">
        <v>14.386799999999999</v>
      </c>
      <c r="P1014" s="184">
        <v>16.418199999999999</v>
      </c>
      <c r="Q1014" s="184">
        <v>16.4861</v>
      </c>
      <c r="R1014" s="184">
        <v>17.282299999999999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44358</v>
      </c>
      <c r="E1015" s="184">
        <v>20.997199999999999</v>
      </c>
      <c r="F1015" s="184">
        <v>0.33589999999999998</v>
      </c>
      <c r="G1015" s="184">
        <v>0.44490000000000002</v>
      </c>
      <c r="H1015" s="184">
        <v>1.8812</v>
      </c>
      <c r="I1015" s="184">
        <v>3.3224999999999998</v>
      </c>
      <c r="J1015" s="184">
        <v>5.9207999999999998</v>
      </c>
      <c r="K1015" s="184">
        <v>7.1379000000000001</v>
      </c>
      <c r="L1015" s="184">
        <v>25.990500000000001</v>
      </c>
      <c r="M1015" s="184">
        <v>43.457799999999999</v>
      </c>
      <c r="N1015" s="184">
        <v>64.075199999999995</v>
      </c>
      <c r="O1015" s="184">
        <v>12.236800000000001</v>
      </c>
      <c r="P1015" s="184">
        <v>14.3345</v>
      </c>
      <c r="Q1015" s="184">
        <v>14.397</v>
      </c>
      <c r="R1015" s="184">
        <v>15.039199999999999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44358</v>
      </c>
      <c r="E1016" s="184">
        <v>727.43769999999995</v>
      </c>
      <c r="F1016" s="184">
        <v>0.36349999999999999</v>
      </c>
      <c r="G1016" s="184">
        <v>0.61670000000000003</v>
      </c>
      <c r="H1016" s="184">
        <v>1.486</v>
      </c>
      <c r="I1016" s="184">
        <v>3.5785999999999998</v>
      </c>
      <c r="J1016" s="184">
        <v>6.6524999999999999</v>
      </c>
      <c r="K1016" s="184">
        <v>5.1405000000000003</v>
      </c>
      <c r="L1016" s="184">
        <v>22.4573</v>
      </c>
      <c r="M1016" s="184">
        <v>44.029400000000003</v>
      </c>
      <c r="N1016" s="184">
        <v>69.322699999999998</v>
      </c>
      <c r="O1016" s="184">
        <v>10.884</v>
      </c>
      <c r="P1016" s="184">
        <v>11.163600000000001</v>
      </c>
      <c r="Q1016" s="184">
        <v>18.157900000000001</v>
      </c>
      <c r="R1016" s="184">
        <v>15.7018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44358</v>
      </c>
      <c r="E1017" s="184">
        <v>765.88139999999999</v>
      </c>
      <c r="F1017" s="184">
        <v>0.36480000000000001</v>
      </c>
      <c r="G1017" s="184">
        <v>0.62080000000000002</v>
      </c>
      <c r="H1017" s="184">
        <v>1.4955000000000001</v>
      </c>
      <c r="I1017" s="184">
        <v>3.5971000000000002</v>
      </c>
      <c r="J1017" s="184">
        <v>6.6955</v>
      </c>
      <c r="K1017" s="184">
        <v>5.2754000000000003</v>
      </c>
      <c r="L1017" s="184">
        <v>22.77</v>
      </c>
      <c r="M1017" s="184">
        <v>44.597499999999997</v>
      </c>
      <c r="N1017" s="184">
        <v>70.1828</v>
      </c>
      <c r="O1017" s="184">
        <v>11.478</v>
      </c>
      <c r="P1017" s="184">
        <v>11.835000000000001</v>
      </c>
      <c r="Q1017" s="184">
        <v>13.0383</v>
      </c>
      <c r="R1017" s="184">
        <v>16.310199999999998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44358</v>
      </c>
      <c r="E1018" s="184">
        <v>159.82</v>
      </c>
      <c r="F1018" s="184">
        <v>4.3799999999999999E-2</v>
      </c>
      <c r="G1018" s="184">
        <v>0.62960000000000005</v>
      </c>
      <c r="H1018" s="184">
        <v>1.6860999999999999</v>
      </c>
      <c r="I1018" s="184">
        <v>4.0224000000000002</v>
      </c>
      <c r="J1018" s="184">
        <v>8.1399000000000008</v>
      </c>
      <c r="K1018" s="184">
        <v>8.8988999999999994</v>
      </c>
      <c r="L1018" s="184">
        <v>25.852399999999999</v>
      </c>
      <c r="M1018" s="184">
        <v>47.015000000000001</v>
      </c>
      <c r="N1018" s="184">
        <v>72.629099999999994</v>
      </c>
      <c r="O1018" s="184">
        <v>14.1501</v>
      </c>
      <c r="P1018" s="184">
        <v>17.890699999999999</v>
      </c>
      <c r="Q1018" s="184">
        <v>24.632200000000001</v>
      </c>
      <c r="R1018" s="184">
        <v>23.185600000000001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44358</v>
      </c>
      <c r="E1019" s="184">
        <v>173.46</v>
      </c>
      <c r="F1019" s="184">
        <v>4.6100000000000002E-2</v>
      </c>
      <c r="G1019" s="184">
        <v>0.64400000000000002</v>
      </c>
      <c r="H1019" s="184">
        <v>1.7061999999999999</v>
      </c>
      <c r="I1019" s="184">
        <v>4.0677000000000003</v>
      </c>
      <c r="J1019" s="184">
        <v>8.2433999999999994</v>
      </c>
      <c r="K1019" s="184">
        <v>9.2111000000000001</v>
      </c>
      <c r="L1019" s="184">
        <v>26.548500000000001</v>
      </c>
      <c r="M1019" s="184">
        <v>48.231099999999998</v>
      </c>
      <c r="N1019" s="184">
        <v>74.559700000000007</v>
      </c>
      <c r="O1019" s="184">
        <v>15.4261</v>
      </c>
      <c r="P1019" s="184">
        <v>19.203700000000001</v>
      </c>
      <c r="Q1019" s="184">
        <v>21.187100000000001</v>
      </c>
      <c r="R1019" s="184">
        <v>24.5671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44358</v>
      </c>
      <c r="E1020" s="184">
        <v>59.4024</v>
      </c>
      <c r="F1020" s="184">
        <v>0.56679999999999997</v>
      </c>
      <c r="G1020" s="184">
        <v>0.32629999999999998</v>
      </c>
      <c r="H1020" s="184">
        <v>1.2059</v>
      </c>
      <c r="I1020" s="184">
        <v>2.8243</v>
      </c>
      <c r="J1020" s="184">
        <v>3.3927</v>
      </c>
      <c r="K1020" s="184">
        <v>16.033899999999999</v>
      </c>
      <c r="L1020" s="184">
        <v>26.588999999999999</v>
      </c>
      <c r="M1020" s="184">
        <v>48.814</v>
      </c>
      <c r="N1020" s="184">
        <v>59.729799999999997</v>
      </c>
      <c r="O1020" s="184">
        <v>17.052</v>
      </c>
      <c r="P1020" s="184">
        <v>15.789099999999999</v>
      </c>
      <c r="Q1020" s="184">
        <v>13.0656</v>
      </c>
      <c r="R1020" s="184">
        <v>26.769500000000001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44358</v>
      </c>
      <c r="E1021" s="184">
        <v>61.036700000000003</v>
      </c>
      <c r="F1021" s="184">
        <v>0.57179999999999997</v>
      </c>
      <c r="G1021" s="184">
        <v>0.34079999999999999</v>
      </c>
      <c r="H1021" s="184">
        <v>1.2397</v>
      </c>
      <c r="I1021" s="184">
        <v>2.8942999999999999</v>
      </c>
      <c r="J1021" s="184">
        <v>3.5524</v>
      </c>
      <c r="K1021" s="184">
        <v>16.595300000000002</v>
      </c>
      <c r="L1021" s="184">
        <v>27.559699999999999</v>
      </c>
      <c r="M1021" s="184">
        <v>50.010800000000003</v>
      </c>
      <c r="N1021" s="184">
        <v>61.089199999999998</v>
      </c>
      <c r="O1021" s="184">
        <v>17.654299999999999</v>
      </c>
      <c r="P1021" s="184">
        <v>16.161899999999999</v>
      </c>
      <c r="Q1021" s="184">
        <v>18.558800000000002</v>
      </c>
      <c r="R1021" s="184">
        <v>27.3735</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44358</v>
      </c>
      <c r="E1022" s="184">
        <v>341.09840000000003</v>
      </c>
      <c r="F1022" s="184">
        <v>2.6800000000000001E-2</v>
      </c>
      <c r="G1022" s="184">
        <v>0.11459999999999999</v>
      </c>
      <c r="H1022" s="184">
        <v>0.79969999999999997</v>
      </c>
      <c r="I1022" s="184">
        <v>3.0133999999999999</v>
      </c>
      <c r="J1022" s="184">
        <v>8.3661999999999992</v>
      </c>
      <c r="K1022" s="184">
        <v>11.0686</v>
      </c>
      <c r="L1022" s="184">
        <v>26.429400000000001</v>
      </c>
      <c r="M1022" s="184">
        <v>53.16</v>
      </c>
      <c r="N1022" s="184">
        <v>72.287800000000004</v>
      </c>
      <c r="O1022" s="184">
        <v>15.934100000000001</v>
      </c>
      <c r="P1022" s="184">
        <v>16.1389</v>
      </c>
      <c r="Q1022" s="184">
        <v>17.3005</v>
      </c>
      <c r="R1022" s="184">
        <v>21.314299999999999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44358</v>
      </c>
      <c r="E1023" s="184">
        <v>215.95200397245799</v>
      </c>
      <c r="F1023" s="184">
        <v>2.6800000000000001E-2</v>
      </c>
      <c r="G1023" s="184">
        <v>0.1147</v>
      </c>
      <c r="H1023" s="184">
        <v>0.79969999999999997</v>
      </c>
      <c r="I1023" s="184">
        <v>3.0135999999999998</v>
      </c>
      <c r="J1023" s="184">
        <v>8.3663000000000007</v>
      </c>
      <c r="K1023" s="184">
        <v>11.069000000000001</v>
      </c>
      <c r="L1023" s="184">
        <v>26.4312</v>
      </c>
      <c r="M1023" s="184">
        <v>53.148800000000001</v>
      </c>
      <c r="N1023" s="184">
        <v>72.291799999999995</v>
      </c>
      <c r="O1023" s="184">
        <v>15.936500000000001</v>
      </c>
      <c r="P1023" s="184">
        <v>16.136099999999999</v>
      </c>
      <c r="Q1023" s="184">
        <v>17.311900000000001</v>
      </c>
      <c r="R1023" s="184">
        <v>21.317399999999999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44358</v>
      </c>
      <c r="E1024" s="184">
        <v>479.54828817770999</v>
      </c>
      <c r="F1024" s="184">
        <v>2.47E-2</v>
      </c>
      <c r="G1024" s="184">
        <v>0.1085</v>
      </c>
      <c r="H1024" s="184">
        <v>0.78520000000000001</v>
      </c>
      <c r="I1024" s="184">
        <v>2.9839000000000002</v>
      </c>
      <c r="J1024" s="184">
        <v>8.2982999999999993</v>
      </c>
      <c r="K1024" s="184">
        <v>10.8642</v>
      </c>
      <c r="L1024" s="184">
        <v>25.9772</v>
      </c>
      <c r="M1024" s="184">
        <v>52.346400000000003</v>
      </c>
      <c r="N1024" s="184">
        <v>71.089600000000004</v>
      </c>
      <c r="O1024" s="184">
        <v>15.134399999999999</v>
      </c>
      <c r="P1024" s="184">
        <v>15.364699999999999</v>
      </c>
      <c r="Q1024" s="184">
        <v>14.654299999999999</v>
      </c>
      <c r="R1024" s="184">
        <v>20.479399999999998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44358</v>
      </c>
      <c r="E1025" s="184">
        <v>488.848593467429</v>
      </c>
      <c r="F1025" s="184">
        <v>2.4799999999999999E-2</v>
      </c>
      <c r="G1025" s="184">
        <v>0.1084</v>
      </c>
      <c r="H1025" s="184">
        <v>0.78520000000000001</v>
      </c>
      <c r="I1025" s="184">
        <v>2.9839000000000002</v>
      </c>
      <c r="J1025" s="184">
        <v>8.2982999999999993</v>
      </c>
      <c r="K1025" s="184">
        <v>10.8635</v>
      </c>
      <c r="L1025" s="184">
        <v>25.976199999999999</v>
      </c>
      <c r="M1025" s="184">
        <v>52.344999999999999</v>
      </c>
      <c r="N1025" s="184">
        <v>71.087900000000005</v>
      </c>
      <c r="O1025" s="184">
        <v>15.1379</v>
      </c>
      <c r="P1025" s="184">
        <v>15.3667</v>
      </c>
      <c r="Q1025" s="184">
        <v>14.732200000000001</v>
      </c>
      <c r="R1025" s="184">
        <v>20.484400000000001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44358</v>
      </c>
      <c r="E1026" s="184">
        <v>46.987099999999998</v>
      </c>
      <c r="F1026" s="184">
        <v>0.2349</v>
      </c>
      <c r="G1026" s="184">
        <v>0.5383</v>
      </c>
      <c r="H1026" s="184">
        <v>1.6467000000000001</v>
      </c>
      <c r="I1026" s="184">
        <v>3.5644999999999998</v>
      </c>
      <c r="J1026" s="184">
        <v>7.5102000000000002</v>
      </c>
      <c r="K1026" s="184">
        <v>3.3172000000000001</v>
      </c>
      <c r="L1026" s="184">
        <v>21.653500000000001</v>
      </c>
      <c r="M1026" s="184">
        <v>39.172800000000002</v>
      </c>
      <c r="N1026" s="184">
        <v>61.385100000000001</v>
      </c>
      <c r="O1026" s="184">
        <v>11.976800000000001</v>
      </c>
      <c r="P1026" s="184">
        <v>15.717599999999999</v>
      </c>
      <c r="Q1026" s="184">
        <v>11.4307</v>
      </c>
      <c r="R1026" s="184">
        <v>15.3931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44358</v>
      </c>
      <c r="E1027" s="184">
        <v>50.4559</v>
      </c>
      <c r="F1027" s="184">
        <v>0.2384</v>
      </c>
      <c r="G1027" s="184">
        <v>0.54879999999999995</v>
      </c>
      <c r="H1027" s="184">
        <v>1.6696</v>
      </c>
      <c r="I1027" s="184">
        <v>3.6126</v>
      </c>
      <c r="J1027" s="184">
        <v>7.6246</v>
      </c>
      <c r="K1027" s="184">
        <v>3.6402000000000001</v>
      </c>
      <c r="L1027" s="184">
        <v>22.394500000000001</v>
      </c>
      <c r="M1027" s="184">
        <v>40.497199999999999</v>
      </c>
      <c r="N1027" s="184">
        <v>63.491900000000001</v>
      </c>
      <c r="O1027" s="184">
        <v>13.250299999999999</v>
      </c>
      <c r="P1027" s="184">
        <v>16.9024</v>
      </c>
      <c r="Q1027" s="184">
        <v>15.15</v>
      </c>
      <c r="R1027" s="184">
        <v>16.809000000000001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44358</v>
      </c>
      <c r="E1028" s="184">
        <v>302.22239999999999</v>
      </c>
      <c r="F1028" s="184">
        <v>0.1116</v>
      </c>
      <c r="G1028" s="184">
        <v>0.82350000000000001</v>
      </c>
      <c r="H1028" s="184">
        <v>2.0838000000000001</v>
      </c>
      <c r="I1028" s="184">
        <v>4.1264000000000003</v>
      </c>
      <c r="J1028" s="184">
        <v>8.2885000000000009</v>
      </c>
      <c r="K1028" s="184">
        <v>5.2922000000000002</v>
      </c>
      <c r="L1028" s="184">
        <v>20.926300000000001</v>
      </c>
      <c r="M1028" s="184">
        <v>43.694899999999997</v>
      </c>
      <c r="N1028" s="184">
        <v>64.691299999999998</v>
      </c>
      <c r="O1028" s="184">
        <v>16.378499999999999</v>
      </c>
      <c r="P1028" s="184">
        <v>14.718400000000001</v>
      </c>
      <c r="Q1028" s="184">
        <v>12.795199999999999</v>
      </c>
      <c r="R1028" s="184">
        <v>19.793900000000001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44358</v>
      </c>
      <c r="E1029" s="184">
        <v>329.38900000000001</v>
      </c>
      <c r="F1029" s="184">
        <v>0.1144</v>
      </c>
      <c r="G1029" s="184">
        <v>0.83209999999999995</v>
      </c>
      <c r="H1029" s="184">
        <v>2.1038999999999999</v>
      </c>
      <c r="I1029" s="184">
        <v>4.1677</v>
      </c>
      <c r="J1029" s="184">
        <v>8.3853000000000009</v>
      </c>
      <c r="K1029" s="184">
        <v>5.5724</v>
      </c>
      <c r="L1029" s="184">
        <v>21.5716</v>
      </c>
      <c r="M1029" s="184">
        <v>44.849200000000003</v>
      </c>
      <c r="N1029" s="184">
        <v>64.123999999999995</v>
      </c>
      <c r="O1029" s="184">
        <v>17.263999999999999</v>
      </c>
      <c r="P1029" s="184">
        <v>15.9274</v>
      </c>
      <c r="Q1029" s="184">
        <v>16.792100000000001</v>
      </c>
      <c r="R1029" s="184">
        <v>20.327000000000002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44358</v>
      </c>
      <c r="E1030" s="184">
        <v>14.59</v>
      </c>
      <c r="F1030" s="184">
        <v>0.41289999999999999</v>
      </c>
      <c r="G1030" s="184">
        <v>1.1088</v>
      </c>
      <c r="H1030" s="184">
        <v>2.6741999999999999</v>
      </c>
      <c r="I1030" s="184">
        <v>5.8013000000000003</v>
      </c>
      <c r="J1030" s="184">
        <v>10.113200000000001</v>
      </c>
      <c r="K1030" s="184">
        <v>7.2793999999999999</v>
      </c>
      <c r="L1030" s="184">
        <v>20.8782</v>
      </c>
      <c r="M1030" s="184">
        <v>39.217599999999997</v>
      </c>
      <c r="N1030" s="184">
        <v>63.748600000000003</v>
      </c>
      <c r="O1030" s="184"/>
      <c r="P1030" s="184"/>
      <c r="Q1030" s="184">
        <v>28.316500000000001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44358</v>
      </c>
      <c r="E1031" s="184">
        <v>14.37</v>
      </c>
      <c r="F1031" s="184">
        <v>0.41930000000000001</v>
      </c>
      <c r="G1031" s="184">
        <v>1.1259999999999999</v>
      </c>
      <c r="H1031" s="184">
        <v>2.6429</v>
      </c>
      <c r="I1031" s="184">
        <v>5.8174000000000001</v>
      </c>
      <c r="J1031" s="184">
        <v>10.0306</v>
      </c>
      <c r="K1031" s="184">
        <v>6.9992999999999999</v>
      </c>
      <c r="L1031" s="184">
        <v>20.251000000000001</v>
      </c>
      <c r="M1031" s="184">
        <v>38.173099999999998</v>
      </c>
      <c r="N1031" s="184">
        <v>62.189599999999999</v>
      </c>
      <c r="O1031" s="184"/>
      <c r="P1031" s="184"/>
      <c r="Q1031" s="184">
        <v>27.036100000000001</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44358</v>
      </c>
      <c r="E1032" s="184">
        <v>92.661600000000007</v>
      </c>
      <c r="F1032" s="184">
        <v>-4.41E-2</v>
      </c>
      <c r="G1032" s="184">
        <v>0.26740000000000003</v>
      </c>
      <c r="H1032" s="184">
        <v>1.4404999999999999</v>
      </c>
      <c r="I1032" s="184">
        <v>3.4575999999999998</v>
      </c>
      <c r="J1032" s="184">
        <v>6.8842999999999996</v>
      </c>
      <c r="K1032" s="184">
        <v>9.7208000000000006</v>
      </c>
      <c r="L1032" s="184">
        <v>31.125399999999999</v>
      </c>
      <c r="M1032" s="184">
        <v>54.4069</v>
      </c>
      <c r="N1032" s="184">
        <v>76.592799999999997</v>
      </c>
      <c r="O1032" s="184">
        <v>12.6778</v>
      </c>
      <c r="P1032" s="184">
        <v>13.558400000000001</v>
      </c>
      <c r="Q1032" s="184">
        <v>13.6471</v>
      </c>
      <c r="R1032" s="184">
        <v>19.976900000000001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44358</v>
      </c>
      <c r="E1033" s="184">
        <v>178.3486</v>
      </c>
      <c r="F1033" s="184">
        <v>-4.5600000000000002E-2</v>
      </c>
      <c r="G1033" s="184">
        <v>0.26250000000000001</v>
      </c>
      <c r="H1033" s="184">
        <v>1.4301999999999999</v>
      </c>
      <c r="I1033" s="184">
        <v>3.4367999999999999</v>
      </c>
      <c r="J1033" s="184">
        <v>6.8372999999999999</v>
      </c>
      <c r="K1033" s="184">
        <v>9.5731999999999999</v>
      </c>
      <c r="L1033" s="184">
        <v>30.793399999999998</v>
      </c>
      <c r="M1033" s="184">
        <v>53.8339</v>
      </c>
      <c r="N1033" s="184">
        <v>75.738200000000006</v>
      </c>
      <c r="O1033" s="184">
        <v>12.1257</v>
      </c>
      <c r="P1033" s="184">
        <v>12.9703</v>
      </c>
      <c r="Q1033" s="184">
        <v>12.466799999999999</v>
      </c>
      <c r="R1033" s="184">
        <v>19.402899999999999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0.23789999999999994</v>
      </c>
      <c r="G1034" s="186">
        <v>0.56920163934426238</v>
      </c>
      <c r="H1034" s="186">
        <v>1.6701344262295086</v>
      </c>
      <c r="I1034" s="186">
        <v>3.8370393442622945</v>
      </c>
      <c r="J1034" s="186">
        <v>7.3334836065573743</v>
      </c>
      <c r="K1034" s="186">
        <v>7.9577524590163922</v>
      </c>
      <c r="L1034" s="186">
        <v>24.366960655737707</v>
      </c>
      <c r="M1034" s="186">
        <v>46.501875409836039</v>
      </c>
      <c r="N1034" s="186">
        <v>68.29052711864405</v>
      </c>
      <c r="O1034" s="186">
        <v>14.166183673469396</v>
      </c>
      <c r="P1034" s="186">
        <v>15.69499387755102</v>
      </c>
      <c r="Q1034" s="186">
        <v>18.424991803278687</v>
      </c>
      <c r="R1034" s="186">
        <v>20.420705660377365</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0.2384</v>
      </c>
      <c r="G1035" s="186">
        <v>0.61219999999999997</v>
      </c>
      <c r="H1035" s="186">
        <v>1.6860999999999999</v>
      </c>
      <c r="I1035" s="186">
        <v>3.5971000000000002</v>
      </c>
      <c r="J1035" s="186">
        <v>7.3905000000000003</v>
      </c>
      <c r="K1035" s="186">
        <v>7.7751999999999999</v>
      </c>
      <c r="L1035" s="186">
        <v>24.963200000000001</v>
      </c>
      <c r="M1035" s="186">
        <v>47.015000000000001</v>
      </c>
      <c r="N1035" s="186">
        <v>69.209800000000001</v>
      </c>
      <c r="O1035" s="186">
        <v>14.1501</v>
      </c>
      <c r="P1035" s="186">
        <v>15.630599999999999</v>
      </c>
      <c r="Q1035" s="186">
        <v>17.271100000000001</v>
      </c>
      <c r="R1035" s="186">
        <v>20.215599999999998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44358</v>
      </c>
      <c r="E1038" s="184">
        <v>304.47000000000003</v>
      </c>
      <c r="F1038" s="184">
        <v>0.2205</v>
      </c>
      <c r="G1038" s="184">
        <v>0.5847</v>
      </c>
      <c r="H1038" s="184">
        <v>1.3447</v>
      </c>
      <c r="I1038" s="184">
        <v>2.8961999999999999</v>
      </c>
      <c r="J1038" s="184">
        <v>6.3464999999999998</v>
      </c>
      <c r="K1038" s="184">
        <v>4.7152000000000003</v>
      </c>
      <c r="L1038" s="184">
        <v>18.54</v>
      </c>
      <c r="M1038" s="184">
        <v>40.483600000000003</v>
      </c>
      <c r="N1038" s="184">
        <v>60.822899999999997</v>
      </c>
      <c r="O1038" s="184">
        <v>11.8093</v>
      </c>
      <c r="P1038" s="184">
        <v>12.8996</v>
      </c>
      <c r="Q1038" s="184">
        <v>20.008500000000002</v>
      </c>
      <c r="R1038" s="184">
        <v>15.1412</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44358</v>
      </c>
      <c r="E1039" s="184">
        <v>304.47000000000003</v>
      </c>
      <c r="F1039" s="184">
        <v>0.2205</v>
      </c>
      <c r="G1039" s="184">
        <v>0.5847</v>
      </c>
      <c r="H1039" s="184">
        <v>1.3447</v>
      </c>
      <c r="I1039" s="184">
        <v>2.8961999999999999</v>
      </c>
      <c r="J1039" s="184">
        <v>6.3464999999999998</v>
      </c>
      <c r="K1039" s="184">
        <v>4.7152000000000003</v>
      </c>
      <c r="L1039" s="184">
        <v>18.54</v>
      </c>
      <c r="M1039" s="184">
        <v>40.483600000000003</v>
      </c>
      <c r="N1039" s="184">
        <v>60.822899999999997</v>
      </c>
      <c r="O1039" s="184">
        <v>11.8093</v>
      </c>
      <c r="P1039" s="184">
        <v>12.8996</v>
      </c>
      <c r="Q1039" s="184">
        <v>19.931999999999999</v>
      </c>
      <c r="R1039" s="184">
        <v>15.1412</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44358</v>
      </c>
      <c r="E1040" s="184">
        <v>327.31</v>
      </c>
      <c r="F1040" s="184">
        <v>0.2205</v>
      </c>
      <c r="G1040" s="184">
        <v>0.58699999999999997</v>
      </c>
      <c r="H1040" s="184">
        <v>1.3563000000000001</v>
      </c>
      <c r="I1040" s="184">
        <v>2.9211999999999998</v>
      </c>
      <c r="J1040" s="184">
        <v>6.4008000000000003</v>
      </c>
      <c r="K1040" s="184">
        <v>4.8802000000000003</v>
      </c>
      <c r="L1040" s="184">
        <v>18.909400000000002</v>
      </c>
      <c r="M1040" s="184">
        <v>41.173200000000001</v>
      </c>
      <c r="N1040" s="184">
        <v>61.922400000000003</v>
      </c>
      <c r="O1040" s="184">
        <v>12.603899999999999</v>
      </c>
      <c r="P1040" s="184">
        <v>13.854799999999999</v>
      </c>
      <c r="Q1040" s="184">
        <v>15.038500000000001</v>
      </c>
      <c r="R1040" s="184">
        <v>15.894299999999999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44358</v>
      </c>
      <c r="E1041" s="184">
        <v>46.03</v>
      </c>
      <c r="F1041" s="184">
        <v>0.30509999999999998</v>
      </c>
      <c r="G1041" s="184">
        <v>0.94299999999999995</v>
      </c>
      <c r="H1041" s="184">
        <v>0.87660000000000005</v>
      </c>
      <c r="I1041" s="184">
        <v>2.9062999999999999</v>
      </c>
      <c r="J1041" s="184">
        <v>6.4276999999999997</v>
      </c>
      <c r="K1041" s="184">
        <v>4.5423999999999998</v>
      </c>
      <c r="L1041" s="184">
        <v>14.1617</v>
      </c>
      <c r="M1041" s="184">
        <v>35.143900000000002</v>
      </c>
      <c r="N1041" s="184">
        <v>52.165300000000002</v>
      </c>
      <c r="O1041" s="184">
        <v>17.187000000000001</v>
      </c>
      <c r="P1041" s="184">
        <v>17.990500000000001</v>
      </c>
      <c r="Q1041" s="184">
        <v>17.046500000000002</v>
      </c>
      <c r="R1041" s="184">
        <v>19.403099999999998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44358</v>
      </c>
      <c r="E1042" s="184">
        <v>41.67</v>
      </c>
      <c r="F1042" s="184">
        <v>0.2888</v>
      </c>
      <c r="G1042" s="184">
        <v>0.92030000000000001</v>
      </c>
      <c r="H1042" s="184">
        <v>0.84699999999999998</v>
      </c>
      <c r="I1042" s="184">
        <v>2.8380999999999998</v>
      </c>
      <c r="J1042" s="184">
        <v>6.3010000000000002</v>
      </c>
      <c r="K1042" s="184">
        <v>4.2011000000000003</v>
      </c>
      <c r="L1042" s="184">
        <v>13.4495</v>
      </c>
      <c r="M1042" s="184">
        <v>33.901000000000003</v>
      </c>
      <c r="N1042" s="184">
        <v>50.3247</v>
      </c>
      <c r="O1042" s="184">
        <v>15.7196</v>
      </c>
      <c r="P1042" s="184">
        <v>16.525500000000001</v>
      </c>
      <c r="Q1042" s="184">
        <v>13.289099999999999</v>
      </c>
      <c r="R1042" s="184">
        <v>17.966899999999999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44358</v>
      </c>
      <c r="E1043" s="184">
        <v>19.97</v>
      </c>
      <c r="F1043" s="184">
        <v>0.55389999999999995</v>
      </c>
      <c r="G1043" s="184">
        <v>0.60450000000000004</v>
      </c>
      <c r="H1043" s="184">
        <v>1.2163999999999999</v>
      </c>
      <c r="I1043" s="184">
        <v>2.5680999999999998</v>
      </c>
      <c r="J1043" s="184">
        <v>5.4382000000000001</v>
      </c>
      <c r="K1043" s="184">
        <v>3.0444</v>
      </c>
      <c r="L1043" s="184">
        <v>16.852</v>
      </c>
      <c r="M1043" s="184">
        <v>36.593699999999998</v>
      </c>
      <c r="N1043" s="184">
        <v>54.3277</v>
      </c>
      <c r="O1043" s="184">
        <v>13.069699999999999</v>
      </c>
      <c r="P1043" s="184">
        <v>13.467700000000001</v>
      </c>
      <c r="Q1043" s="184">
        <v>6.5029000000000003</v>
      </c>
      <c r="R1043" s="184">
        <v>15.7468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44358</v>
      </c>
      <c r="E1044" s="184">
        <v>21.2</v>
      </c>
      <c r="F1044" s="184">
        <v>0.56930000000000003</v>
      </c>
      <c r="G1044" s="184">
        <v>0.61699999999999999</v>
      </c>
      <c r="H1044" s="184">
        <v>1.2416</v>
      </c>
      <c r="I1044" s="184">
        <v>2.6137000000000001</v>
      </c>
      <c r="J1044" s="184">
        <v>5.5251000000000001</v>
      </c>
      <c r="K1044" s="184">
        <v>3.2635000000000001</v>
      </c>
      <c r="L1044" s="184">
        <v>17.386500000000002</v>
      </c>
      <c r="M1044" s="184">
        <v>37.483800000000002</v>
      </c>
      <c r="N1044" s="184">
        <v>55.539299999999997</v>
      </c>
      <c r="O1044" s="184">
        <v>13.9053</v>
      </c>
      <c r="P1044" s="184">
        <v>14.360900000000001</v>
      </c>
      <c r="Q1044" s="184">
        <v>12.246499999999999</v>
      </c>
      <c r="R1044" s="184">
        <v>16.625299999999999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44358</v>
      </c>
      <c r="E1045" s="184">
        <v>126.29</v>
      </c>
      <c r="F1045" s="184">
        <v>0.21429999999999999</v>
      </c>
      <c r="G1045" s="184">
        <v>0.39750000000000002</v>
      </c>
      <c r="H1045" s="184">
        <v>0.65349999999999997</v>
      </c>
      <c r="I1045" s="184">
        <v>2.3420000000000001</v>
      </c>
      <c r="J1045" s="184">
        <v>6.0102000000000002</v>
      </c>
      <c r="K1045" s="184">
        <v>3.1865000000000001</v>
      </c>
      <c r="L1045" s="184">
        <v>14.652699999999999</v>
      </c>
      <c r="M1045" s="184">
        <v>34.151299999999999</v>
      </c>
      <c r="N1045" s="184">
        <v>50.112900000000003</v>
      </c>
      <c r="O1045" s="184">
        <v>14.545</v>
      </c>
      <c r="P1045" s="184">
        <v>13.379300000000001</v>
      </c>
      <c r="Q1045" s="184">
        <v>16.3718</v>
      </c>
      <c r="R1045" s="184">
        <v>17.0932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44358</v>
      </c>
      <c r="E1046" s="184">
        <v>138.69</v>
      </c>
      <c r="F1046" s="184">
        <v>0.20949999999999999</v>
      </c>
      <c r="G1046" s="184">
        <v>0.39810000000000001</v>
      </c>
      <c r="H1046" s="184">
        <v>0.66779999999999995</v>
      </c>
      <c r="I1046" s="184">
        <v>2.3845000000000001</v>
      </c>
      <c r="J1046" s="184">
        <v>6.1132</v>
      </c>
      <c r="K1046" s="184">
        <v>3.5</v>
      </c>
      <c r="L1046" s="184">
        <v>15.3443</v>
      </c>
      <c r="M1046" s="184">
        <v>35.373399999999997</v>
      </c>
      <c r="N1046" s="184">
        <v>51.922400000000003</v>
      </c>
      <c r="O1046" s="184">
        <v>15.907400000000001</v>
      </c>
      <c r="P1046" s="184">
        <v>14.794600000000001</v>
      </c>
      <c r="Q1046" s="184">
        <v>15.8748</v>
      </c>
      <c r="R1046" s="184">
        <v>18.440300000000001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44358</v>
      </c>
      <c r="E1047" s="184">
        <v>41.34</v>
      </c>
      <c r="F1047" s="184">
        <v>0.24249999999999999</v>
      </c>
      <c r="G1047" s="184">
        <v>0.5595</v>
      </c>
      <c r="H1047" s="184">
        <v>0.95240000000000002</v>
      </c>
      <c r="I1047" s="184">
        <v>2.9639000000000002</v>
      </c>
      <c r="J1047" s="184">
        <v>6.2451999999999996</v>
      </c>
      <c r="K1047" s="184">
        <v>4.9238999999999997</v>
      </c>
      <c r="L1047" s="184">
        <v>18.520600000000002</v>
      </c>
      <c r="M1047" s="184">
        <v>38.4925</v>
      </c>
      <c r="N1047" s="184">
        <v>58.148400000000002</v>
      </c>
      <c r="O1047" s="184">
        <v>18.984000000000002</v>
      </c>
      <c r="P1047" s="184">
        <v>18.467400000000001</v>
      </c>
      <c r="Q1047" s="184">
        <v>15.7478</v>
      </c>
      <c r="R1047" s="184">
        <v>23.111499999999999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44358</v>
      </c>
      <c r="E1048" s="184">
        <v>37.76</v>
      </c>
      <c r="F1048" s="184">
        <v>0.2389</v>
      </c>
      <c r="G1048" s="184">
        <v>0.53249999999999997</v>
      </c>
      <c r="H1048" s="184">
        <v>0.93559999999999999</v>
      </c>
      <c r="I1048" s="184">
        <v>2.9163000000000001</v>
      </c>
      <c r="J1048" s="184">
        <v>6.0972</v>
      </c>
      <c r="K1048" s="184">
        <v>4.5114999999999998</v>
      </c>
      <c r="L1048" s="184">
        <v>17.595800000000001</v>
      </c>
      <c r="M1048" s="184">
        <v>36.861199999999997</v>
      </c>
      <c r="N1048" s="184">
        <v>55.647199999999998</v>
      </c>
      <c r="O1048" s="184">
        <v>17.393000000000001</v>
      </c>
      <c r="P1048" s="184">
        <v>16.997199999999999</v>
      </c>
      <c r="Q1048" s="184">
        <v>13.0701</v>
      </c>
      <c r="R1048" s="184">
        <v>21.346299999999999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44358</v>
      </c>
      <c r="E1049" s="184">
        <v>289.24900000000002</v>
      </c>
      <c r="F1049" s="184">
        <v>0.22520000000000001</v>
      </c>
      <c r="G1049" s="184">
        <v>0.84619999999999995</v>
      </c>
      <c r="H1049" s="184">
        <v>1.3447</v>
      </c>
      <c r="I1049" s="184">
        <v>2.8513999999999999</v>
      </c>
      <c r="J1049" s="184">
        <v>6.3708999999999998</v>
      </c>
      <c r="K1049" s="184">
        <v>6.1982999999999997</v>
      </c>
      <c r="L1049" s="184">
        <v>17.436699999999998</v>
      </c>
      <c r="M1049" s="184">
        <v>38.0822</v>
      </c>
      <c r="N1049" s="184">
        <v>55.810899999999997</v>
      </c>
      <c r="O1049" s="184">
        <v>11.3637</v>
      </c>
      <c r="P1049" s="184">
        <v>12.8939</v>
      </c>
      <c r="Q1049" s="184">
        <v>11.986000000000001</v>
      </c>
      <c r="R1049" s="184">
        <v>13.8786</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44358</v>
      </c>
      <c r="E1050" s="184">
        <v>273.55399999999997</v>
      </c>
      <c r="F1050" s="184">
        <v>0.22309999999999999</v>
      </c>
      <c r="G1050" s="184">
        <v>0.84050000000000002</v>
      </c>
      <c r="H1050" s="184">
        <v>1.3306</v>
      </c>
      <c r="I1050" s="184">
        <v>2.8216999999999999</v>
      </c>
      <c r="J1050" s="184">
        <v>6.3010000000000002</v>
      </c>
      <c r="K1050" s="184">
        <v>5.9880000000000004</v>
      </c>
      <c r="L1050" s="184">
        <v>16.979900000000001</v>
      </c>
      <c r="M1050" s="184">
        <v>37.282899999999998</v>
      </c>
      <c r="N1050" s="184">
        <v>54.621000000000002</v>
      </c>
      <c r="O1050" s="184">
        <v>10.5555</v>
      </c>
      <c r="P1050" s="184">
        <v>12.085800000000001</v>
      </c>
      <c r="Q1050" s="184">
        <v>19.8567</v>
      </c>
      <c r="R1050" s="184">
        <v>13.0235</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44358</v>
      </c>
      <c r="E1051" s="184">
        <v>49.38</v>
      </c>
      <c r="F1051" s="184">
        <v>0.3659</v>
      </c>
      <c r="G1051" s="184">
        <v>0.57030000000000003</v>
      </c>
      <c r="H1051" s="184">
        <v>1.23</v>
      </c>
      <c r="I1051" s="184">
        <v>2.8536000000000001</v>
      </c>
      <c r="J1051" s="184">
        <v>6.0111999999999997</v>
      </c>
      <c r="K1051" s="184">
        <v>4.1772</v>
      </c>
      <c r="L1051" s="184">
        <v>16.215599999999998</v>
      </c>
      <c r="M1051" s="184">
        <v>36.033099999999997</v>
      </c>
      <c r="N1051" s="184">
        <v>55.969700000000003</v>
      </c>
      <c r="O1051" s="184">
        <v>12.7278</v>
      </c>
      <c r="P1051" s="184">
        <v>14.3118</v>
      </c>
      <c r="Q1051" s="184">
        <v>14.1479</v>
      </c>
      <c r="R1051" s="184">
        <v>15.988099999999999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44358</v>
      </c>
      <c r="E1052" s="184">
        <v>53.24</v>
      </c>
      <c r="F1052" s="184">
        <v>0.37709999999999999</v>
      </c>
      <c r="G1052" s="184">
        <v>0.5857</v>
      </c>
      <c r="H1052" s="184">
        <v>1.2552000000000001</v>
      </c>
      <c r="I1052" s="184">
        <v>2.8990999999999998</v>
      </c>
      <c r="J1052" s="184">
        <v>6.1403999999999996</v>
      </c>
      <c r="K1052" s="184">
        <v>4.5561999999999996</v>
      </c>
      <c r="L1052" s="184">
        <v>17.0624</v>
      </c>
      <c r="M1052" s="184">
        <v>37.535499999999999</v>
      </c>
      <c r="N1052" s="184">
        <v>58.452399999999997</v>
      </c>
      <c r="O1052" s="184">
        <v>14.2682</v>
      </c>
      <c r="P1052" s="184">
        <v>15.6174</v>
      </c>
      <c r="Q1052" s="184">
        <v>15.048999999999999</v>
      </c>
      <c r="R1052" s="184">
        <v>17.782900000000001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44358</v>
      </c>
      <c r="E1053" s="184">
        <v>1574.69845423729</v>
      </c>
      <c r="F1053" s="184">
        <v>-0.15679999999999999</v>
      </c>
      <c r="G1053" s="184">
        <v>-0.1174</v>
      </c>
      <c r="H1053" s="184">
        <v>0.54300000000000004</v>
      </c>
      <c r="I1053" s="184">
        <v>2.0257000000000001</v>
      </c>
      <c r="J1053" s="184">
        <v>5.5476999999999999</v>
      </c>
      <c r="K1053" s="184">
        <v>6.0593000000000004</v>
      </c>
      <c r="L1053" s="184">
        <v>24.7471</v>
      </c>
      <c r="M1053" s="184">
        <v>54.036099999999998</v>
      </c>
      <c r="N1053" s="184">
        <v>64.796000000000006</v>
      </c>
      <c r="O1053" s="184">
        <v>12.961499999999999</v>
      </c>
      <c r="P1053" s="184">
        <v>12.4735</v>
      </c>
      <c r="Q1053" s="184">
        <v>20.161899999999999</v>
      </c>
      <c r="R1053" s="184">
        <v>17.994700000000002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44358</v>
      </c>
      <c r="E1054" s="184">
        <v>703.28480000000002</v>
      </c>
      <c r="F1054" s="184">
        <v>-0.1547</v>
      </c>
      <c r="G1054" s="184">
        <v>-0.1113</v>
      </c>
      <c r="H1054" s="184">
        <v>0.55700000000000005</v>
      </c>
      <c r="I1054" s="184">
        <v>2.0539000000000001</v>
      </c>
      <c r="J1054" s="184">
        <v>5.6128999999999998</v>
      </c>
      <c r="K1054" s="184">
        <v>6.2550999999999997</v>
      </c>
      <c r="L1054" s="184">
        <v>25.199200000000001</v>
      </c>
      <c r="M1054" s="184">
        <v>54.871099999999998</v>
      </c>
      <c r="N1054" s="184">
        <v>65.991399999999999</v>
      </c>
      <c r="O1054" s="184">
        <v>13.838800000000001</v>
      </c>
      <c r="P1054" s="184">
        <v>13.397</v>
      </c>
      <c r="Q1054" s="184">
        <v>13.667199999999999</v>
      </c>
      <c r="R1054" s="184">
        <v>18.869700000000002</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44358</v>
      </c>
      <c r="E1055" s="184">
        <v>777.72863814962602</v>
      </c>
      <c r="F1055" s="184">
        <v>0.28449999999999998</v>
      </c>
      <c r="G1055" s="184">
        <v>0.47899999999999998</v>
      </c>
      <c r="H1055" s="184">
        <v>1.4786999999999999</v>
      </c>
      <c r="I1055" s="184">
        <v>3.4544000000000001</v>
      </c>
      <c r="J1055" s="184">
        <v>7.0633999999999997</v>
      </c>
      <c r="K1055" s="184">
        <v>5.45</v>
      </c>
      <c r="L1055" s="184">
        <v>22.372299999999999</v>
      </c>
      <c r="M1055" s="184">
        <v>45.134500000000003</v>
      </c>
      <c r="N1055" s="184">
        <v>61.910400000000003</v>
      </c>
      <c r="O1055" s="184">
        <v>12.3315</v>
      </c>
      <c r="P1055" s="184">
        <v>13.7418</v>
      </c>
      <c r="Q1055" s="184">
        <v>19.202500000000001</v>
      </c>
      <c r="R1055" s="184">
        <v>10.949299999999999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44358</v>
      </c>
      <c r="E1056" s="184">
        <v>669.4</v>
      </c>
      <c r="F1056" s="184">
        <v>0.28599999999999998</v>
      </c>
      <c r="G1056" s="184">
        <v>0.48349999999999999</v>
      </c>
      <c r="H1056" s="184">
        <v>1.4897</v>
      </c>
      <c r="I1056" s="184">
        <v>3.4780000000000002</v>
      </c>
      <c r="J1056" s="184">
        <v>7.1174999999999997</v>
      </c>
      <c r="K1056" s="184">
        <v>5.5965999999999996</v>
      </c>
      <c r="L1056" s="184">
        <v>22.713100000000001</v>
      </c>
      <c r="M1056" s="184">
        <v>45.753999999999998</v>
      </c>
      <c r="N1056" s="184">
        <v>62.833799999999997</v>
      </c>
      <c r="O1056" s="184">
        <v>13.0139</v>
      </c>
      <c r="P1056" s="184">
        <v>14.4986</v>
      </c>
      <c r="Q1056" s="184">
        <v>13.699299999999999</v>
      </c>
      <c r="R1056" s="184">
        <v>11.5754</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44358</v>
      </c>
      <c r="E1057" s="184">
        <v>289.70530000000002</v>
      </c>
      <c r="F1057" s="184">
        <v>0.35720000000000002</v>
      </c>
      <c r="G1057" s="184">
        <v>0.3543</v>
      </c>
      <c r="H1057" s="184">
        <v>0.83599999999999997</v>
      </c>
      <c r="I1057" s="184">
        <v>2.4478</v>
      </c>
      <c r="J1057" s="184">
        <v>7.3601999999999999</v>
      </c>
      <c r="K1057" s="184">
        <v>2.5419</v>
      </c>
      <c r="L1057" s="184">
        <v>15.3767</v>
      </c>
      <c r="M1057" s="184">
        <v>36.884799999999998</v>
      </c>
      <c r="N1057" s="184">
        <v>55.093699999999998</v>
      </c>
      <c r="O1057" s="184">
        <v>12.440200000000001</v>
      </c>
      <c r="P1057" s="184">
        <v>13.9575</v>
      </c>
      <c r="Q1057" s="184">
        <v>19.939</v>
      </c>
      <c r="R1057" s="184">
        <v>15.9231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44358</v>
      </c>
      <c r="E1058" s="184">
        <v>309.62860000000001</v>
      </c>
      <c r="F1058" s="184">
        <v>0.3599</v>
      </c>
      <c r="G1058" s="184">
        <v>0.36209999999999998</v>
      </c>
      <c r="H1058" s="184">
        <v>0.85409999999999997</v>
      </c>
      <c r="I1058" s="184">
        <v>2.4845000000000002</v>
      </c>
      <c r="J1058" s="184">
        <v>7.4451000000000001</v>
      </c>
      <c r="K1058" s="184">
        <v>2.7881999999999998</v>
      </c>
      <c r="L1058" s="184">
        <v>15.918799999999999</v>
      </c>
      <c r="M1058" s="184">
        <v>37.850099999999998</v>
      </c>
      <c r="N1058" s="184">
        <v>56.562100000000001</v>
      </c>
      <c r="O1058" s="184">
        <v>13.432600000000001</v>
      </c>
      <c r="P1058" s="184">
        <v>14.8894</v>
      </c>
      <c r="Q1058" s="184">
        <v>13.3803</v>
      </c>
      <c r="R1058" s="184">
        <v>17.0212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44358</v>
      </c>
      <c r="E1059" s="184">
        <v>57.88</v>
      </c>
      <c r="F1059" s="184">
        <v>0.1384</v>
      </c>
      <c r="G1059" s="184">
        <v>8.6499999999999994E-2</v>
      </c>
      <c r="H1059" s="184">
        <v>0.8538</v>
      </c>
      <c r="I1059" s="184">
        <v>2.4243000000000001</v>
      </c>
      <c r="J1059" s="184">
        <v>5.1599000000000004</v>
      </c>
      <c r="K1059" s="184">
        <v>3.9138000000000002</v>
      </c>
      <c r="L1059" s="184">
        <v>18.001999999999999</v>
      </c>
      <c r="M1059" s="184">
        <v>38.468899999999998</v>
      </c>
      <c r="N1059" s="184">
        <v>57.325400000000002</v>
      </c>
      <c r="O1059" s="184">
        <v>12.683</v>
      </c>
      <c r="P1059" s="184">
        <v>14.491099999999999</v>
      </c>
      <c r="Q1059" s="184">
        <v>14.3893</v>
      </c>
      <c r="R1059" s="184">
        <v>15.4208</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44358</v>
      </c>
      <c r="E1060" s="184">
        <v>62.03</v>
      </c>
      <c r="F1060" s="184">
        <v>0.14530000000000001</v>
      </c>
      <c r="G1060" s="184">
        <v>8.0699999999999994E-2</v>
      </c>
      <c r="H1060" s="184">
        <v>0.84540000000000004</v>
      </c>
      <c r="I1060" s="184">
        <v>2.4443000000000001</v>
      </c>
      <c r="J1060" s="184">
        <v>5.2069000000000001</v>
      </c>
      <c r="K1060" s="184">
        <v>4.0597000000000003</v>
      </c>
      <c r="L1060" s="184">
        <v>18.332699999999999</v>
      </c>
      <c r="M1060" s="184">
        <v>39.0807</v>
      </c>
      <c r="N1060" s="184">
        <v>58.280200000000001</v>
      </c>
      <c r="O1060" s="184">
        <v>13.464</v>
      </c>
      <c r="P1060" s="184">
        <v>15.4193</v>
      </c>
      <c r="Q1060" s="184">
        <v>15.363300000000001</v>
      </c>
      <c r="R1060" s="184">
        <v>16.125499999999999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44358</v>
      </c>
      <c r="E1061" s="184">
        <v>34.94</v>
      </c>
      <c r="F1061" s="184">
        <v>0.34460000000000002</v>
      </c>
      <c r="G1061" s="184">
        <v>0.51780000000000004</v>
      </c>
      <c r="H1061" s="184">
        <v>1.1874</v>
      </c>
      <c r="I1061" s="184">
        <v>3.1896</v>
      </c>
      <c r="J1061" s="184">
        <v>7.7397</v>
      </c>
      <c r="K1061" s="184">
        <v>6.4919000000000002</v>
      </c>
      <c r="L1061" s="184">
        <v>20.6492</v>
      </c>
      <c r="M1061" s="184">
        <v>40.434100000000001</v>
      </c>
      <c r="N1061" s="184">
        <v>59.908499999999997</v>
      </c>
      <c r="O1061" s="184">
        <v>13.8475</v>
      </c>
      <c r="P1061" s="184">
        <v>13.025399999999999</v>
      </c>
      <c r="Q1061" s="184">
        <v>14.773300000000001</v>
      </c>
      <c r="R1061" s="184">
        <v>19.367100000000001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44358</v>
      </c>
      <c r="E1062" s="184">
        <v>38.299999999999997</v>
      </c>
      <c r="F1062" s="184">
        <v>0.34060000000000001</v>
      </c>
      <c r="G1062" s="184">
        <v>0.52490000000000003</v>
      </c>
      <c r="H1062" s="184">
        <v>1.2156</v>
      </c>
      <c r="I1062" s="184">
        <v>3.2623000000000002</v>
      </c>
      <c r="J1062" s="184">
        <v>7.8569000000000004</v>
      </c>
      <c r="K1062" s="184">
        <v>6.7744999999999997</v>
      </c>
      <c r="L1062" s="184">
        <v>21.317699999999999</v>
      </c>
      <c r="M1062" s="184">
        <v>41.642000000000003</v>
      </c>
      <c r="N1062" s="184">
        <v>61.808199999999999</v>
      </c>
      <c r="O1062" s="184">
        <v>15.3725</v>
      </c>
      <c r="P1062" s="184">
        <v>14.6616</v>
      </c>
      <c r="Q1062" s="184">
        <v>14.571</v>
      </c>
      <c r="R1062" s="184">
        <v>20.736899999999999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44358</v>
      </c>
      <c r="E1063" s="184">
        <v>48.51</v>
      </c>
      <c r="F1063" s="184">
        <v>0.35170000000000001</v>
      </c>
      <c r="G1063" s="184">
        <v>0.55969999999999998</v>
      </c>
      <c r="H1063" s="184">
        <v>0.97840000000000005</v>
      </c>
      <c r="I1063" s="184">
        <v>2.2986</v>
      </c>
      <c r="J1063" s="184">
        <v>6.6623000000000001</v>
      </c>
      <c r="K1063" s="184">
        <v>4.1657999999999999</v>
      </c>
      <c r="L1063" s="184">
        <v>15.8863</v>
      </c>
      <c r="M1063" s="184">
        <v>32.468600000000002</v>
      </c>
      <c r="N1063" s="184">
        <v>53.755899999999997</v>
      </c>
      <c r="O1063" s="184">
        <v>13.21</v>
      </c>
      <c r="P1063" s="184">
        <v>14.834</v>
      </c>
      <c r="Q1063" s="184">
        <v>13.056699999999999</v>
      </c>
      <c r="R1063" s="184">
        <v>16.888000000000002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44358</v>
      </c>
      <c r="E1064" s="184">
        <v>44.39</v>
      </c>
      <c r="F1064" s="184">
        <v>0.36170000000000002</v>
      </c>
      <c r="G1064" s="184">
        <v>0.54359999999999997</v>
      </c>
      <c r="H1064" s="184">
        <v>0.95520000000000005</v>
      </c>
      <c r="I1064" s="184">
        <v>2.2574999999999998</v>
      </c>
      <c r="J1064" s="184">
        <v>6.5785999999999998</v>
      </c>
      <c r="K1064" s="184">
        <v>3.8605999999999998</v>
      </c>
      <c r="L1064" s="184">
        <v>15.179</v>
      </c>
      <c r="M1064" s="184">
        <v>31.2925</v>
      </c>
      <c r="N1064" s="184">
        <v>51.968499999999999</v>
      </c>
      <c r="O1064" s="184">
        <v>12.070600000000001</v>
      </c>
      <c r="P1064" s="184">
        <v>13.5983</v>
      </c>
      <c r="Q1064" s="184">
        <v>10.4346</v>
      </c>
      <c r="R1064" s="184">
        <v>15.6774</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44358</v>
      </c>
      <c r="E1065" s="184">
        <v>26.35</v>
      </c>
      <c r="F1065" s="184">
        <v>0.3427</v>
      </c>
      <c r="G1065" s="184">
        <v>0.26640000000000003</v>
      </c>
      <c r="H1065" s="184">
        <v>0.49580000000000002</v>
      </c>
      <c r="I1065" s="184">
        <v>2.3300999999999998</v>
      </c>
      <c r="J1065" s="184">
        <v>5.7808000000000002</v>
      </c>
      <c r="K1065" s="184">
        <v>2.2904</v>
      </c>
      <c r="L1065" s="184">
        <v>9.3815000000000008</v>
      </c>
      <c r="M1065" s="184">
        <v>28.725000000000001</v>
      </c>
      <c r="N1065" s="184">
        <v>47.289000000000001</v>
      </c>
      <c r="O1065" s="184">
        <v>9.3633000000000006</v>
      </c>
      <c r="P1065" s="184">
        <v>11.7803</v>
      </c>
      <c r="Q1065" s="184">
        <v>10.930999999999999</v>
      </c>
      <c r="R1065" s="184">
        <v>9.7264999999999997</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44358</v>
      </c>
      <c r="E1066" s="184">
        <v>29.9</v>
      </c>
      <c r="F1066" s="184">
        <v>0.33560000000000001</v>
      </c>
      <c r="G1066" s="184">
        <v>0.26829999999999998</v>
      </c>
      <c r="H1066" s="184">
        <v>0.53800000000000003</v>
      </c>
      <c r="I1066" s="184">
        <v>2.3622000000000001</v>
      </c>
      <c r="J1066" s="184">
        <v>5.9157000000000002</v>
      </c>
      <c r="K1066" s="184">
        <v>2.6785999999999999</v>
      </c>
      <c r="L1066" s="184">
        <v>10.1289</v>
      </c>
      <c r="M1066" s="184">
        <v>30.0565</v>
      </c>
      <c r="N1066" s="184">
        <v>49.574800000000003</v>
      </c>
      <c r="O1066" s="184">
        <v>10.977</v>
      </c>
      <c r="P1066" s="184">
        <v>13.533200000000001</v>
      </c>
      <c r="Q1066" s="184">
        <v>12.9246</v>
      </c>
      <c r="R1066" s="184">
        <v>11.3225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44358</v>
      </c>
      <c r="E1067" s="184">
        <v>38.840000000000003</v>
      </c>
      <c r="F1067" s="184">
        <v>0.36180000000000001</v>
      </c>
      <c r="G1067" s="184">
        <v>0.1031</v>
      </c>
      <c r="H1067" s="184">
        <v>0.75229999999999997</v>
      </c>
      <c r="I1067" s="184">
        <v>2.2374000000000001</v>
      </c>
      <c r="J1067" s="184">
        <v>7.4412000000000003</v>
      </c>
      <c r="K1067" s="184">
        <v>5.8598999999999997</v>
      </c>
      <c r="L1067" s="184">
        <v>17.7683</v>
      </c>
      <c r="M1067" s="184">
        <v>33.196199999999997</v>
      </c>
      <c r="N1067" s="184">
        <v>52.3735</v>
      </c>
      <c r="O1067" s="184">
        <v>11.942</v>
      </c>
      <c r="P1067" s="184">
        <v>12.8896</v>
      </c>
      <c r="Q1067" s="184">
        <v>12.171099999999999</v>
      </c>
      <c r="R1067" s="184">
        <v>15.1713</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44358</v>
      </c>
      <c r="E1068" s="184">
        <v>43.97</v>
      </c>
      <c r="F1068" s="184">
        <v>0.3881</v>
      </c>
      <c r="G1068" s="184">
        <v>0.1138</v>
      </c>
      <c r="H1068" s="184">
        <v>0.77929999999999999</v>
      </c>
      <c r="I1068" s="184">
        <v>2.3033999999999999</v>
      </c>
      <c r="J1068" s="184">
        <v>7.585</v>
      </c>
      <c r="K1068" s="184">
        <v>6.2333999999999996</v>
      </c>
      <c r="L1068" s="184">
        <v>18.549499999999998</v>
      </c>
      <c r="M1068" s="184">
        <v>34.506</v>
      </c>
      <c r="N1068" s="184">
        <v>54.389000000000003</v>
      </c>
      <c r="O1068" s="184">
        <v>13.552899999999999</v>
      </c>
      <c r="P1068" s="184">
        <v>14.6706</v>
      </c>
      <c r="Q1068" s="184">
        <v>15.498200000000001</v>
      </c>
      <c r="R1068" s="184">
        <v>16.668199999999999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44358</v>
      </c>
      <c r="E1069" s="184">
        <v>11.5396</v>
      </c>
      <c r="F1069" s="184">
        <v>0.1545</v>
      </c>
      <c r="G1069" s="184">
        <v>5.9799999999999999E-2</v>
      </c>
      <c r="H1069" s="184">
        <v>0.34520000000000001</v>
      </c>
      <c r="I1069" s="184">
        <v>2.0670999999999999</v>
      </c>
      <c r="J1069" s="184">
        <v>6.3018999999999998</v>
      </c>
      <c r="K1069" s="184">
        <v>3.0588000000000002</v>
      </c>
      <c r="L1069" s="184"/>
      <c r="M1069" s="184"/>
      <c r="N1069" s="184"/>
      <c r="O1069" s="184"/>
      <c r="P1069" s="184"/>
      <c r="Q1069" s="184">
        <v>15.396000000000001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44358</v>
      </c>
      <c r="E1070" s="184">
        <v>11.410299999999999</v>
      </c>
      <c r="F1070" s="184">
        <v>0.14749999999999999</v>
      </c>
      <c r="G1070" s="184">
        <v>4.0300000000000002E-2</v>
      </c>
      <c r="H1070" s="184">
        <v>0.30149999999999999</v>
      </c>
      <c r="I1070" s="184">
        <v>1.9786999999999999</v>
      </c>
      <c r="J1070" s="184">
        <v>6.0979000000000001</v>
      </c>
      <c r="K1070" s="184">
        <v>2.3795000000000002</v>
      </c>
      <c r="L1070" s="184"/>
      <c r="M1070" s="184"/>
      <c r="N1070" s="184"/>
      <c r="O1070" s="184"/>
      <c r="P1070" s="184"/>
      <c r="Q1070" s="184">
        <v>14.103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44358</v>
      </c>
      <c r="E1071" s="184">
        <v>88.318100000000001</v>
      </c>
      <c r="F1071" s="184">
        <v>0.39410000000000001</v>
      </c>
      <c r="G1071" s="184">
        <v>0.44579999999999997</v>
      </c>
      <c r="H1071" s="184">
        <v>1.0670999999999999</v>
      </c>
      <c r="I1071" s="184">
        <v>2.4681999999999999</v>
      </c>
      <c r="J1071" s="184">
        <v>5.4977999999999998</v>
      </c>
      <c r="K1071" s="184">
        <v>4.0719000000000003</v>
      </c>
      <c r="L1071" s="184">
        <v>12.239000000000001</v>
      </c>
      <c r="M1071" s="184">
        <v>25.252400000000002</v>
      </c>
      <c r="N1071" s="184">
        <v>38.273800000000001</v>
      </c>
      <c r="O1071" s="184">
        <v>11.000400000000001</v>
      </c>
      <c r="P1071" s="184">
        <v>10.526400000000001</v>
      </c>
      <c r="Q1071" s="184">
        <v>8.6651000000000007</v>
      </c>
      <c r="R1071" s="184">
        <v>14.700799999999999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44358</v>
      </c>
      <c r="E1072" s="184">
        <v>96.678299999999993</v>
      </c>
      <c r="F1072" s="184">
        <v>0.39710000000000001</v>
      </c>
      <c r="G1072" s="184">
        <v>0.45490000000000003</v>
      </c>
      <c r="H1072" s="184">
        <v>1.0884</v>
      </c>
      <c r="I1072" s="184">
        <v>2.5114999999999998</v>
      </c>
      <c r="J1072" s="184">
        <v>5.5963000000000003</v>
      </c>
      <c r="K1072" s="184">
        <v>4.3639999999999999</v>
      </c>
      <c r="L1072" s="184">
        <v>12.856199999999999</v>
      </c>
      <c r="M1072" s="184">
        <v>26.2867</v>
      </c>
      <c r="N1072" s="184">
        <v>39.802700000000002</v>
      </c>
      <c r="O1072" s="184">
        <v>12.139900000000001</v>
      </c>
      <c r="P1072" s="184">
        <v>11.749000000000001</v>
      </c>
      <c r="Q1072" s="184">
        <v>12.335800000000001</v>
      </c>
      <c r="R1072" s="184">
        <v>15.8927</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44358</v>
      </c>
      <c r="E1073" s="184">
        <v>338.75200000000001</v>
      </c>
      <c r="F1073" s="184">
        <v>0.18779999999999999</v>
      </c>
      <c r="G1073" s="184">
        <v>0.28570000000000001</v>
      </c>
      <c r="H1073" s="184">
        <v>1.0976999999999999</v>
      </c>
      <c r="I1073" s="184">
        <v>2.9651000000000001</v>
      </c>
      <c r="J1073" s="184">
        <v>7.3875999999999999</v>
      </c>
      <c r="K1073" s="184">
        <v>5.0438999999999998</v>
      </c>
      <c r="L1073" s="184">
        <v>19.2348</v>
      </c>
      <c r="M1073" s="184">
        <v>39.276299999999999</v>
      </c>
      <c r="N1073" s="184">
        <v>61.880099999999999</v>
      </c>
      <c r="O1073" s="184">
        <v>14.793200000000001</v>
      </c>
      <c r="P1073" s="184">
        <v>14.061</v>
      </c>
      <c r="Q1073" s="184">
        <v>19.934000000000001</v>
      </c>
      <c r="R1073" s="184">
        <v>18.7302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44358</v>
      </c>
      <c r="E1074" s="184">
        <v>370.75700000000001</v>
      </c>
      <c r="F1074" s="184">
        <v>0.19109999999999999</v>
      </c>
      <c r="G1074" s="184">
        <v>0.29509999999999997</v>
      </c>
      <c r="H1074" s="184">
        <v>1.1204000000000001</v>
      </c>
      <c r="I1074" s="184">
        <v>3.0114999999999998</v>
      </c>
      <c r="J1074" s="184">
        <v>7.4957000000000003</v>
      </c>
      <c r="K1074" s="184">
        <v>5.3678999999999997</v>
      </c>
      <c r="L1074" s="184">
        <v>19.951899999999998</v>
      </c>
      <c r="M1074" s="184">
        <v>40.511699999999998</v>
      </c>
      <c r="N1074" s="184">
        <v>63.7836</v>
      </c>
      <c r="O1074" s="184">
        <v>16.082599999999999</v>
      </c>
      <c r="P1074" s="184">
        <v>15.432499999999999</v>
      </c>
      <c r="Q1074" s="184">
        <v>15.335100000000001</v>
      </c>
      <c r="R1074" s="184">
        <v>20.080100000000002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44358</v>
      </c>
      <c r="E1075" s="184">
        <v>451.98171828818101</v>
      </c>
      <c r="F1075" s="184">
        <v>0.18790000000000001</v>
      </c>
      <c r="G1075" s="184">
        <v>0.28670000000000001</v>
      </c>
      <c r="H1075" s="184">
        <v>1.0982000000000001</v>
      </c>
      <c r="I1075" s="184">
        <v>2.9668999999999999</v>
      </c>
      <c r="J1075" s="184">
        <v>7.3897000000000004</v>
      </c>
      <c r="K1075" s="184">
        <v>5.0446999999999997</v>
      </c>
      <c r="L1075" s="184">
        <v>19.234999999999999</v>
      </c>
      <c r="M1075" s="184">
        <v>39.277700000000003</v>
      </c>
      <c r="N1075" s="184">
        <v>61.882199999999997</v>
      </c>
      <c r="O1075" s="184">
        <v>14.321099999999999</v>
      </c>
      <c r="P1075" s="184">
        <v>13.743600000000001</v>
      </c>
      <c r="Q1075" s="184">
        <v>18.4876</v>
      </c>
      <c r="R1075" s="184">
        <v>18.197399999999998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44358</v>
      </c>
      <c r="E1076" s="184">
        <v>101.95830767626499</v>
      </c>
      <c r="F1076" s="184">
        <v>0.19</v>
      </c>
      <c r="G1076" s="184">
        <v>0.29449999999999998</v>
      </c>
      <c r="H1076" s="184">
        <v>1.1197999999999999</v>
      </c>
      <c r="I1076" s="184">
        <v>3.0104000000000002</v>
      </c>
      <c r="J1076" s="184">
        <v>7.4953000000000003</v>
      </c>
      <c r="K1076" s="184">
        <v>5.3678999999999997</v>
      </c>
      <c r="L1076" s="184">
        <v>19.950700000000001</v>
      </c>
      <c r="M1076" s="184">
        <v>40.512700000000002</v>
      </c>
      <c r="N1076" s="184">
        <v>63.7864</v>
      </c>
      <c r="O1076" s="184">
        <v>15.6088</v>
      </c>
      <c r="P1076" s="184">
        <v>15.1189</v>
      </c>
      <c r="Q1076" s="184">
        <v>14.850300000000001</v>
      </c>
      <c r="R1076" s="184">
        <v>19.549800000000001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44358</v>
      </c>
      <c r="E1077" s="184">
        <v>39.384</v>
      </c>
      <c r="F1077" s="184">
        <v>0.2392</v>
      </c>
      <c r="G1077" s="184">
        <v>0.41299999999999998</v>
      </c>
      <c r="H1077" s="184">
        <v>0.94059999999999999</v>
      </c>
      <c r="I1077" s="184">
        <v>2.3784999999999998</v>
      </c>
      <c r="J1077" s="184">
        <v>6.0248999999999997</v>
      </c>
      <c r="K1077" s="184">
        <v>4.7670000000000003</v>
      </c>
      <c r="L1077" s="184">
        <v>17.332999999999998</v>
      </c>
      <c r="M1077" s="184">
        <v>36.102600000000002</v>
      </c>
      <c r="N1077" s="184">
        <v>56.087499999999999</v>
      </c>
      <c r="O1077" s="184">
        <v>13.3818</v>
      </c>
      <c r="P1077" s="184">
        <v>13.723599999999999</v>
      </c>
      <c r="Q1077" s="184">
        <v>14.050599999999999</v>
      </c>
      <c r="R1077" s="184">
        <v>15.2935</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44358</v>
      </c>
      <c r="E1078" s="184">
        <v>36.945999999999998</v>
      </c>
      <c r="F1078" s="184">
        <v>0.23599999999999999</v>
      </c>
      <c r="G1078" s="184">
        <v>0.40489999999999998</v>
      </c>
      <c r="H1078" s="184">
        <v>0.92330000000000001</v>
      </c>
      <c r="I1078" s="184">
        <v>2.3407</v>
      </c>
      <c r="J1078" s="184">
        <v>5.9383999999999997</v>
      </c>
      <c r="K1078" s="184">
        <v>4.5178000000000003</v>
      </c>
      <c r="L1078" s="184">
        <v>16.806799999999999</v>
      </c>
      <c r="M1078" s="184">
        <v>35.194699999999997</v>
      </c>
      <c r="N1078" s="184">
        <v>54.682899999999997</v>
      </c>
      <c r="O1078" s="184">
        <v>12.4091</v>
      </c>
      <c r="P1078" s="184">
        <v>12.792</v>
      </c>
      <c r="Q1078" s="184">
        <v>10.052199999999999</v>
      </c>
      <c r="R1078" s="184">
        <v>14.278499999999999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44358</v>
      </c>
      <c r="E1079" s="184">
        <v>40.523728183668901</v>
      </c>
      <c r="F1079" s="184">
        <v>0.2782</v>
      </c>
      <c r="G1079" s="184">
        <v>0.69510000000000005</v>
      </c>
      <c r="H1079" s="184">
        <v>0.85909999999999997</v>
      </c>
      <c r="I1079" s="184">
        <v>2.8380000000000001</v>
      </c>
      <c r="J1079" s="184">
        <v>6.5617999999999999</v>
      </c>
      <c r="K1079" s="184">
        <v>4.2466999999999997</v>
      </c>
      <c r="L1079" s="184">
        <v>13.542999999999999</v>
      </c>
      <c r="M1079" s="184">
        <v>34.453200000000002</v>
      </c>
      <c r="N1079" s="184">
        <v>50.606699999999996</v>
      </c>
      <c r="O1079" s="184">
        <v>12.7569</v>
      </c>
      <c r="P1079" s="184">
        <v>12.7157</v>
      </c>
      <c r="Q1079" s="184">
        <v>10.2803</v>
      </c>
      <c r="R1079" s="184">
        <v>15.393599999999999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44358</v>
      </c>
      <c r="E1080" s="184">
        <v>39.440800000000003</v>
      </c>
      <c r="F1080" s="184">
        <v>0.28320000000000001</v>
      </c>
      <c r="G1080" s="184">
        <v>0.70930000000000004</v>
      </c>
      <c r="H1080" s="184">
        <v>0.89149999999999996</v>
      </c>
      <c r="I1080" s="184">
        <v>2.9041999999999999</v>
      </c>
      <c r="J1080" s="184">
        <v>6.7133000000000003</v>
      </c>
      <c r="K1080" s="184">
        <v>4.6886000000000001</v>
      </c>
      <c r="L1080" s="184">
        <v>14.412699999999999</v>
      </c>
      <c r="M1080" s="184">
        <v>35.854300000000002</v>
      </c>
      <c r="N1080" s="184">
        <v>52.572699999999998</v>
      </c>
      <c r="O1080" s="184">
        <v>14.010199999999999</v>
      </c>
      <c r="P1080" s="184">
        <v>13.963699999999999</v>
      </c>
      <c r="Q1080" s="184">
        <v>13.614699999999999</v>
      </c>
      <c r="R1080" s="184">
        <v>16.670400000000001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44358</v>
      </c>
      <c r="E1081" s="184">
        <v>14.893000000000001</v>
      </c>
      <c r="F1081" s="184">
        <v>0.245</v>
      </c>
      <c r="G1081" s="184">
        <v>0.10009999999999999</v>
      </c>
      <c r="H1081" s="184">
        <v>1.012</v>
      </c>
      <c r="I1081" s="184">
        <v>2.6431</v>
      </c>
      <c r="J1081" s="184">
        <v>5.7035999999999998</v>
      </c>
      <c r="K1081" s="184">
        <v>6.7683</v>
      </c>
      <c r="L1081" s="184">
        <v>23.2956</v>
      </c>
      <c r="M1081" s="184">
        <v>45.932499999999997</v>
      </c>
      <c r="N1081" s="184">
        <v>63.677300000000002</v>
      </c>
      <c r="O1081" s="184"/>
      <c r="P1081" s="184"/>
      <c r="Q1081" s="184">
        <v>19.424199999999999</v>
      </c>
      <c r="R1081" s="184">
        <v>19.404499999999999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44358</v>
      </c>
      <c r="E1082" s="184">
        <v>14.2706</v>
      </c>
      <c r="F1082" s="184">
        <v>0.2409</v>
      </c>
      <c r="G1082" s="184">
        <v>8.6300000000000002E-2</v>
      </c>
      <c r="H1082" s="184">
        <v>0.97860000000000003</v>
      </c>
      <c r="I1082" s="184">
        <v>2.5754000000000001</v>
      </c>
      <c r="J1082" s="184">
        <v>5.5494000000000003</v>
      </c>
      <c r="K1082" s="184">
        <v>6.3010999999999999</v>
      </c>
      <c r="L1082" s="184">
        <v>22.237400000000001</v>
      </c>
      <c r="M1082" s="184">
        <v>44.0398</v>
      </c>
      <c r="N1082" s="184">
        <v>60.7502</v>
      </c>
      <c r="O1082" s="184"/>
      <c r="P1082" s="184"/>
      <c r="Q1082" s="184">
        <v>17.173500000000001</v>
      </c>
      <c r="R1082" s="184">
        <v>17.190999999999999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44358</v>
      </c>
      <c r="E1083" s="184">
        <v>76.319000000000003</v>
      </c>
      <c r="F1083" s="184">
        <v>0.37090000000000001</v>
      </c>
      <c r="G1083" s="184">
        <v>0.31019999999999998</v>
      </c>
      <c r="H1083" s="184">
        <v>1.2108000000000001</v>
      </c>
      <c r="I1083" s="184">
        <v>3.0809000000000002</v>
      </c>
      <c r="J1083" s="184">
        <v>6.7935999999999996</v>
      </c>
      <c r="K1083" s="184">
        <v>4.7302</v>
      </c>
      <c r="L1083" s="184">
        <v>18.087900000000001</v>
      </c>
      <c r="M1083" s="184">
        <v>36.225499999999997</v>
      </c>
      <c r="N1083" s="184">
        <v>61.112499999999997</v>
      </c>
      <c r="O1083" s="184">
        <v>15.5665</v>
      </c>
      <c r="P1083" s="184">
        <v>17.272099999999998</v>
      </c>
      <c r="Q1083" s="184">
        <v>18.032699999999998</v>
      </c>
      <c r="R1083" s="184">
        <v>17.1282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44358</v>
      </c>
      <c r="E1084" s="184">
        <v>70.569000000000003</v>
      </c>
      <c r="F1084" s="184">
        <v>0.3669</v>
      </c>
      <c r="G1084" s="184">
        <v>0.2999</v>
      </c>
      <c r="H1084" s="184">
        <v>1.1887000000000001</v>
      </c>
      <c r="I1084" s="184">
        <v>3.0369999999999999</v>
      </c>
      <c r="J1084" s="184">
        <v>6.6947999999999999</v>
      </c>
      <c r="K1084" s="184">
        <v>4.4367999999999999</v>
      </c>
      <c r="L1084" s="184">
        <v>17.442799999999998</v>
      </c>
      <c r="M1084" s="184">
        <v>35.109400000000001</v>
      </c>
      <c r="N1084" s="184">
        <v>59.362699999999997</v>
      </c>
      <c r="O1084" s="184">
        <v>14.342499999999999</v>
      </c>
      <c r="P1084" s="184">
        <v>16.18</v>
      </c>
      <c r="Q1084" s="184">
        <v>15.962</v>
      </c>
      <c r="R1084" s="184">
        <v>15.855499999999999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44358</v>
      </c>
      <c r="E1085" s="184">
        <v>30.9452</v>
      </c>
      <c r="F1085" s="184">
        <v>0.42120000000000002</v>
      </c>
      <c r="G1085" s="184">
        <v>0.56510000000000005</v>
      </c>
      <c r="H1085" s="184">
        <v>1.5139</v>
      </c>
      <c r="I1085" s="184">
        <v>3.1358999999999999</v>
      </c>
      <c r="J1085" s="184">
        <v>6.3657000000000004</v>
      </c>
      <c r="K1085" s="184">
        <v>4.0545999999999998</v>
      </c>
      <c r="L1085" s="184">
        <v>17.9953</v>
      </c>
      <c r="M1085" s="184">
        <v>37.752800000000001</v>
      </c>
      <c r="N1085" s="184">
        <v>55.6036</v>
      </c>
      <c r="O1085" s="184">
        <v>11.4459</v>
      </c>
      <c r="P1085" s="184">
        <v>12.4986</v>
      </c>
      <c r="Q1085" s="184">
        <v>12.337999999999999</v>
      </c>
      <c r="R1085" s="184">
        <v>14.2463</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44358</v>
      </c>
      <c r="E1086" s="184">
        <v>34.852699999999999</v>
      </c>
      <c r="F1086" s="184">
        <v>0.42670000000000002</v>
      </c>
      <c r="G1086" s="184">
        <v>0.58150000000000002</v>
      </c>
      <c r="H1086" s="184">
        <v>1.5529999999999999</v>
      </c>
      <c r="I1086" s="184">
        <v>3.2159</v>
      </c>
      <c r="J1086" s="184">
        <v>6.5486000000000004</v>
      </c>
      <c r="K1086" s="184">
        <v>4.6379000000000001</v>
      </c>
      <c r="L1086" s="184">
        <v>19.2879</v>
      </c>
      <c r="M1086" s="184">
        <v>39.86</v>
      </c>
      <c r="N1086" s="184">
        <v>58.641300000000001</v>
      </c>
      <c r="O1086" s="184">
        <v>13.3741</v>
      </c>
      <c r="P1086" s="184">
        <v>14.226699999999999</v>
      </c>
      <c r="Q1086" s="184">
        <v>13.631399999999999</v>
      </c>
      <c r="R1086" s="184">
        <v>16.2514</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44358</v>
      </c>
      <c r="E1087" s="184">
        <v>44.337899999999998</v>
      </c>
      <c r="F1087" s="184">
        <v>0.19570000000000001</v>
      </c>
      <c r="G1087" s="184">
        <v>0.55610000000000004</v>
      </c>
      <c r="H1087" s="184">
        <v>1.0666</v>
      </c>
      <c r="I1087" s="184">
        <v>2.9333</v>
      </c>
      <c r="J1087" s="184">
        <v>6.8520000000000003</v>
      </c>
      <c r="K1087" s="184">
        <v>4.9207000000000001</v>
      </c>
      <c r="L1087" s="184">
        <v>21.844899999999999</v>
      </c>
      <c r="M1087" s="184">
        <v>44.029499999999999</v>
      </c>
      <c r="N1087" s="184">
        <v>63.01</v>
      </c>
      <c r="O1087" s="184">
        <v>11.1524</v>
      </c>
      <c r="P1087" s="184">
        <v>13.8415</v>
      </c>
      <c r="Q1087" s="184">
        <v>11.3504</v>
      </c>
      <c r="R1087" s="184">
        <v>11.1653</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44358</v>
      </c>
      <c r="E1088" s="184">
        <v>47.765500000000003</v>
      </c>
      <c r="F1088" s="184">
        <v>0.19800000000000001</v>
      </c>
      <c r="G1088" s="184">
        <v>0.56299999999999994</v>
      </c>
      <c r="H1088" s="184">
        <v>1.0824</v>
      </c>
      <c r="I1088" s="184">
        <v>2.964</v>
      </c>
      <c r="J1088" s="184">
        <v>6.9260999999999999</v>
      </c>
      <c r="K1088" s="184">
        <v>5.1555</v>
      </c>
      <c r="L1088" s="184">
        <v>22.327300000000001</v>
      </c>
      <c r="M1088" s="184">
        <v>44.902500000000003</v>
      </c>
      <c r="N1088" s="184">
        <v>64.360100000000003</v>
      </c>
      <c r="O1088" s="184">
        <v>12.132099999999999</v>
      </c>
      <c r="P1088" s="184">
        <v>14.9496</v>
      </c>
      <c r="Q1088" s="184">
        <v>15.082100000000001</v>
      </c>
      <c r="R1088" s="184">
        <v>12.1119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44358</v>
      </c>
      <c r="E1089" s="184">
        <v>231.99</v>
      </c>
      <c r="F1089" s="184">
        <v>0.43730000000000002</v>
      </c>
      <c r="G1089" s="184">
        <v>0.39379999999999998</v>
      </c>
      <c r="H1089" s="184">
        <v>1.3675999999999999</v>
      </c>
      <c r="I1089" s="184">
        <v>2.7732000000000001</v>
      </c>
      <c r="J1089" s="184">
        <v>6.0429000000000004</v>
      </c>
      <c r="K1089" s="184">
        <v>5.9702000000000002</v>
      </c>
      <c r="L1089" s="184">
        <v>18.434799999999999</v>
      </c>
      <c r="M1089" s="184">
        <v>37.900500000000001</v>
      </c>
      <c r="N1089" s="184">
        <v>59.377600000000001</v>
      </c>
      <c r="O1089" s="184">
        <v>13.015700000000001</v>
      </c>
      <c r="P1089" s="184">
        <v>12.8696</v>
      </c>
      <c r="Q1089" s="184">
        <v>18.6615</v>
      </c>
      <c r="R1089" s="184">
        <v>15.5776</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44358</v>
      </c>
      <c r="E1090" s="184">
        <v>258.70999999999998</v>
      </c>
      <c r="F1090" s="184">
        <v>0.44259999999999999</v>
      </c>
      <c r="G1090" s="184">
        <v>0.40749999999999997</v>
      </c>
      <c r="H1090" s="184">
        <v>1.3953</v>
      </c>
      <c r="I1090" s="184">
        <v>2.8340999999999998</v>
      </c>
      <c r="J1090" s="184">
        <v>6.1765999999999996</v>
      </c>
      <c r="K1090" s="184">
        <v>6.3775000000000004</v>
      </c>
      <c r="L1090" s="184">
        <v>19.3367</v>
      </c>
      <c r="M1090" s="184">
        <v>39.466299999999997</v>
      </c>
      <c r="N1090" s="184">
        <v>61.794899999999998</v>
      </c>
      <c r="O1090" s="184">
        <v>14.611000000000001</v>
      </c>
      <c r="P1090" s="184">
        <v>14.545400000000001</v>
      </c>
      <c r="Q1090" s="184">
        <v>15.273</v>
      </c>
      <c r="R1090" s="184">
        <v>17.207699999999999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44358</v>
      </c>
      <c r="E1091" s="184">
        <v>13.31</v>
      </c>
      <c r="F1091" s="184">
        <v>0.3014</v>
      </c>
      <c r="G1091" s="184">
        <v>0.37709999999999999</v>
      </c>
      <c r="H1091" s="184">
        <v>1.0629999999999999</v>
      </c>
      <c r="I1091" s="184">
        <v>2.5424000000000002</v>
      </c>
      <c r="J1091" s="184">
        <v>6.2251000000000003</v>
      </c>
      <c r="K1091" s="184">
        <v>6.2251000000000003</v>
      </c>
      <c r="L1091" s="184">
        <v>17.165500000000002</v>
      </c>
      <c r="M1091" s="184"/>
      <c r="N1091" s="184"/>
      <c r="O1091" s="184"/>
      <c r="P1091" s="184"/>
      <c r="Q1091" s="184">
        <v>33.1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44358</v>
      </c>
      <c r="E1092" s="184">
        <v>13.14</v>
      </c>
      <c r="F1092" s="184">
        <v>0.38200000000000001</v>
      </c>
      <c r="G1092" s="184">
        <v>0.4587</v>
      </c>
      <c r="H1092" s="184">
        <v>1.0769</v>
      </c>
      <c r="I1092" s="184">
        <v>2.4961000000000002</v>
      </c>
      <c r="J1092" s="184">
        <v>6.1388999999999996</v>
      </c>
      <c r="K1092" s="184">
        <v>5.7971000000000004</v>
      </c>
      <c r="L1092" s="184">
        <v>15.975300000000001</v>
      </c>
      <c r="M1092" s="184"/>
      <c r="N1092" s="184"/>
      <c r="O1092" s="184"/>
      <c r="P1092" s="184"/>
      <c r="Q1092" s="184">
        <v>31.4</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44358</v>
      </c>
      <c r="E1093" s="184">
        <v>59.310899999999997</v>
      </c>
      <c r="F1093" s="184">
        <v>5.5E-2</v>
      </c>
      <c r="G1093" s="184">
        <v>4.3299999999999998E-2</v>
      </c>
      <c r="H1093" s="184">
        <v>0.63490000000000002</v>
      </c>
      <c r="I1093" s="184">
        <v>2.2498999999999998</v>
      </c>
      <c r="J1093" s="184">
        <v>5.9583000000000004</v>
      </c>
      <c r="K1093" s="184">
        <v>2.8241000000000001</v>
      </c>
      <c r="L1093" s="184">
        <v>18.395700000000001</v>
      </c>
      <c r="M1093" s="184">
        <v>42.706400000000002</v>
      </c>
      <c r="N1093" s="184">
        <v>62.820799999999998</v>
      </c>
      <c r="O1093" s="184">
        <v>13.6228</v>
      </c>
      <c r="P1093" s="184">
        <v>14.104200000000001</v>
      </c>
      <c r="Q1093" s="184">
        <v>16.1724</v>
      </c>
      <c r="R1093" s="184">
        <v>17.244199999999999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44358</v>
      </c>
      <c r="E1094" s="184">
        <v>55.1252</v>
      </c>
      <c r="F1094" s="184">
        <v>5.3199999999999997E-2</v>
      </c>
      <c r="G1094" s="184">
        <v>3.7600000000000001E-2</v>
      </c>
      <c r="H1094" s="184">
        <v>0.621</v>
      </c>
      <c r="I1094" s="184">
        <v>2.2208000000000001</v>
      </c>
      <c r="J1094" s="184">
        <v>5.8897000000000004</v>
      </c>
      <c r="K1094" s="184">
        <v>2.6171000000000002</v>
      </c>
      <c r="L1094" s="184">
        <v>17.935300000000002</v>
      </c>
      <c r="M1094" s="184">
        <v>41.909599999999998</v>
      </c>
      <c r="N1094" s="184">
        <v>61.6252</v>
      </c>
      <c r="O1094" s="184">
        <v>12.7217</v>
      </c>
      <c r="P1094" s="184">
        <v>13.052300000000001</v>
      </c>
      <c r="Q1094" s="184">
        <v>11.722200000000001</v>
      </c>
      <c r="R1094" s="184">
        <v>16.3416</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44358</v>
      </c>
      <c r="E1095" s="184">
        <v>13.4673</v>
      </c>
      <c r="F1095" s="184">
        <v>0.22850000000000001</v>
      </c>
      <c r="G1095" s="184">
        <v>0.36070000000000002</v>
      </c>
      <c r="H1095" s="184">
        <v>1.1773</v>
      </c>
      <c r="I1095" s="184">
        <v>2.7919999999999998</v>
      </c>
      <c r="J1095" s="184">
        <v>6.5804999999999998</v>
      </c>
      <c r="K1095" s="184">
        <v>5.8674999999999997</v>
      </c>
      <c r="L1095" s="184">
        <v>19.226099999999999</v>
      </c>
      <c r="M1095" s="184"/>
      <c r="N1095" s="184"/>
      <c r="O1095" s="184"/>
      <c r="P1095" s="184"/>
      <c r="Q1095" s="184">
        <v>34.673000000000002</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44358</v>
      </c>
      <c r="E1096" s="184">
        <v>13.2896</v>
      </c>
      <c r="F1096" s="184">
        <v>0.22320000000000001</v>
      </c>
      <c r="G1096" s="184">
        <v>0.34429999999999999</v>
      </c>
      <c r="H1096" s="184">
        <v>1.1399999999999999</v>
      </c>
      <c r="I1096" s="184">
        <v>2.7151999999999998</v>
      </c>
      <c r="J1096" s="184">
        <v>6.4028</v>
      </c>
      <c r="K1096" s="184">
        <v>5.3308999999999997</v>
      </c>
      <c r="L1096" s="184">
        <v>18.055299999999999</v>
      </c>
      <c r="M1096" s="184"/>
      <c r="N1096" s="184"/>
      <c r="O1096" s="184"/>
      <c r="P1096" s="184"/>
      <c r="Q1096" s="184">
        <v>32.896000000000001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44358</v>
      </c>
      <c r="E1097" s="184">
        <v>651.29520935519997</v>
      </c>
      <c r="F1097" s="184">
        <v>0.25059999999999999</v>
      </c>
      <c r="G1097" s="184">
        <v>0.47649999999999998</v>
      </c>
      <c r="H1097" s="184">
        <v>1.0723</v>
      </c>
      <c r="I1097" s="184">
        <v>2.2269000000000001</v>
      </c>
      <c r="J1097" s="184">
        <v>5.8667999999999996</v>
      </c>
      <c r="K1097" s="184">
        <v>4.7759</v>
      </c>
      <c r="L1097" s="184">
        <v>23.189699999999998</v>
      </c>
      <c r="M1097" s="184">
        <v>41.978099999999998</v>
      </c>
      <c r="N1097" s="184">
        <v>62.133600000000001</v>
      </c>
      <c r="O1097" s="184">
        <v>12.647</v>
      </c>
      <c r="P1097" s="184">
        <v>12.5886</v>
      </c>
      <c r="Q1097" s="184">
        <v>19.805499999999999</v>
      </c>
      <c r="R1097" s="184">
        <v>13.7479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44358</v>
      </c>
      <c r="E1098" s="184">
        <v>327.18290000000002</v>
      </c>
      <c r="F1098" s="184">
        <v>0.2525</v>
      </c>
      <c r="G1098" s="184">
        <v>0.48209999999999997</v>
      </c>
      <c r="H1098" s="184">
        <v>1.0855999999999999</v>
      </c>
      <c r="I1098" s="184">
        <v>2.2536</v>
      </c>
      <c r="J1098" s="184">
        <v>5.9283999999999999</v>
      </c>
      <c r="K1098" s="184">
        <v>4.9621000000000004</v>
      </c>
      <c r="L1098" s="184">
        <v>23.650200000000002</v>
      </c>
      <c r="M1098" s="184">
        <v>42.795299999999997</v>
      </c>
      <c r="N1098" s="184">
        <v>63.409300000000002</v>
      </c>
      <c r="O1098" s="184">
        <v>13.708399999999999</v>
      </c>
      <c r="P1098" s="184">
        <v>13.964399999999999</v>
      </c>
      <c r="Q1098" s="184">
        <v>13.948499999999999</v>
      </c>
      <c r="R1098" s="184">
        <v>14.700900000000001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44358</v>
      </c>
      <c r="E1099" s="184">
        <v>100.66</v>
      </c>
      <c r="F1099" s="184">
        <v>0.30890000000000001</v>
      </c>
      <c r="G1099" s="184">
        <v>6.9599999999999995E-2</v>
      </c>
      <c r="H1099" s="184">
        <v>0.56950000000000001</v>
      </c>
      <c r="I1099" s="184">
        <v>2.2448000000000001</v>
      </c>
      <c r="J1099" s="184">
        <v>5.9356</v>
      </c>
      <c r="K1099" s="184">
        <v>6.0025000000000004</v>
      </c>
      <c r="L1099" s="184">
        <v>15.8743</v>
      </c>
      <c r="M1099" s="184">
        <v>33.501300000000001</v>
      </c>
      <c r="N1099" s="184">
        <v>51.505099999999999</v>
      </c>
      <c r="O1099" s="184">
        <v>10.3794</v>
      </c>
      <c r="P1099" s="184">
        <v>10.383699999999999</v>
      </c>
      <c r="Q1099" s="184">
        <v>10.2226</v>
      </c>
      <c r="R1099" s="184">
        <v>12.2944</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44358</v>
      </c>
      <c r="E1100" s="184">
        <v>127.413333333333</v>
      </c>
      <c r="F1100" s="184">
        <v>0.3044</v>
      </c>
      <c r="G1100" s="184">
        <v>7.3300000000000004E-2</v>
      </c>
      <c r="H1100" s="184">
        <v>0.56830000000000003</v>
      </c>
      <c r="I1100" s="184">
        <v>2.2469999999999999</v>
      </c>
      <c r="J1100" s="184">
        <v>5.9306000000000001</v>
      </c>
      <c r="K1100" s="184">
        <v>5.9775999999999998</v>
      </c>
      <c r="L1100" s="184">
        <v>15.830299999999999</v>
      </c>
      <c r="M1100" s="184">
        <v>33.426400000000001</v>
      </c>
      <c r="N1100" s="184">
        <v>51.394199999999998</v>
      </c>
      <c r="O1100" s="184">
        <v>10.07</v>
      </c>
      <c r="P1100" s="184">
        <v>9.8943999999999992</v>
      </c>
      <c r="Q1100" s="184">
        <v>10.1593</v>
      </c>
      <c r="R1100" s="184">
        <v>12.100099999999999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44358</v>
      </c>
      <c r="E1101" s="184">
        <v>15.25</v>
      </c>
      <c r="F1101" s="184">
        <v>0.32890000000000003</v>
      </c>
      <c r="G1101" s="184">
        <v>0.85980000000000001</v>
      </c>
      <c r="H1101" s="184">
        <v>1.4637</v>
      </c>
      <c r="I1101" s="184">
        <v>3.3197999999999999</v>
      </c>
      <c r="J1101" s="184">
        <v>7.47</v>
      </c>
      <c r="K1101" s="184">
        <v>4.9553000000000003</v>
      </c>
      <c r="L1101" s="184">
        <v>17.7606</v>
      </c>
      <c r="M1101" s="184">
        <v>37.759700000000002</v>
      </c>
      <c r="N1101" s="184">
        <v>57.7042</v>
      </c>
      <c r="O1101" s="184">
        <v>12.595000000000001</v>
      </c>
      <c r="P1101" s="184"/>
      <c r="Q1101" s="184">
        <v>10.875299999999999</v>
      </c>
      <c r="R1101" s="184">
        <v>16.198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44358</v>
      </c>
      <c r="E1102" s="184">
        <v>14.82</v>
      </c>
      <c r="F1102" s="184">
        <v>0.27060000000000001</v>
      </c>
      <c r="G1102" s="184">
        <v>0.81630000000000003</v>
      </c>
      <c r="H1102" s="184">
        <v>1.4374</v>
      </c>
      <c r="I1102" s="184">
        <v>3.2753000000000001</v>
      </c>
      <c r="J1102" s="184">
        <v>7.3913000000000002</v>
      </c>
      <c r="K1102" s="184">
        <v>4.7350000000000003</v>
      </c>
      <c r="L1102" s="184">
        <v>17.432600000000001</v>
      </c>
      <c r="M1102" s="184">
        <v>37.095300000000002</v>
      </c>
      <c r="N1102" s="184">
        <v>56.659599999999998</v>
      </c>
      <c r="O1102" s="184">
        <v>11.9834</v>
      </c>
      <c r="P1102" s="184"/>
      <c r="Q1102" s="184">
        <v>10.1022</v>
      </c>
      <c r="R1102" s="184">
        <v>15.5252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44358</v>
      </c>
      <c r="E1103" s="184">
        <v>184.315</v>
      </c>
      <c r="F1103" s="184">
        <v>0.35670000000000002</v>
      </c>
      <c r="G1103" s="184">
        <v>1.0276000000000001</v>
      </c>
      <c r="H1103" s="184">
        <v>1.7661</v>
      </c>
      <c r="I1103" s="184">
        <v>3.1876000000000002</v>
      </c>
      <c r="J1103" s="184">
        <v>6.3962000000000003</v>
      </c>
      <c r="K1103" s="184">
        <v>6.0351999999999997</v>
      </c>
      <c r="L1103" s="184">
        <v>18.789100000000001</v>
      </c>
      <c r="M1103" s="184">
        <v>41.445500000000003</v>
      </c>
      <c r="N1103" s="184">
        <v>61.696100000000001</v>
      </c>
      <c r="O1103" s="184">
        <v>14.898899999999999</v>
      </c>
      <c r="P1103" s="184">
        <v>15.226000000000001</v>
      </c>
      <c r="Q1103" s="184">
        <v>14.676600000000001</v>
      </c>
      <c r="R1103" s="184">
        <v>19.2531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44358</v>
      </c>
      <c r="E1104" s="184">
        <v>82.727571236100303</v>
      </c>
      <c r="F1104" s="184">
        <v>0.35670000000000002</v>
      </c>
      <c r="G1104" s="184">
        <v>1.0276000000000001</v>
      </c>
      <c r="H1104" s="184">
        <v>1.7661</v>
      </c>
      <c r="I1104" s="184">
        <v>3.1875</v>
      </c>
      <c r="J1104" s="184">
        <v>6.3959999999999999</v>
      </c>
      <c r="K1104" s="184">
        <v>6.0351999999999997</v>
      </c>
      <c r="L1104" s="184">
        <v>18.789000000000001</v>
      </c>
      <c r="M1104" s="184">
        <v>41.445500000000003</v>
      </c>
      <c r="N1104" s="184">
        <v>61.695900000000002</v>
      </c>
      <c r="O1104" s="184">
        <v>14.3719</v>
      </c>
      <c r="P1104" s="184">
        <v>14.908799999999999</v>
      </c>
      <c r="Q1104" s="184">
        <v>14.489699999999999</v>
      </c>
      <c r="R1104" s="184">
        <v>18.966799999999999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44358</v>
      </c>
      <c r="E1105" s="184">
        <v>174.3211</v>
      </c>
      <c r="F1105" s="184">
        <v>0.35410000000000003</v>
      </c>
      <c r="G1105" s="184">
        <v>1.0195000000000001</v>
      </c>
      <c r="H1105" s="184">
        <v>1.7484</v>
      </c>
      <c r="I1105" s="184">
        <v>3.1522000000000001</v>
      </c>
      <c r="J1105" s="184">
        <v>6.3148</v>
      </c>
      <c r="K1105" s="184">
        <v>5.7885</v>
      </c>
      <c r="L1105" s="184">
        <v>18.253499999999999</v>
      </c>
      <c r="M1105" s="184">
        <v>40.497100000000003</v>
      </c>
      <c r="N1105" s="184">
        <v>60.196599999999997</v>
      </c>
      <c r="O1105" s="184">
        <v>13.897500000000001</v>
      </c>
      <c r="P1105" s="184">
        <v>14.2873</v>
      </c>
      <c r="Q1105" s="184">
        <v>13.597899999999999</v>
      </c>
      <c r="R1105" s="184">
        <v>18.218699999999998</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44358</v>
      </c>
      <c r="E1106" s="184">
        <v>857.82239210819398</v>
      </c>
      <c r="F1106" s="184">
        <v>0.35410000000000003</v>
      </c>
      <c r="G1106" s="184">
        <v>1.0195000000000001</v>
      </c>
      <c r="H1106" s="184">
        <v>1.7485999999999999</v>
      </c>
      <c r="I1106" s="184">
        <v>3.1522999999999999</v>
      </c>
      <c r="J1106" s="184">
        <v>6.3148</v>
      </c>
      <c r="K1106" s="184">
        <v>5.7885</v>
      </c>
      <c r="L1106" s="184">
        <v>18.253599999999999</v>
      </c>
      <c r="M1106" s="184">
        <v>40.497599999999998</v>
      </c>
      <c r="N1106" s="184">
        <v>60.196899999999999</v>
      </c>
      <c r="O1106" s="184">
        <v>13.1966</v>
      </c>
      <c r="P1106" s="184">
        <v>13.8649</v>
      </c>
      <c r="Q1106" s="184">
        <v>13.6974</v>
      </c>
      <c r="R1106" s="184">
        <v>17.678999999999998</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0.27788840579710156</v>
      </c>
      <c r="G1107" s="186">
        <v>0.44679130434782599</v>
      </c>
      <c r="H1107" s="186">
        <v>1.0596753623188404</v>
      </c>
      <c r="I1107" s="186">
        <v>2.704685507246376</v>
      </c>
      <c r="J1107" s="186">
        <v>6.3977188405797119</v>
      </c>
      <c r="K1107" s="186">
        <v>4.8030782608695652</v>
      </c>
      <c r="L1107" s="186">
        <v>17.964167164179106</v>
      </c>
      <c r="M1107" s="186">
        <v>38.356744444444431</v>
      </c>
      <c r="N1107" s="186">
        <v>57.342171428571433</v>
      </c>
      <c r="O1107" s="186">
        <v>13.321095081967217</v>
      </c>
      <c r="P1107" s="186">
        <v>13.98121525423729</v>
      </c>
      <c r="Q1107" s="186">
        <v>15.592804347826089</v>
      </c>
      <c r="R1107" s="186">
        <v>16.241541269841271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0.28449999999999998</v>
      </c>
      <c r="G1108" s="186">
        <v>0.45490000000000003</v>
      </c>
      <c r="H1108" s="186">
        <v>1.0769</v>
      </c>
      <c r="I1108" s="186">
        <v>2.7919999999999998</v>
      </c>
      <c r="J1108" s="186">
        <v>6.3148</v>
      </c>
      <c r="K1108" s="186">
        <v>4.7759</v>
      </c>
      <c r="L1108" s="186">
        <v>18.001999999999999</v>
      </c>
      <c r="M1108" s="186">
        <v>37.900500000000001</v>
      </c>
      <c r="N1108" s="186">
        <v>58.280200000000001</v>
      </c>
      <c r="O1108" s="186">
        <v>13.1966</v>
      </c>
      <c r="P1108" s="186">
        <v>13.9575</v>
      </c>
      <c r="Q1108" s="186">
        <v>14.571</v>
      </c>
      <c r="R1108" s="186">
        <v>16.198</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44360</v>
      </c>
      <c r="E1111" s="184">
        <v>223.30980924562499</v>
      </c>
      <c r="F1111" s="184">
        <v>2.9756999999999998</v>
      </c>
      <c r="G1111" s="184">
        <v>2.9815999999999998</v>
      </c>
      <c r="H1111" s="184">
        <v>3.4051</v>
      </c>
      <c r="I1111" s="184">
        <v>3.7808000000000002</v>
      </c>
      <c r="J1111" s="184">
        <v>3.7584</v>
      </c>
      <c r="K1111" s="184">
        <v>3.6835</v>
      </c>
      <c r="L1111" s="184">
        <v>3.4409000000000001</v>
      </c>
      <c r="M1111" s="184">
        <v>3.3803000000000001</v>
      </c>
      <c r="N1111" s="184">
        <v>3.3496000000000001</v>
      </c>
      <c r="O1111" s="184">
        <v>5.5872999999999999</v>
      </c>
      <c r="P1111" s="184">
        <v>6.1421999999999999</v>
      </c>
      <c r="Q1111" s="184">
        <v>6.9345999999999997</v>
      </c>
      <c r="R1111" s="184">
        <v>4.4988000000000001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44360</v>
      </c>
      <c r="E1112" s="184">
        <v>331.41419999999999</v>
      </c>
      <c r="F1112" s="184">
        <v>3.1831999999999998</v>
      </c>
      <c r="G1112" s="184">
        <v>3.1726999999999999</v>
      </c>
      <c r="H1112" s="184">
        <v>3.2856000000000001</v>
      </c>
      <c r="I1112" s="184">
        <v>3.2797999999999998</v>
      </c>
      <c r="J1112" s="184">
        <v>3.2486999999999999</v>
      </c>
      <c r="K1112" s="184">
        <v>3.2511999999999999</v>
      </c>
      <c r="L1112" s="184">
        <v>3.1341000000000001</v>
      </c>
      <c r="M1112" s="184">
        <v>3.1440999999999999</v>
      </c>
      <c r="N1112" s="184">
        <v>3.2534000000000001</v>
      </c>
      <c r="O1112" s="184">
        <v>5.5075000000000003</v>
      </c>
      <c r="P1112" s="184">
        <v>6.0671999999999997</v>
      </c>
      <c r="Q1112" s="184">
        <v>7.2068000000000003</v>
      </c>
      <c r="R1112" s="184">
        <v>4.5133000000000001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44360</v>
      </c>
      <c r="E1113" s="184">
        <v>333.73419999999999</v>
      </c>
      <c r="F1113" s="184">
        <v>3.2923</v>
      </c>
      <c r="G1113" s="184">
        <v>3.2892000000000001</v>
      </c>
      <c r="H1113" s="184">
        <v>3.4020000000000001</v>
      </c>
      <c r="I1113" s="184">
        <v>3.3948</v>
      </c>
      <c r="J1113" s="184">
        <v>3.3788999999999998</v>
      </c>
      <c r="K1113" s="184">
        <v>3.3721999999999999</v>
      </c>
      <c r="L1113" s="184">
        <v>3.2503000000000002</v>
      </c>
      <c r="M1113" s="184">
        <v>3.2563</v>
      </c>
      <c r="N1113" s="184">
        <v>3.3673000000000002</v>
      </c>
      <c r="O1113" s="184">
        <v>5.61</v>
      </c>
      <c r="P1113" s="184">
        <v>6.1649000000000003</v>
      </c>
      <c r="Q1113" s="184">
        <v>7.2981999999999996</v>
      </c>
      <c r="R1113" s="184">
        <v>4.6185999999999998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44360</v>
      </c>
      <c r="E1114" s="184">
        <v>551.90859999999998</v>
      </c>
      <c r="F1114" s="184">
        <v>3.1812999999999998</v>
      </c>
      <c r="G1114" s="184">
        <v>3.1730999999999998</v>
      </c>
      <c r="H1114" s="184">
        <v>3.2860999999999998</v>
      </c>
      <c r="I1114" s="184">
        <v>3.2801</v>
      </c>
      <c r="J1114" s="184">
        <v>3.2488999999999999</v>
      </c>
      <c r="K1114" s="184">
        <v>3.2513000000000001</v>
      </c>
      <c r="L1114" s="184">
        <v>3.1341000000000001</v>
      </c>
      <c r="M1114" s="184">
        <v>3.1442000000000001</v>
      </c>
      <c r="N1114" s="184">
        <v>3.2534999999999998</v>
      </c>
      <c r="O1114" s="184">
        <v>5.5076999999999998</v>
      </c>
      <c r="P1114" s="184">
        <v>6.0674999999999999</v>
      </c>
      <c r="Q1114" s="184">
        <v>6.9318999999999997</v>
      </c>
      <c r="R1114" s="184">
        <v>4.5133999999999999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44360</v>
      </c>
      <c r="E1115" s="184">
        <v>537.81420000000003</v>
      </c>
      <c r="F1115" s="184">
        <v>3.1833</v>
      </c>
      <c r="G1115" s="184">
        <v>3.1747999999999998</v>
      </c>
      <c r="H1115" s="184">
        <v>3.2867999999999999</v>
      </c>
      <c r="I1115" s="184">
        <v>3.2801999999999998</v>
      </c>
      <c r="J1115" s="184">
        <v>3.2488000000000001</v>
      </c>
      <c r="K1115" s="184">
        <v>3.2513000000000001</v>
      </c>
      <c r="L1115" s="184">
        <v>3.1341999999999999</v>
      </c>
      <c r="M1115" s="184">
        <v>3.1442000000000001</v>
      </c>
      <c r="N1115" s="184">
        <v>3.2534999999999998</v>
      </c>
      <c r="O1115" s="184">
        <v>5.5076999999999998</v>
      </c>
      <c r="P1115" s="184">
        <v>6.0674999999999999</v>
      </c>
      <c r="Q1115" s="184">
        <v>7.2587000000000002</v>
      </c>
      <c r="R1115" s="184">
        <v>4.5133999999999999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44360</v>
      </c>
      <c r="E1116" s="184">
        <v>2299.7222000000002</v>
      </c>
      <c r="F1116" s="184">
        <v>3.2603</v>
      </c>
      <c r="G1116" s="184">
        <v>3.2423000000000002</v>
      </c>
      <c r="H1116" s="184">
        <v>3.3780999999999999</v>
      </c>
      <c r="I1116" s="184">
        <v>3.3616999999999999</v>
      </c>
      <c r="J1116" s="184">
        <v>3.2989000000000002</v>
      </c>
      <c r="K1116" s="184">
        <v>3.3262999999999998</v>
      </c>
      <c r="L1116" s="184">
        <v>3.2193000000000001</v>
      </c>
      <c r="M1116" s="184">
        <v>3.2444000000000002</v>
      </c>
      <c r="N1116" s="184">
        <v>3.3008000000000002</v>
      </c>
      <c r="O1116" s="184">
        <v>5.5587999999999997</v>
      </c>
      <c r="P1116" s="184">
        <v>6.1422999999999996</v>
      </c>
      <c r="Q1116" s="184">
        <v>7.2458</v>
      </c>
      <c r="R1116" s="184">
        <v>4.5471000000000004</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44360</v>
      </c>
      <c r="E1117" s="184">
        <v>2287.2518</v>
      </c>
      <c r="F1117" s="184">
        <v>3.1903000000000001</v>
      </c>
      <c r="G1117" s="184">
        <v>3.1717</v>
      </c>
      <c r="H1117" s="184">
        <v>3.3068</v>
      </c>
      <c r="I1117" s="184">
        <v>3.2906</v>
      </c>
      <c r="J1117" s="184">
        <v>3.2275</v>
      </c>
      <c r="K1117" s="184">
        <v>3.2547999999999999</v>
      </c>
      <c r="L1117" s="184">
        <v>3.1476000000000002</v>
      </c>
      <c r="M1117" s="184">
        <v>3.1717</v>
      </c>
      <c r="N1117" s="184">
        <v>3.2273999999999998</v>
      </c>
      <c r="O1117" s="184">
        <v>5.4958999999999998</v>
      </c>
      <c r="P1117" s="184">
        <v>6.0740999999999996</v>
      </c>
      <c r="Q1117" s="184">
        <v>7.3372000000000002</v>
      </c>
      <c r="R1117" s="184">
        <v>4.4814999999999996</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44360</v>
      </c>
      <c r="E1118" s="184">
        <v>2137.2103000000002</v>
      </c>
      <c r="F1118" s="184">
        <v>2.69</v>
      </c>
      <c r="G1118" s="184">
        <v>2.6716000000000002</v>
      </c>
      <c r="H1118" s="184">
        <v>2.8054999999999999</v>
      </c>
      <c r="I1118" s="184">
        <v>2.7898000000000001</v>
      </c>
      <c r="J1118" s="184">
        <v>2.7262</v>
      </c>
      <c r="K1118" s="184">
        <v>2.7509999999999999</v>
      </c>
      <c r="L1118" s="184">
        <v>2.6402999999999999</v>
      </c>
      <c r="M1118" s="184">
        <v>2.6606999999999998</v>
      </c>
      <c r="N1118" s="184">
        <v>2.7124999999999999</v>
      </c>
      <c r="O1118" s="184">
        <v>4.9768999999999997</v>
      </c>
      <c r="P1118" s="184">
        <v>5.5274000000000001</v>
      </c>
      <c r="Q1118" s="184">
        <v>6.9565999999999999</v>
      </c>
      <c r="R1118" s="184">
        <v>3.9887000000000001</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44360</v>
      </c>
      <c r="E1119" s="184">
        <v>2366.0304000000001</v>
      </c>
      <c r="F1119" s="184">
        <v>3.2121</v>
      </c>
      <c r="G1119" s="184">
        <v>3.2019000000000002</v>
      </c>
      <c r="H1119" s="184">
        <v>3.2557</v>
      </c>
      <c r="I1119" s="184">
        <v>3.2738999999999998</v>
      </c>
      <c r="J1119" s="184">
        <v>3.2469999999999999</v>
      </c>
      <c r="K1119" s="184">
        <v>3.3163999999999998</v>
      </c>
      <c r="L1119" s="184">
        <v>3.2092999999999998</v>
      </c>
      <c r="M1119" s="184">
        <v>3.2054999999999998</v>
      </c>
      <c r="N1119" s="184">
        <v>3.2077</v>
      </c>
      <c r="O1119" s="184">
        <v>5.452</v>
      </c>
      <c r="P1119" s="184">
        <v>6.0481999999999996</v>
      </c>
      <c r="Q1119" s="184">
        <v>7.2168999999999999</v>
      </c>
      <c r="R1119" s="184">
        <v>4.4240000000000004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44360</v>
      </c>
      <c r="E1120" s="184">
        <v>2385.2791999999999</v>
      </c>
      <c r="F1120" s="184">
        <v>3.3117000000000001</v>
      </c>
      <c r="G1120" s="184">
        <v>3.3016000000000001</v>
      </c>
      <c r="H1120" s="184">
        <v>3.3555000000000001</v>
      </c>
      <c r="I1120" s="184">
        <v>3.3740000000000001</v>
      </c>
      <c r="J1120" s="184">
        <v>3.3472</v>
      </c>
      <c r="K1120" s="184">
        <v>3.4171999999999998</v>
      </c>
      <c r="L1120" s="184">
        <v>3.3109000000000002</v>
      </c>
      <c r="M1120" s="184">
        <v>3.3079999999999998</v>
      </c>
      <c r="N1120" s="184">
        <v>3.3109999999999999</v>
      </c>
      <c r="O1120" s="184">
        <v>5.5560999999999998</v>
      </c>
      <c r="P1120" s="184">
        <v>6.1558999999999999</v>
      </c>
      <c r="Q1120" s="184">
        <v>7.2857000000000003</v>
      </c>
      <c r="R1120" s="184">
        <v>4.5284000000000004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44360</v>
      </c>
      <c r="E1121" s="184">
        <v>3481.6043</v>
      </c>
      <c r="F1121" s="184">
        <v>3.2124999999999999</v>
      </c>
      <c r="G1121" s="184">
        <v>3.2014999999999998</v>
      </c>
      <c r="H1121" s="184">
        <v>3.2559</v>
      </c>
      <c r="I1121" s="184">
        <v>3.2740999999999998</v>
      </c>
      <c r="J1121" s="184">
        <v>3.2471000000000001</v>
      </c>
      <c r="K1121" s="184">
        <v>3.3163999999999998</v>
      </c>
      <c r="L1121" s="184">
        <v>3.2092999999999998</v>
      </c>
      <c r="M1121" s="184">
        <v>3.2056</v>
      </c>
      <c r="N1121" s="184">
        <v>3.2077</v>
      </c>
      <c r="O1121" s="184">
        <v>5.452</v>
      </c>
      <c r="P1121" s="184">
        <v>5.9793000000000003</v>
      </c>
      <c r="Q1121" s="184">
        <v>6.6688999999999998</v>
      </c>
      <c r="R1121" s="184">
        <v>4.4240000000000004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44360</v>
      </c>
      <c r="E1122" s="184">
        <v>3161.7874999999999</v>
      </c>
      <c r="F1122" s="184">
        <v>3.2549000000000001</v>
      </c>
      <c r="G1122" s="184">
        <v>3.2593999999999999</v>
      </c>
      <c r="H1122" s="184">
        <v>3.3858999999999999</v>
      </c>
      <c r="I1122" s="184">
        <v>3.3210999999999999</v>
      </c>
      <c r="J1122" s="184">
        <v>3.2974000000000001</v>
      </c>
      <c r="K1122" s="184">
        <v>3.3121999999999998</v>
      </c>
      <c r="L1122" s="184">
        <v>3.2464</v>
      </c>
      <c r="M1122" s="184">
        <v>3.2427999999999999</v>
      </c>
      <c r="N1122" s="184">
        <v>3.2355999999999998</v>
      </c>
      <c r="O1122" s="184">
        <v>5.4706000000000001</v>
      </c>
      <c r="P1122" s="184">
        <v>6.0248999999999997</v>
      </c>
      <c r="Q1122" s="184">
        <v>7.0970000000000004</v>
      </c>
      <c r="R1122" s="184">
        <v>4.4516999999999998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44360</v>
      </c>
      <c r="E1123" s="184">
        <v>3188.1671000000001</v>
      </c>
      <c r="F1123" s="184">
        <v>3.3551000000000002</v>
      </c>
      <c r="G1123" s="184">
        <v>3.3592</v>
      </c>
      <c r="H1123" s="184">
        <v>3.4860000000000002</v>
      </c>
      <c r="I1123" s="184">
        <v>3.4213</v>
      </c>
      <c r="J1123" s="184">
        <v>3.3976999999999999</v>
      </c>
      <c r="K1123" s="184">
        <v>3.4129</v>
      </c>
      <c r="L1123" s="184">
        <v>3.3481000000000001</v>
      </c>
      <c r="M1123" s="184">
        <v>3.3452000000000002</v>
      </c>
      <c r="N1123" s="184">
        <v>3.3391000000000002</v>
      </c>
      <c r="O1123" s="184">
        <v>5.5933999999999999</v>
      </c>
      <c r="P1123" s="184">
        <v>6.1360999999999999</v>
      </c>
      <c r="Q1123" s="184">
        <v>7.2274000000000003</v>
      </c>
      <c r="R1123" s="184">
        <v>4.5648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44360</v>
      </c>
      <c r="E1124" s="184">
        <v>2988.3195000000001</v>
      </c>
      <c r="F1124" s="184">
        <v>3.2195999999999998</v>
      </c>
      <c r="G1124" s="184">
        <v>3.2238000000000002</v>
      </c>
      <c r="H1124" s="184">
        <v>3.3506</v>
      </c>
      <c r="I1124" s="184">
        <v>3.2856999999999998</v>
      </c>
      <c r="J1124" s="184">
        <v>3.2618999999999998</v>
      </c>
      <c r="K1124" s="184">
        <v>3.2765</v>
      </c>
      <c r="L1124" s="184">
        <v>3.2105000000000001</v>
      </c>
      <c r="M1124" s="184">
        <v>3.2065000000000001</v>
      </c>
      <c r="N1124" s="184">
        <v>3.1991000000000001</v>
      </c>
      <c r="O1124" s="184">
        <v>5.4306000000000001</v>
      </c>
      <c r="P1124" s="184">
        <v>5.9753999999999996</v>
      </c>
      <c r="Q1124" s="184">
        <v>6.7377000000000002</v>
      </c>
      <c r="R1124" s="184">
        <v>4.4233000000000002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44360</v>
      </c>
      <c r="E1125" s="184">
        <v>2382.4751999999999</v>
      </c>
      <c r="F1125" s="184">
        <v>3.2067999999999999</v>
      </c>
      <c r="G1125" s="184">
        <v>3.2079</v>
      </c>
      <c r="H1125" s="184">
        <v>3.2403</v>
      </c>
      <c r="I1125" s="184">
        <v>3.2504</v>
      </c>
      <c r="J1125" s="184">
        <v>3.2311999999999999</v>
      </c>
      <c r="K1125" s="184">
        <v>3.2945000000000002</v>
      </c>
      <c r="L1125" s="184">
        <v>3.2069999999999999</v>
      </c>
      <c r="M1125" s="184">
        <v>3.2172000000000001</v>
      </c>
      <c r="N1125" s="184">
        <v>3.2479</v>
      </c>
      <c r="O1125" s="184">
        <v>5.4410999999999996</v>
      </c>
      <c r="P1125" s="184">
        <v>6.0769000000000002</v>
      </c>
      <c r="Q1125" s="184">
        <v>7.2138999999999998</v>
      </c>
      <c r="R1125" s="184">
        <v>4.4039999999999999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44360</v>
      </c>
      <c r="E1126" s="184">
        <v>2363.7613000000001</v>
      </c>
      <c r="F1126" s="184">
        <v>3.1364000000000001</v>
      </c>
      <c r="G1126" s="184">
        <v>3.1385000000000001</v>
      </c>
      <c r="H1126" s="184">
        <v>3.1709999999999998</v>
      </c>
      <c r="I1126" s="184">
        <v>3.1808999999999998</v>
      </c>
      <c r="J1126" s="184">
        <v>3.1617000000000002</v>
      </c>
      <c r="K1126" s="184">
        <v>3.2187999999999999</v>
      </c>
      <c r="L1126" s="184">
        <v>3.1274999999999999</v>
      </c>
      <c r="M1126" s="184">
        <v>3.1354000000000002</v>
      </c>
      <c r="N1126" s="184">
        <v>3.1648000000000001</v>
      </c>
      <c r="O1126" s="184">
        <v>5.3529</v>
      </c>
      <c r="P1126" s="184">
        <v>5.9843000000000002</v>
      </c>
      <c r="Q1126" s="184">
        <v>6.8861999999999997</v>
      </c>
      <c r="R1126" s="184">
        <v>4.3186999999999998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44360</v>
      </c>
      <c r="E1127" s="184">
        <v>2482.7761999999998</v>
      </c>
      <c r="F1127" s="184">
        <v>3.1978</v>
      </c>
      <c r="G1127" s="184">
        <v>3.2057000000000002</v>
      </c>
      <c r="H1127" s="184">
        <v>3.1972</v>
      </c>
      <c r="I1127" s="184">
        <v>3.2040999999999999</v>
      </c>
      <c r="J1127" s="184">
        <v>3.2227000000000001</v>
      </c>
      <c r="K1127" s="184">
        <v>3.2519999999999998</v>
      </c>
      <c r="L1127" s="184">
        <v>3.1526999999999998</v>
      </c>
      <c r="M1127" s="184">
        <v>3.1558999999999999</v>
      </c>
      <c r="N1127" s="184">
        <v>3.1570999999999998</v>
      </c>
      <c r="O1127" s="184">
        <v>5.2087000000000003</v>
      </c>
      <c r="P1127" s="184">
        <v>5.8514999999999997</v>
      </c>
      <c r="Q1127" s="184">
        <v>7.0396000000000001</v>
      </c>
      <c r="R1127" s="184">
        <v>4.1089000000000002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44360</v>
      </c>
      <c r="E1128" s="184">
        <v>2474.9396999999999</v>
      </c>
      <c r="F1128" s="184">
        <v>3.1696</v>
      </c>
      <c r="G1128" s="184">
        <v>3.1760000000000002</v>
      </c>
      <c r="H1128" s="184">
        <v>3.1728999999999998</v>
      </c>
      <c r="I1128" s="184">
        <v>3.1819999999999999</v>
      </c>
      <c r="J1128" s="184">
        <v>3.2017000000000002</v>
      </c>
      <c r="K1128" s="184">
        <v>3.2294999999999998</v>
      </c>
      <c r="L1128" s="184">
        <v>3.1217000000000001</v>
      </c>
      <c r="M1128" s="184">
        <v>3.1276000000000002</v>
      </c>
      <c r="N1128" s="184">
        <v>3.1297999999999999</v>
      </c>
      <c r="O1128" s="184">
        <v>5.1783000000000001</v>
      </c>
      <c r="P1128" s="184">
        <v>5.8190999999999997</v>
      </c>
      <c r="Q1128" s="184">
        <v>7.2294999999999998</v>
      </c>
      <c r="R1128" s="184">
        <v>4.0845000000000002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44360</v>
      </c>
      <c r="E1129" s="184">
        <v>1117.2487631690001</v>
      </c>
      <c r="F1129" s="184">
        <v>2.6396999999999999</v>
      </c>
      <c r="G1129" s="184">
        <v>2.6375999999999999</v>
      </c>
      <c r="H1129" s="184">
        <v>2.6493000000000002</v>
      </c>
      <c r="I1129" s="184">
        <v>2.6278999999999999</v>
      </c>
      <c r="J1129" s="184">
        <v>2.6501000000000001</v>
      </c>
      <c r="K1129" s="184">
        <v>2.7524000000000002</v>
      </c>
      <c r="L1129" s="184">
        <v>2.6358000000000001</v>
      </c>
      <c r="M1129" s="184">
        <v>2.6051000000000002</v>
      </c>
      <c r="N1129" s="184">
        <v>2.5632000000000001</v>
      </c>
      <c r="O1129" s="184">
        <v>3.3942999999999999</v>
      </c>
      <c r="P1129" s="184"/>
      <c r="Q1129" s="184">
        <v>3.468</v>
      </c>
      <c r="R1129" s="184">
        <v>2.9228999999999998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44360</v>
      </c>
      <c r="E1130" s="184">
        <v>2960.5841999999998</v>
      </c>
      <c r="F1130" s="184">
        <v>3.2574999999999998</v>
      </c>
      <c r="G1130" s="184">
        <v>3.2120000000000002</v>
      </c>
      <c r="H1130" s="184">
        <v>3.3388</v>
      </c>
      <c r="I1130" s="184">
        <v>3.3605999999999998</v>
      </c>
      <c r="J1130" s="184">
        <v>3.2967</v>
      </c>
      <c r="K1130" s="184">
        <v>3.3473000000000002</v>
      </c>
      <c r="L1130" s="184">
        <v>3.2408000000000001</v>
      </c>
      <c r="M1130" s="184">
        <v>3.2433000000000001</v>
      </c>
      <c r="N1130" s="184">
        <v>3.2761999999999998</v>
      </c>
      <c r="O1130" s="184">
        <v>5.5039999999999996</v>
      </c>
      <c r="P1130" s="184">
        <v>6.0970000000000004</v>
      </c>
      <c r="Q1130" s="184">
        <v>7.2081</v>
      </c>
      <c r="R1130" s="184">
        <v>4.4787999999999997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44360</v>
      </c>
      <c r="E1131" s="184">
        <v>2938.3986</v>
      </c>
      <c r="F1131" s="184">
        <v>3.1566000000000001</v>
      </c>
      <c r="G1131" s="184">
        <v>3.1116000000000001</v>
      </c>
      <c r="H1131" s="184">
        <v>3.2385999999999999</v>
      </c>
      <c r="I1131" s="184">
        <v>3.2618999999999998</v>
      </c>
      <c r="J1131" s="184">
        <v>3.2025999999999999</v>
      </c>
      <c r="K1131" s="184">
        <v>3.2513000000000001</v>
      </c>
      <c r="L1131" s="184">
        <v>3.1497000000000002</v>
      </c>
      <c r="M1131" s="184">
        <v>3.1576</v>
      </c>
      <c r="N1131" s="184">
        <v>3.1930999999999998</v>
      </c>
      <c r="O1131" s="184">
        <v>5.4074</v>
      </c>
      <c r="P1131" s="184">
        <v>5.9886999999999997</v>
      </c>
      <c r="Q1131" s="184">
        <v>7.1692999999999998</v>
      </c>
      <c r="R1131" s="184">
        <v>4.3868999999999998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44360</v>
      </c>
      <c r="E1132" s="184">
        <v>2672.1430999999998</v>
      </c>
      <c r="F1132" s="184">
        <v>3.4138000000000002</v>
      </c>
      <c r="G1132" s="184">
        <v>3.3994</v>
      </c>
      <c r="H1132" s="184">
        <v>3.4070999999999998</v>
      </c>
      <c r="I1132" s="184">
        <v>3.4161999999999999</v>
      </c>
      <c r="J1132" s="184">
        <v>3.4912999999999998</v>
      </c>
      <c r="K1132" s="184">
        <v>3.5297000000000001</v>
      </c>
      <c r="L1132" s="184">
        <v>3.4127999999999998</v>
      </c>
      <c r="M1132" s="184">
        <v>3.4121000000000001</v>
      </c>
      <c r="N1132" s="184">
        <v>3.3895</v>
      </c>
      <c r="O1132" s="184">
        <v>5.6468999999999996</v>
      </c>
      <c r="P1132" s="184">
        <v>6.0914000000000001</v>
      </c>
      <c r="Q1132" s="184">
        <v>7.1609999999999996</v>
      </c>
      <c r="R1132" s="184">
        <v>4.6681999999999997</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44360</v>
      </c>
      <c r="E1133" s="184">
        <v>2640.3904000000002</v>
      </c>
      <c r="F1133" s="184">
        <v>3.1644999999999999</v>
      </c>
      <c r="G1133" s="184">
        <v>3.1494</v>
      </c>
      <c r="H1133" s="184">
        <v>3.1573000000000002</v>
      </c>
      <c r="I1133" s="184">
        <v>3.1659999999999999</v>
      </c>
      <c r="J1133" s="184">
        <v>3.2406000000000001</v>
      </c>
      <c r="K1133" s="184">
        <v>3.2774999999999999</v>
      </c>
      <c r="L1133" s="184">
        <v>3.1587000000000001</v>
      </c>
      <c r="M1133" s="184">
        <v>3.1558999999999999</v>
      </c>
      <c r="N1133" s="184">
        <v>3.1314000000000002</v>
      </c>
      <c r="O1133" s="184">
        <v>5.4321999999999999</v>
      </c>
      <c r="P1133" s="184">
        <v>5.9188000000000001</v>
      </c>
      <c r="Q1133" s="184">
        <v>7.2367999999999997</v>
      </c>
      <c r="R1133" s="184">
        <v>4.4027000000000003</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44360</v>
      </c>
      <c r="E1134" s="184">
        <v>2401.2476000000001</v>
      </c>
      <c r="F1134" s="184">
        <v>3.1635</v>
      </c>
      <c r="G1134" s="184">
        <v>3.1497999999999999</v>
      </c>
      <c r="H1134" s="184">
        <v>3.1577000000000002</v>
      </c>
      <c r="I1134" s="184">
        <v>3.1663999999999999</v>
      </c>
      <c r="J1134" s="184">
        <v>3.2410999999999999</v>
      </c>
      <c r="K1134" s="184">
        <v>3.278</v>
      </c>
      <c r="L1134" s="184">
        <v>3.1591</v>
      </c>
      <c r="M1134" s="184">
        <v>3.1562999999999999</v>
      </c>
      <c r="N1134" s="184">
        <v>3.1316000000000002</v>
      </c>
      <c r="O1134" s="184">
        <v>5.4321000000000002</v>
      </c>
      <c r="P1134" s="184">
        <v>5.9028</v>
      </c>
      <c r="Q1134" s="184">
        <v>6.5846</v>
      </c>
      <c r="R1134" s="184">
        <v>4.4024999999999999</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44360</v>
      </c>
      <c r="E1136" s="184">
        <v>4782.3513000000003</v>
      </c>
      <c r="F1136" s="184">
        <v>2.5486</v>
      </c>
      <c r="G1136" s="184">
        <v>2.5998000000000001</v>
      </c>
      <c r="H1136" s="184">
        <v>2.6640999999999999</v>
      </c>
      <c r="I1136" s="184">
        <v>2.5991</v>
      </c>
      <c r="J1136" s="184">
        <v>2.5516999999999999</v>
      </c>
      <c r="K1136" s="184">
        <v>2.5695000000000001</v>
      </c>
      <c r="L1136" s="184">
        <v>2.4537</v>
      </c>
      <c r="M1136" s="184">
        <v>2.4594</v>
      </c>
      <c r="N1136" s="184">
        <v>2.4790999999999999</v>
      </c>
      <c r="O1136" s="184">
        <v>4.8994</v>
      </c>
      <c r="P1136" s="184">
        <v>5.4223999999999997</v>
      </c>
      <c r="Q1136" s="184">
        <v>6.9969000000000001</v>
      </c>
      <c r="R1136" s="184">
        <v>3.8902999999999999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44360</v>
      </c>
      <c r="E1137" s="184">
        <v>3095.5178999999998</v>
      </c>
      <c r="F1137" s="184">
        <v>3.2099000000000002</v>
      </c>
      <c r="G1137" s="184">
        <v>3.2614999999999998</v>
      </c>
      <c r="H1137" s="184">
        <v>3.3260999999999998</v>
      </c>
      <c r="I1137" s="184">
        <v>3.2614000000000001</v>
      </c>
      <c r="J1137" s="184">
        <v>3.2174</v>
      </c>
      <c r="K1137" s="184">
        <v>3.2435</v>
      </c>
      <c r="L1137" s="184">
        <v>3.1335000000000002</v>
      </c>
      <c r="M1137" s="184">
        <v>3.1442999999999999</v>
      </c>
      <c r="N1137" s="184">
        <v>3.1686000000000001</v>
      </c>
      <c r="O1137" s="184">
        <v>5.6123000000000003</v>
      </c>
      <c r="P1137" s="184">
        <v>6.1351000000000004</v>
      </c>
      <c r="Q1137" s="184">
        <v>7.4188999999999998</v>
      </c>
      <c r="R1137" s="184">
        <v>4.5922999999999998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44360</v>
      </c>
      <c r="E1138" s="184">
        <v>3111.9962</v>
      </c>
      <c r="F1138" s="184">
        <v>3.2879</v>
      </c>
      <c r="G1138" s="184">
        <v>3.3389000000000002</v>
      </c>
      <c r="H1138" s="184">
        <v>3.4030999999999998</v>
      </c>
      <c r="I1138" s="184">
        <v>3.3378999999999999</v>
      </c>
      <c r="J1138" s="184">
        <v>3.2938999999999998</v>
      </c>
      <c r="K1138" s="184">
        <v>3.3207</v>
      </c>
      <c r="L1138" s="184">
        <v>3.2115999999999998</v>
      </c>
      <c r="M1138" s="184">
        <v>3.2248000000000001</v>
      </c>
      <c r="N1138" s="184">
        <v>3.2519999999999998</v>
      </c>
      <c r="O1138" s="184">
        <v>5.6845999999999997</v>
      </c>
      <c r="P1138" s="184">
        <v>6.2046999999999999</v>
      </c>
      <c r="Q1138" s="184">
        <v>7.3423999999999996</v>
      </c>
      <c r="R1138" s="184">
        <v>4.6700999999999997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44360</v>
      </c>
      <c r="E1139" s="184">
        <v>4042.7242000000001</v>
      </c>
      <c r="F1139" s="184">
        <v>3.1349999999999998</v>
      </c>
      <c r="G1139" s="184">
        <v>3.1238000000000001</v>
      </c>
      <c r="H1139" s="184">
        <v>3.2448000000000001</v>
      </c>
      <c r="I1139" s="184">
        <v>3.2159</v>
      </c>
      <c r="J1139" s="184">
        <v>3.2031999999999998</v>
      </c>
      <c r="K1139" s="184">
        <v>3.1741999999999999</v>
      </c>
      <c r="L1139" s="184">
        <v>3.0510999999999999</v>
      </c>
      <c r="M1139" s="184">
        <v>3.0720999999999998</v>
      </c>
      <c r="N1139" s="184">
        <v>3.1278999999999999</v>
      </c>
      <c r="O1139" s="184">
        <v>5.3464</v>
      </c>
      <c r="P1139" s="184">
        <v>5.9146000000000001</v>
      </c>
      <c r="Q1139" s="184">
        <v>6.9923000000000002</v>
      </c>
      <c r="R1139" s="184">
        <v>4.3357999999999999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44360</v>
      </c>
      <c r="E1140" s="184">
        <v>4071.5533999999998</v>
      </c>
      <c r="F1140" s="184">
        <v>3.2355999999999998</v>
      </c>
      <c r="G1140" s="184">
        <v>3.2242000000000002</v>
      </c>
      <c r="H1140" s="184">
        <v>3.3452000000000002</v>
      </c>
      <c r="I1140" s="184">
        <v>3.3161999999999998</v>
      </c>
      <c r="J1140" s="184">
        <v>3.3037999999999998</v>
      </c>
      <c r="K1140" s="184">
        <v>3.2734000000000001</v>
      </c>
      <c r="L1140" s="184">
        <v>3.1518999999999999</v>
      </c>
      <c r="M1140" s="184">
        <v>3.1739999999999999</v>
      </c>
      <c r="N1140" s="184">
        <v>3.2307999999999999</v>
      </c>
      <c r="O1140" s="184">
        <v>5.4519000000000002</v>
      </c>
      <c r="P1140" s="184">
        <v>6.0208000000000004</v>
      </c>
      <c r="Q1140" s="184">
        <v>7.1813000000000002</v>
      </c>
      <c r="R1140" s="184">
        <v>4.4401000000000002</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44360</v>
      </c>
      <c r="E1141" s="184">
        <v>2051.3541</v>
      </c>
      <c r="F1141" s="184">
        <v>3.198</v>
      </c>
      <c r="G1141" s="184">
        <v>3.2528999999999999</v>
      </c>
      <c r="H1141" s="184">
        <v>3.2469999999999999</v>
      </c>
      <c r="I1141" s="184">
        <v>3.2515000000000001</v>
      </c>
      <c r="J1141" s="184">
        <v>3.2138</v>
      </c>
      <c r="K1141" s="184">
        <v>3.2151999999999998</v>
      </c>
      <c r="L1141" s="184">
        <v>3.1271</v>
      </c>
      <c r="M1141" s="184">
        <v>3.1269999999999998</v>
      </c>
      <c r="N1141" s="184">
        <v>3.1798000000000002</v>
      </c>
      <c r="O1141" s="184">
        <v>5.4105999999999996</v>
      </c>
      <c r="P1141" s="184">
        <v>6.0053000000000001</v>
      </c>
      <c r="Q1141" s="184">
        <v>4.3056999999999999</v>
      </c>
      <c r="R1141" s="184">
        <v>4.3544</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44360</v>
      </c>
      <c r="E1142" s="184">
        <v>2062.2145</v>
      </c>
      <c r="F1142" s="184">
        <v>3.2945000000000002</v>
      </c>
      <c r="G1142" s="184">
        <v>3.3491</v>
      </c>
      <c r="H1142" s="184">
        <v>3.3428</v>
      </c>
      <c r="I1142" s="184">
        <v>3.3471000000000002</v>
      </c>
      <c r="J1142" s="184">
        <v>3.3094000000000001</v>
      </c>
      <c r="K1142" s="184">
        <v>3.3121999999999998</v>
      </c>
      <c r="L1142" s="184">
        <v>3.2269000000000001</v>
      </c>
      <c r="M1142" s="184">
        <v>3.2279</v>
      </c>
      <c r="N1142" s="184">
        <v>3.2816999999999998</v>
      </c>
      <c r="O1142" s="184">
        <v>5.5011000000000001</v>
      </c>
      <c r="P1142" s="184">
        <v>6.0853999999999999</v>
      </c>
      <c r="Q1142" s="184">
        <v>7.2016</v>
      </c>
      <c r="R1142" s="184">
        <v>4.4583000000000004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44360</v>
      </c>
      <c r="E1143" s="184">
        <v>2993.3208</v>
      </c>
      <c r="F1143" s="184">
        <v>2.4018999999999999</v>
      </c>
      <c r="G1143" s="184">
        <v>2.4567000000000001</v>
      </c>
      <c r="H1143" s="184">
        <v>2.4504000000000001</v>
      </c>
      <c r="I1143" s="184">
        <v>2.4542999999999999</v>
      </c>
      <c r="J1143" s="184">
        <v>2.4155000000000002</v>
      </c>
      <c r="K1143" s="184">
        <v>2.4138999999999999</v>
      </c>
      <c r="L1143" s="184">
        <v>2.3220999999999998</v>
      </c>
      <c r="M1143" s="184">
        <v>2.3170999999999999</v>
      </c>
      <c r="N1143" s="184">
        <v>2.3643000000000001</v>
      </c>
      <c r="O1143" s="184">
        <v>4.5559000000000003</v>
      </c>
      <c r="P1143" s="184">
        <v>5.1237000000000004</v>
      </c>
      <c r="Q1143" s="184">
        <v>6.093</v>
      </c>
      <c r="R1143" s="184">
        <v>3.5316000000000001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44360</v>
      </c>
      <c r="E1144" s="184">
        <v>1088.5864683063201</v>
      </c>
      <c r="F1144" s="184">
        <v>2.5973999999999999</v>
      </c>
      <c r="G1144" s="184">
        <v>2.5977000000000001</v>
      </c>
      <c r="H1144" s="184">
        <v>2.5727000000000002</v>
      </c>
      <c r="I1144" s="184">
        <v>2.5724999999999998</v>
      </c>
      <c r="J1144" s="184">
        <v>2.6004999999999998</v>
      </c>
      <c r="K1144" s="184">
        <v>2.5815000000000001</v>
      </c>
      <c r="L1144" s="184">
        <v>2.5204</v>
      </c>
      <c r="M1144" s="184">
        <v>2.4838</v>
      </c>
      <c r="N1144" s="184">
        <v>2.4971999999999999</v>
      </c>
      <c r="O1144" s="184"/>
      <c r="P1144" s="184"/>
      <c r="Q1144" s="184">
        <v>3.1640000000000001</v>
      </c>
      <c r="R1144" s="184">
        <v>2.782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44360</v>
      </c>
      <c r="E1145" s="184">
        <v>304.94569999999999</v>
      </c>
      <c r="F1145" s="184">
        <v>3.1122999999999998</v>
      </c>
      <c r="G1145" s="184">
        <v>3.1009000000000002</v>
      </c>
      <c r="H1145" s="184">
        <v>3.2320000000000002</v>
      </c>
      <c r="I1145" s="184">
        <v>3.2176999999999998</v>
      </c>
      <c r="J1145" s="184">
        <v>3.1917</v>
      </c>
      <c r="K1145" s="184">
        <v>3.1998000000000002</v>
      </c>
      <c r="L1145" s="184">
        <v>3.1059000000000001</v>
      </c>
      <c r="M1145" s="184">
        <v>3.1352000000000002</v>
      </c>
      <c r="N1145" s="184">
        <v>3.2178</v>
      </c>
      <c r="O1145" s="184">
        <v>5.4602000000000004</v>
      </c>
      <c r="P1145" s="184">
        <v>6.0328999999999997</v>
      </c>
      <c r="Q1145" s="184">
        <v>7.4183000000000003</v>
      </c>
      <c r="R1145" s="184">
        <v>4.4615</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44360</v>
      </c>
      <c r="E1146" s="184">
        <v>306.72430000000003</v>
      </c>
      <c r="F1146" s="184">
        <v>3.2370999999999999</v>
      </c>
      <c r="G1146" s="184">
        <v>3.2256999999999998</v>
      </c>
      <c r="H1146" s="184">
        <v>3.3544999999999998</v>
      </c>
      <c r="I1146" s="184">
        <v>3.3397000000000001</v>
      </c>
      <c r="J1146" s="184">
        <v>3.3125</v>
      </c>
      <c r="K1146" s="184">
        <v>3.3210000000000002</v>
      </c>
      <c r="L1146" s="184">
        <v>3.2280000000000002</v>
      </c>
      <c r="M1146" s="184">
        <v>3.2581000000000002</v>
      </c>
      <c r="N1146" s="184">
        <v>3.3418000000000001</v>
      </c>
      <c r="O1146" s="184">
        <v>5.5571000000000002</v>
      </c>
      <c r="P1146" s="184">
        <v>6.1135000000000002</v>
      </c>
      <c r="Q1146" s="184">
        <v>7.2394999999999996</v>
      </c>
      <c r="R1146" s="184">
        <v>4.5689000000000002</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44360</v>
      </c>
      <c r="E1147" s="184">
        <v>2211.0128</v>
      </c>
      <c r="F1147" s="184">
        <v>3.335</v>
      </c>
      <c r="G1147" s="184">
        <v>3.3003</v>
      </c>
      <c r="H1147" s="184">
        <v>3.3719999999999999</v>
      </c>
      <c r="I1147" s="184">
        <v>3.4266999999999999</v>
      </c>
      <c r="J1147" s="184">
        <v>3.4036</v>
      </c>
      <c r="K1147" s="184">
        <v>3.3831000000000002</v>
      </c>
      <c r="L1147" s="184">
        <v>3.3092999999999999</v>
      </c>
      <c r="M1147" s="184">
        <v>3.3395999999999999</v>
      </c>
      <c r="N1147" s="184">
        <v>3.4489999999999998</v>
      </c>
      <c r="O1147" s="184">
        <v>5.6120999999999999</v>
      </c>
      <c r="P1147" s="184">
        <v>6.1044</v>
      </c>
      <c r="Q1147" s="184">
        <v>7.5244</v>
      </c>
      <c r="R1147" s="184">
        <v>4.6664000000000003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44360</v>
      </c>
      <c r="E1148" s="184">
        <v>2228.3215</v>
      </c>
      <c r="F1148" s="184">
        <v>3.3761999999999999</v>
      </c>
      <c r="G1148" s="184">
        <v>3.3408000000000002</v>
      </c>
      <c r="H1148" s="184">
        <v>3.4119000000000002</v>
      </c>
      <c r="I1148" s="184">
        <v>3.4668000000000001</v>
      </c>
      <c r="J1148" s="184">
        <v>3.4443999999999999</v>
      </c>
      <c r="K1148" s="184">
        <v>3.4237000000000002</v>
      </c>
      <c r="L1148" s="184">
        <v>3.35</v>
      </c>
      <c r="M1148" s="184">
        <v>3.3805999999999998</v>
      </c>
      <c r="N1148" s="184">
        <v>3.4904000000000002</v>
      </c>
      <c r="O1148" s="184">
        <v>5.6891999999999996</v>
      </c>
      <c r="P1148" s="184">
        <v>6.1978999999999997</v>
      </c>
      <c r="Q1148" s="184">
        <v>7.2534999999999998</v>
      </c>
      <c r="R1148" s="184">
        <v>4.7217000000000002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44360</v>
      </c>
      <c r="E1149" s="184">
        <v>2502.0864000000001</v>
      </c>
      <c r="F1149" s="184">
        <v>3.2183999999999999</v>
      </c>
      <c r="G1149" s="184">
        <v>3.1930999999999998</v>
      </c>
      <c r="H1149" s="184">
        <v>3.2562000000000002</v>
      </c>
      <c r="I1149" s="184">
        <v>3.2707999999999999</v>
      </c>
      <c r="J1149" s="184">
        <v>3.2605</v>
      </c>
      <c r="K1149" s="184">
        <v>3.2768999999999999</v>
      </c>
      <c r="L1149" s="184">
        <v>3.1636000000000002</v>
      </c>
      <c r="M1149" s="184">
        <v>3.1804000000000001</v>
      </c>
      <c r="N1149" s="184">
        <v>3.2099000000000002</v>
      </c>
      <c r="O1149" s="184">
        <v>5.3437000000000001</v>
      </c>
      <c r="P1149" s="184">
        <v>5.9783999999999997</v>
      </c>
      <c r="Q1149" s="184">
        <v>7.1406999999999998</v>
      </c>
      <c r="R1149" s="184">
        <v>4.3269000000000002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44360</v>
      </c>
      <c r="E1150" s="184">
        <v>2489.2429000000002</v>
      </c>
      <c r="F1150" s="184">
        <v>3.1675</v>
      </c>
      <c r="G1150" s="184">
        <v>3.1425999999999998</v>
      </c>
      <c r="H1150" s="184">
        <v>3.2061000000000002</v>
      </c>
      <c r="I1150" s="184">
        <v>3.2206999999999999</v>
      </c>
      <c r="J1150" s="184">
        <v>3.2103000000000002</v>
      </c>
      <c r="K1150" s="184">
        <v>3.2265000000000001</v>
      </c>
      <c r="L1150" s="184">
        <v>3.1128</v>
      </c>
      <c r="M1150" s="184">
        <v>3.1293000000000002</v>
      </c>
      <c r="N1150" s="184">
        <v>3.1583999999999999</v>
      </c>
      <c r="O1150" s="184">
        <v>5.2812000000000001</v>
      </c>
      <c r="P1150" s="184">
        <v>5.9073000000000002</v>
      </c>
      <c r="Q1150" s="184">
        <v>5.4417999999999997</v>
      </c>
      <c r="R1150" s="184">
        <v>4.2733999999999996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44360</v>
      </c>
      <c r="E1151" s="184">
        <v>1599.4538</v>
      </c>
      <c r="F1151" s="184">
        <v>3.0287999999999999</v>
      </c>
      <c r="G1151" s="184">
        <v>3.0358999999999998</v>
      </c>
      <c r="H1151" s="184">
        <v>3.0548000000000002</v>
      </c>
      <c r="I1151" s="184">
        <v>2.9937</v>
      </c>
      <c r="J1151" s="184">
        <v>3.0169000000000001</v>
      </c>
      <c r="K1151" s="184">
        <v>2.9626999999999999</v>
      </c>
      <c r="L1151" s="184">
        <v>2.8698999999999999</v>
      </c>
      <c r="M1151" s="184">
        <v>2.8475999999999999</v>
      </c>
      <c r="N1151" s="184">
        <v>2.8997000000000002</v>
      </c>
      <c r="O1151" s="184">
        <v>4.8521999999999998</v>
      </c>
      <c r="P1151" s="184">
        <v>5.5080999999999998</v>
      </c>
      <c r="Q1151" s="184">
        <v>6.3833000000000002</v>
      </c>
      <c r="R1151" s="184">
        <v>3.8715999999999999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44360</v>
      </c>
      <c r="E1152" s="184">
        <v>1593.3925999999999</v>
      </c>
      <c r="F1152" s="184">
        <v>2.9773000000000001</v>
      </c>
      <c r="G1152" s="184">
        <v>2.9855</v>
      </c>
      <c r="H1152" s="184">
        <v>3.0045000000000002</v>
      </c>
      <c r="I1152" s="184">
        <v>2.9434</v>
      </c>
      <c r="J1152" s="184">
        <v>2.9666000000000001</v>
      </c>
      <c r="K1152" s="184">
        <v>2.9123000000000001</v>
      </c>
      <c r="L1152" s="184">
        <v>2.8191000000000002</v>
      </c>
      <c r="M1152" s="184">
        <v>2.7965</v>
      </c>
      <c r="N1152" s="184">
        <v>2.8483000000000001</v>
      </c>
      <c r="O1152" s="184">
        <v>4.7998000000000003</v>
      </c>
      <c r="P1152" s="184">
        <v>5.4554</v>
      </c>
      <c r="Q1152" s="184">
        <v>6.3300999999999998</v>
      </c>
      <c r="R1152" s="184">
        <v>3.8197999999999999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44360</v>
      </c>
      <c r="E1153" s="184">
        <v>2001.3869999999999</v>
      </c>
      <c r="F1153" s="184">
        <v>3.1406999999999998</v>
      </c>
      <c r="G1153" s="184">
        <v>2.8445</v>
      </c>
      <c r="H1153" s="184">
        <v>2.7978000000000001</v>
      </c>
      <c r="I1153" s="184">
        <v>2.8197000000000001</v>
      </c>
      <c r="J1153" s="184">
        <v>2.8411</v>
      </c>
      <c r="K1153" s="184">
        <v>2.8494999999999999</v>
      </c>
      <c r="L1153" s="184">
        <v>3.2042999999999999</v>
      </c>
      <c r="M1153" s="184">
        <v>3.1406999999999998</v>
      </c>
      <c r="N1153" s="184">
        <v>3.1139999999999999</v>
      </c>
      <c r="O1153" s="184">
        <v>5.3056000000000001</v>
      </c>
      <c r="P1153" s="184">
        <v>5.98</v>
      </c>
      <c r="Q1153" s="184">
        <v>7.4619999999999997</v>
      </c>
      <c r="R1153" s="184">
        <v>4.2689000000000004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44360</v>
      </c>
      <c r="E1154" s="184">
        <v>2018.0250000000001</v>
      </c>
      <c r="F1154" s="184">
        <v>3.2414999999999998</v>
      </c>
      <c r="G1154" s="184">
        <v>2.9180999999999999</v>
      </c>
      <c r="H1154" s="184">
        <v>2.8896000000000002</v>
      </c>
      <c r="I1154" s="184">
        <v>2.9155000000000002</v>
      </c>
      <c r="J1154" s="184">
        <v>2.9388000000000001</v>
      </c>
      <c r="K1154" s="184">
        <v>2.9483000000000001</v>
      </c>
      <c r="L1154" s="184">
        <v>3.3065000000000002</v>
      </c>
      <c r="M1154" s="184">
        <v>3.2433999999999998</v>
      </c>
      <c r="N1154" s="184">
        <v>3.2174999999999998</v>
      </c>
      <c r="O1154" s="184">
        <v>5.4109999999999996</v>
      </c>
      <c r="P1154" s="184">
        <v>6.0865</v>
      </c>
      <c r="Q1154" s="184">
        <v>7.2447999999999997</v>
      </c>
      <c r="R1154" s="184">
        <v>4.3733000000000004</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44360</v>
      </c>
      <c r="E1155" s="184">
        <v>2006.3158000000001</v>
      </c>
      <c r="F1155" s="184">
        <v>1.3681000000000001</v>
      </c>
      <c r="G1155" s="184">
        <v>1.3682000000000001</v>
      </c>
      <c r="H1155" s="184">
        <v>1.3682000000000001</v>
      </c>
      <c r="I1155" s="184">
        <v>1.3685</v>
      </c>
      <c r="J1155" s="184">
        <v>1.8119000000000001</v>
      </c>
      <c r="K1155" s="184">
        <v>2.4232999999999998</v>
      </c>
      <c r="L1155" s="184">
        <v>2.7812999999999999</v>
      </c>
      <c r="M1155" s="184">
        <v>2.6989000000000001</v>
      </c>
      <c r="N1155" s="184">
        <v>2.6781999999999999</v>
      </c>
      <c r="O1155" s="184"/>
      <c r="P1155" s="184"/>
      <c r="Q1155" s="184">
        <v>3.2746</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44360</v>
      </c>
      <c r="E1156" s="184">
        <v>2018.2773</v>
      </c>
      <c r="F1156" s="184">
        <v>3.1650999999999998</v>
      </c>
      <c r="G1156" s="184">
        <v>2.8809999999999998</v>
      </c>
      <c r="H1156" s="184">
        <v>2.8180999999999998</v>
      </c>
      <c r="I1156" s="184">
        <v>2.8109000000000002</v>
      </c>
      <c r="J1156" s="184">
        <v>2.8650000000000002</v>
      </c>
      <c r="K1156" s="184">
        <v>2.9344000000000001</v>
      </c>
      <c r="L1156" s="184">
        <v>3.2923</v>
      </c>
      <c r="M1156" s="184">
        <v>3.2231999999999998</v>
      </c>
      <c r="N1156" s="184">
        <v>3.1951000000000001</v>
      </c>
      <c r="O1156" s="184"/>
      <c r="P1156" s="184"/>
      <c r="Q1156" s="184">
        <v>3.7025999999999999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44360</v>
      </c>
      <c r="E1157" s="184">
        <v>2018.4428</v>
      </c>
      <c r="F1157" s="184">
        <v>3.2425999999999999</v>
      </c>
      <c r="G1157" s="184">
        <v>2.9453</v>
      </c>
      <c r="H1157" s="184">
        <v>2.8952</v>
      </c>
      <c r="I1157" s="184">
        <v>2.9186999999999999</v>
      </c>
      <c r="J1157" s="184">
        <v>2.9405000000000001</v>
      </c>
      <c r="K1157" s="184">
        <v>2.9573</v>
      </c>
      <c r="L1157" s="184">
        <v>3.3107000000000002</v>
      </c>
      <c r="M1157" s="184">
        <v>3.2465999999999999</v>
      </c>
      <c r="N1157" s="184">
        <v>3.2201</v>
      </c>
      <c r="O1157" s="184"/>
      <c r="P1157" s="184"/>
      <c r="Q1157" s="184">
        <v>3.7101000000000002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44360</v>
      </c>
      <c r="E1158" s="184">
        <v>2017.9949999999999</v>
      </c>
      <c r="F1158" s="184">
        <v>3.3102999999999998</v>
      </c>
      <c r="G1158" s="184">
        <v>3.0105</v>
      </c>
      <c r="H1158" s="184">
        <v>2.9251</v>
      </c>
      <c r="I1158" s="184">
        <v>2.8944999999999999</v>
      </c>
      <c r="J1158" s="184">
        <v>2.9098999999999999</v>
      </c>
      <c r="K1158" s="184">
        <v>2.9379</v>
      </c>
      <c r="L1158" s="184">
        <v>3.2968000000000002</v>
      </c>
      <c r="M1158" s="184">
        <v>3.2208999999999999</v>
      </c>
      <c r="N1158" s="184">
        <v>3.1898</v>
      </c>
      <c r="O1158" s="184"/>
      <c r="P1158" s="184"/>
      <c r="Q1158" s="184">
        <v>3.6911999999999998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44360</v>
      </c>
      <c r="E1159" s="184">
        <v>2828.0441000000001</v>
      </c>
      <c r="F1159" s="184">
        <v>3.1972</v>
      </c>
      <c r="G1159" s="184">
        <v>3.1676000000000002</v>
      </c>
      <c r="H1159" s="184">
        <v>3.2250999999999999</v>
      </c>
      <c r="I1159" s="184">
        <v>3.2471000000000001</v>
      </c>
      <c r="J1159" s="184">
        <v>3.2324999999999999</v>
      </c>
      <c r="K1159" s="184">
        <v>3.2149999999999999</v>
      </c>
      <c r="L1159" s="184">
        <v>3.1294</v>
      </c>
      <c r="M1159" s="184">
        <v>3.1488999999999998</v>
      </c>
      <c r="N1159" s="184">
        <v>3.1920999999999999</v>
      </c>
      <c r="O1159" s="184">
        <v>5.3672000000000004</v>
      </c>
      <c r="P1159" s="184">
        <v>5.9843000000000002</v>
      </c>
      <c r="Q1159" s="184">
        <v>7.3901000000000003</v>
      </c>
      <c r="R1159" s="184">
        <v>4.3217999999999996</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44360</v>
      </c>
      <c r="E1160" s="184">
        <v>2844.3748000000001</v>
      </c>
      <c r="F1160" s="184">
        <v>3.2686999999999999</v>
      </c>
      <c r="G1160" s="184">
        <v>3.238</v>
      </c>
      <c r="H1160" s="184">
        <v>3.2953999999999999</v>
      </c>
      <c r="I1160" s="184">
        <v>3.3172999999999999</v>
      </c>
      <c r="J1160" s="184">
        <v>3.3029000000000002</v>
      </c>
      <c r="K1160" s="184">
        <v>3.2856999999999998</v>
      </c>
      <c r="L1160" s="184">
        <v>3.2008000000000001</v>
      </c>
      <c r="M1160" s="184">
        <v>3.2208000000000001</v>
      </c>
      <c r="N1160" s="184">
        <v>3.2646000000000002</v>
      </c>
      <c r="O1160" s="184">
        <v>5.4410999999999996</v>
      </c>
      <c r="P1160" s="184">
        <v>6.0586000000000002</v>
      </c>
      <c r="Q1160" s="184">
        <v>7.2083000000000004</v>
      </c>
      <c r="R1160" s="184">
        <v>4.3949999999999996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44360</v>
      </c>
      <c r="E1161" s="184">
        <v>2558.5787999999998</v>
      </c>
      <c r="F1161" s="184">
        <v>2.6678999999999999</v>
      </c>
      <c r="G1161" s="184">
        <v>2.6377999999999999</v>
      </c>
      <c r="H1161" s="184">
        <v>2.6949999999999998</v>
      </c>
      <c r="I1161" s="184">
        <v>2.7164999999999999</v>
      </c>
      <c r="J1161" s="184">
        <v>2.7012999999999998</v>
      </c>
      <c r="K1161" s="184">
        <v>2.6810999999999998</v>
      </c>
      <c r="L1161" s="184">
        <v>2.5918999999999999</v>
      </c>
      <c r="M1161" s="184">
        <v>2.6076000000000001</v>
      </c>
      <c r="N1161" s="184">
        <v>2.6465999999999998</v>
      </c>
      <c r="O1161" s="184">
        <v>4.8121999999999998</v>
      </c>
      <c r="P1161" s="184">
        <v>5.3967999999999998</v>
      </c>
      <c r="Q1161" s="184">
        <v>6.6551999999999998</v>
      </c>
      <c r="R1161" s="184">
        <v>3.7732000000000001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44360</v>
      </c>
      <c r="E1162" s="184">
        <v>1086.6994</v>
      </c>
      <c r="F1162" s="184">
        <v>3.1676000000000002</v>
      </c>
      <c r="G1162" s="184">
        <v>3.1345999999999998</v>
      </c>
      <c r="H1162" s="184">
        <v>3.1193</v>
      </c>
      <c r="I1162" s="184">
        <v>3.1084000000000001</v>
      </c>
      <c r="J1162" s="184">
        <v>3.1139000000000001</v>
      </c>
      <c r="K1162" s="184">
        <v>3.0739999999999998</v>
      </c>
      <c r="L1162" s="184">
        <v>3.0211000000000001</v>
      </c>
      <c r="M1162" s="184">
        <v>3.0097999999999998</v>
      </c>
      <c r="N1162" s="184">
        <v>3</v>
      </c>
      <c r="O1162" s="184"/>
      <c r="P1162" s="184"/>
      <c r="Q1162" s="184">
        <v>3.9580000000000002</v>
      </c>
      <c r="R1162" s="184">
        <v>3.7715999999999998</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44360</v>
      </c>
      <c r="E1163" s="184">
        <v>1084.1427000000001</v>
      </c>
      <c r="F1163" s="184">
        <v>3.0571999999999999</v>
      </c>
      <c r="G1163" s="184">
        <v>3.0251999999999999</v>
      </c>
      <c r="H1163" s="184">
        <v>3.0091999999999999</v>
      </c>
      <c r="I1163" s="184">
        <v>2.9984000000000002</v>
      </c>
      <c r="J1163" s="184">
        <v>3.0036</v>
      </c>
      <c r="K1163" s="184">
        <v>2.9626000000000001</v>
      </c>
      <c r="L1163" s="184">
        <v>2.9089999999999998</v>
      </c>
      <c r="M1163" s="184">
        <v>2.8971</v>
      </c>
      <c r="N1163" s="184">
        <v>2.8866000000000001</v>
      </c>
      <c r="O1163" s="184"/>
      <c r="P1163" s="184"/>
      <c r="Q1163" s="184">
        <v>3.8437999999999999</v>
      </c>
      <c r="R1163" s="184">
        <v>3.6576</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44360</v>
      </c>
      <c r="E1164" s="184">
        <v>56.241399999999999</v>
      </c>
      <c r="F1164" s="184">
        <v>3.1802999999999999</v>
      </c>
      <c r="G1164" s="184">
        <v>3.1808999999999998</v>
      </c>
      <c r="H1164" s="184">
        <v>3.2469999999999999</v>
      </c>
      <c r="I1164" s="184">
        <v>3.2907999999999999</v>
      </c>
      <c r="J1164" s="184">
        <v>3.2538999999999998</v>
      </c>
      <c r="K1164" s="184">
        <v>3.2782</v>
      </c>
      <c r="L1164" s="184">
        <v>3.1907999999999999</v>
      </c>
      <c r="M1164" s="184">
        <v>3.1617999999999999</v>
      </c>
      <c r="N1164" s="184">
        <v>3.1941000000000002</v>
      </c>
      <c r="O1164" s="184">
        <v>5.3859000000000004</v>
      </c>
      <c r="P1164" s="184">
        <v>6.0115999999999996</v>
      </c>
      <c r="Q1164" s="184">
        <v>7.6375999999999999</v>
      </c>
      <c r="R1164" s="184">
        <v>4.3109000000000002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44360</v>
      </c>
      <c r="E1165" s="184">
        <v>56.619700000000002</v>
      </c>
      <c r="F1165" s="184">
        <v>3.2235</v>
      </c>
      <c r="G1165" s="184">
        <v>3.2671000000000001</v>
      </c>
      <c r="H1165" s="184">
        <v>3.3267000000000002</v>
      </c>
      <c r="I1165" s="184">
        <v>3.3704000000000001</v>
      </c>
      <c r="J1165" s="184">
        <v>3.3325</v>
      </c>
      <c r="K1165" s="184">
        <v>3.3586999999999998</v>
      </c>
      <c r="L1165" s="184">
        <v>3.2719</v>
      </c>
      <c r="M1165" s="184">
        <v>3.2437</v>
      </c>
      <c r="N1165" s="184">
        <v>3.2766999999999999</v>
      </c>
      <c r="O1165" s="184">
        <v>5.4702000000000002</v>
      </c>
      <c r="P1165" s="184">
        <v>6.0956999999999999</v>
      </c>
      <c r="Q1165" s="184">
        <v>7.2568999999999999</v>
      </c>
      <c r="R1165" s="184">
        <v>4.3943000000000003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44360</v>
      </c>
      <c r="E1166" s="184">
        <v>32.340200000000003</v>
      </c>
      <c r="F1166" s="184">
        <v>3.1604000000000001</v>
      </c>
      <c r="G1166" s="184">
        <v>3.1985999999999999</v>
      </c>
      <c r="H1166" s="184">
        <v>3.2427999999999999</v>
      </c>
      <c r="I1166" s="184">
        <v>3.2852000000000001</v>
      </c>
      <c r="J1166" s="184">
        <v>3.2528999999999999</v>
      </c>
      <c r="K1166" s="184">
        <v>3.2778</v>
      </c>
      <c r="L1166" s="184">
        <v>3.1909000000000001</v>
      </c>
      <c r="M1166" s="184">
        <v>3.1621000000000001</v>
      </c>
      <c r="N1166" s="184">
        <v>3.1943999999999999</v>
      </c>
      <c r="O1166" s="184">
        <v>5.3860999999999999</v>
      </c>
      <c r="P1166" s="184">
        <v>6.0118</v>
      </c>
      <c r="Q1166" s="184">
        <v>7.1138000000000003</v>
      </c>
      <c r="R1166" s="184">
        <v>4.3113000000000001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44360</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44360</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44360</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44360</v>
      </c>
      <c r="E1170" s="184">
        <v>56.6218</v>
      </c>
      <c r="F1170" s="184">
        <v>3.2233999999999998</v>
      </c>
      <c r="G1170" s="184">
        <v>3.2454999999999998</v>
      </c>
      <c r="H1170" s="184">
        <v>3.3172999999999999</v>
      </c>
      <c r="I1170" s="184">
        <v>3.3702000000000001</v>
      </c>
      <c r="J1170" s="184">
        <v>3.3323999999999998</v>
      </c>
      <c r="K1170" s="184">
        <v>3.3584999999999998</v>
      </c>
      <c r="L1170" s="184">
        <v>3.2717999999999998</v>
      </c>
      <c r="M1170" s="184">
        <v>3.2435</v>
      </c>
      <c r="N1170" s="184">
        <v>3.2766000000000002</v>
      </c>
      <c r="O1170" s="184">
        <v>5.4701000000000004</v>
      </c>
      <c r="P1170" s="184">
        <v>6.0965999999999996</v>
      </c>
      <c r="Q1170" s="184">
        <v>6.1814999999999998</v>
      </c>
      <c r="R1170" s="184">
        <v>4.3941999999999997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44360</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44360</v>
      </c>
      <c r="E1172" s="184">
        <v>56.621899999999997</v>
      </c>
      <c r="F1172" s="184">
        <v>3.2879</v>
      </c>
      <c r="G1172" s="184">
        <v>3.2669999999999999</v>
      </c>
      <c r="H1172" s="184">
        <v>3.3266</v>
      </c>
      <c r="I1172" s="184">
        <v>3.3702000000000001</v>
      </c>
      <c r="J1172" s="184">
        <v>3.3344</v>
      </c>
      <c r="K1172" s="184">
        <v>3.3584999999999998</v>
      </c>
      <c r="L1172" s="184">
        <v>3.2721</v>
      </c>
      <c r="M1172" s="184">
        <v>3.2437999999999998</v>
      </c>
      <c r="N1172" s="184">
        <v>3.2768000000000002</v>
      </c>
      <c r="O1172" s="184">
        <v>5.4701000000000004</v>
      </c>
      <c r="P1172" s="184">
        <v>6.0965999999999996</v>
      </c>
      <c r="Q1172" s="184">
        <v>6.1814999999999998</v>
      </c>
      <c r="R1172" s="184">
        <v>4.3943000000000003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44360</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44360</v>
      </c>
      <c r="E1174" s="184">
        <v>4186.3828000000003</v>
      </c>
      <c r="F1174" s="184">
        <v>3.2339000000000002</v>
      </c>
      <c r="G1174" s="184">
        <v>3.2538</v>
      </c>
      <c r="H1174" s="184">
        <v>3.3815</v>
      </c>
      <c r="I1174" s="184">
        <v>3.335</v>
      </c>
      <c r="J1174" s="184">
        <v>3.3262</v>
      </c>
      <c r="K1174" s="184">
        <v>3.3662000000000001</v>
      </c>
      <c r="L1174" s="184">
        <v>3.2103000000000002</v>
      </c>
      <c r="M1174" s="184">
        <v>3.2299000000000002</v>
      </c>
      <c r="N1174" s="184">
        <v>3.3022</v>
      </c>
      <c r="O1174" s="184">
        <v>5.4343000000000004</v>
      </c>
      <c r="P1174" s="184">
        <v>6.0316999999999998</v>
      </c>
      <c r="Q1174" s="184">
        <v>7.1765999999999996</v>
      </c>
      <c r="R1174" s="184">
        <v>4.4256000000000002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44360</v>
      </c>
      <c r="E1175" s="184">
        <v>4166.9880000000003</v>
      </c>
      <c r="F1175" s="184">
        <v>3.1122999999999998</v>
      </c>
      <c r="G1175" s="184">
        <v>3.1320000000000001</v>
      </c>
      <c r="H1175" s="184">
        <v>3.2593000000000001</v>
      </c>
      <c r="I1175" s="184">
        <v>3.2128999999999999</v>
      </c>
      <c r="J1175" s="184">
        <v>3.2038000000000002</v>
      </c>
      <c r="K1175" s="184">
        <v>3.2431999999999999</v>
      </c>
      <c r="L1175" s="184">
        <v>3.0954000000000002</v>
      </c>
      <c r="M1175" s="184">
        <v>3.1211000000000002</v>
      </c>
      <c r="N1175" s="184">
        <v>3.2046000000000001</v>
      </c>
      <c r="O1175" s="184">
        <v>5.3653000000000004</v>
      </c>
      <c r="P1175" s="184">
        <v>5.9688999999999997</v>
      </c>
      <c r="Q1175" s="184">
        <v>7.0831</v>
      </c>
      <c r="R1175" s="184">
        <v>4.3494000000000002</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44360</v>
      </c>
      <c r="E1176" s="184">
        <v>2824.0057999999999</v>
      </c>
      <c r="F1176" s="184">
        <v>3.1837</v>
      </c>
      <c r="G1176" s="184">
        <v>3.1993</v>
      </c>
      <c r="H1176" s="184">
        <v>3.2488999999999999</v>
      </c>
      <c r="I1176" s="184">
        <v>3.2475000000000001</v>
      </c>
      <c r="J1176" s="184">
        <v>3.2128999999999999</v>
      </c>
      <c r="K1176" s="184">
        <v>3.2231000000000001</v>
      </c>
      <c r="L1176" s="184">
        <v>3.1273</v>
      </c>
      <c r="M1176" s="184">
        <v>3.1497000000000002</v>
      </c>
      <c r="N1176" s="184">
        <v>3.2099000000000002</v>
      </c>
      <c r="O1176" s="184">
        <v>5.4269999999999996</v>
      </c>
      <c r="P1176" s="184">
        <v>6.0240999999999998</v>
      </c>
      <c r="Q1176" s="184">
        <v>7.3155000000000001</v>
      </c>
      <c r="R1176" s="184">
        <v>4.4104999999999999</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44360</v>
      </c>
      <c r="E1177" s="184">
        <v>2837.0758999999998</v>
      </c>
      <c r="F1177" s="184">
        <v>3.2334000000000001</v>
      </c>
      <c r="G1177" s="184">
        <v>3.2494000000000001</v>
      </c>
      <c r="H1177" s="184">
        <v>3.2991000000000001</v>
      </c>
      <c r="I1177" s="184">
        <v>3.2978000000000001</v>
      </c>
      <c r="J1177" s="184">
        <v>3.2629999999999999</v>
      </c>
      <c r="K1177" s="184">
        <v>3.2736000000000001</v>
      </c>
      <c r="L1177" s="184">
        <v>3.1781000000000001</v>
      </c>
      <c r="M1177" s="184">
        <v>3.2008999999999999</v>
      </c>
      <c r="N1177" s="184">
        <v>3.2614999999999998</v>
      </c>
      <c r="O1177" s="184">
        <v>5.4808000000000003</v>
      </c>
      <c r="P1177" s="184">
        <v>6.0819000000000001</v>
      </c>
      <c r="Q1177" s="184">
        <v>7.2039</v>
      </c>
      <c r="R1177" s="184">
        <v>4.4626999999999999</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44360</v>
      </c>
      <c r="E1178" s="184">
        <v>3726.4443999999999</v>
      </c>
      <c r="F1178" s="184">
        <v>3.1482999999999999</v>
      </c>
      <c r="G1178" s="184">
        <v>3.1335000000000002</v>
      </c>
      <c r="H1178" s="184">
        <v>3.2458</v>
      </c>
      <c r="I1178" s="184">
        <v>3.2185999999999999</v>
      </c>
      <c r="J1178" s="184">
        <v>3.2134</v>
      </c>
      <c r="K1178" s="184">
        <v>3.2157</v>
      </c>
      <c r="L1178" s="184">
        <v>3.1652999999999998</v>
      </c>
      <c r="M1178" s="184">
        <v>3.1593</v>
      </c>
      <c r="N1178" s="184">
        <v>3.2233000000000001</v>
      </c>
      <c r="O1178" s="184">
        <v>5.4271000000000003</v>
      </c>
      <c r="P1178" s="184">
        <v>5.9950999999999999</v>
      </c>
      <c r="Q1178" s="184">
        <v>7.0663999999999998</v>
      </c>
      <c r="R1178" s="184">
        <v>4.4581999999999997</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44360</v>
      </c>
      <c r="E1179" s="184">
        <v>3761.7379999999998</v>
      </c>
      <c r="F1179" s="184">
        <v>3.2886000000000002</v>
      </c>
      <c r="G1179" s="184">
        <v>3.2736999999999998</v>
      </c>
      <c r="H1179" s="184">
        <v>3.3858999999999999</v>
      </c>
      <c r="I1179" s="184">
        <v>3.3588</v>
      </c>
      <c r="J1179" s="184">
        <v>3.3538999999999999</v>
      </c>
      <c r="K1179" s="184">
        <v>3.3569</v>
      </c>
      <c r="L1179" s="184">
        <v>3.3083999999999998</v>
      </c>
      <c r="M1179" s="184">
        <v>3.3014000000000001</v>
      </c>
      <c r="N1179" s="184">
        <v>3.3668999999999998</v>
      </c>
      <c r="O1179" s="184">
        <v>5.5724999999999998</v>
      </c>
      <c r="P1179" s="184">
        <v>6.1422999999999996</v>
      </c>
      <c r="Q1179" s="184">
        <v>7.2298</v>
      </c>
      <c r="R1179" s="184">
        <v>4.6010999999999997</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44360</v>
      </c>
      <c r="E1180" s="184">
        <v>1346.2663</v>
      </c>
      <c r="F1180" s="184">
        <v>3.3378000000000001</v>
      </c>
      <c r="G1180" s="184">
        <v>3.3275999999999999</v>
      </c>
      <c r="H1180" s="184">
        <v>3.4451000000000001</v>
      </c>
      <c r="I1180" s="184">
        <v>3.4377</v>
      </c>
      <c r="J1180" s="184">
        <v>3.4287000000000001</v>
      </c>
      <c r="K1180" s="184">
        <v>3.4504000000000001</v>
      </c>
      <c r="L1180" s="184">
        <v>3.3262999999999998</v>
      </c>
      <c r="M1180" s="184">
        <v>3.3466999999999998</v>
      </c>
      <c r="N1180" s="184">
        <v>3.431</v>
      </c>
      <c r="O1180" s="184">
        <v>5.6551999999999998</v>
      </c>
      <c r="P1180" s="184"/>
      <c r="Q1180" s="184">
        <v>6.1936</v>
      </c>
      <c r="R1180" s="184">
        <v>4.6486000000000001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44360</v>
      </c>
      <c r="E1181" s="184">
        <v>1337.9666</v>
      </c>
      <c r="F1181" s="184">
        <v>3.2248000000000001</v>
      </c>
      <c r="G1181" s="184">
        <v>3.2162999999999999</v>
      </c>
      <c r="H1181" s="184">
        <v>3.335</v>
      </c>
      <c r="I1181" s="184">
        <v>3.3273999999999999</v>
      </c>
      <c r="J1181" s="184">
        <v>3.3182999999999998</v>
      </c>
      <c r="K1181" s="184">
        <v>3.3395000000000001</v>
      </c>
      <c r="L1181" s="184">
        <v>3.2145000000000001</v>
      </c>
      <c r="M1181" s="184">
        <v>3.2338</v>
      </c>
      <c r="N1181" s="184">
        <v>3.3170000000000002</v>
      </c>
      <c r="O1181" s="184">
        <v>5.5350999999999999</v>
      </c>
      <c r="P1181" s="184"/>
      <c r="Q1181" s="184">
        <v>6.0609000000000002</v>
      </c>
      <c r="R1181" s="184">
        <v>4.5336999999999996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44360</v>
      </c>
      <c r="E1182" s="184">
        <v>2186.0853000000002</v>
      </c>
      <c r="F1182" s="184">
        <v>3.3073000000000001</v>
      </c>
      <c r="G1182" s="184">
        <v>3.2856000000000001</v>
      </c>
      <c r="H1182" s="184">
        <v>3.4340999999999999</v>
      </c>
      <c r="I1182" s="184">
        <v>3.4502000000000002</v>
      </c>
      <c r="J1182" s="184">
        <v>3.3904000000000001</v>
      </c>
      <c r="K1182" s="184">
        <v>3.4159999999999999</v>
      </c>
      <c r="L1182" s="184">
        <v>3.3386999999999998</v>
      </c>
      <c r="M1182" s="184">
        <v>3.3612000000000002</v>
      </c>
      <c r="N1182" s="184">
        <v>3.3864999999999998</v>
      </c>
      <c r="O1182" s="184">
        <v>5.5301999999999998</v>
      </c>
      <c r="P1182" s="184">
        <v>6.07</v>
      </c>
      <c r="Q1182" s="184">
        <v>7.0170000000000003</v>
      </c>
      <c r="R1182" s="184">
        <v>4.5330000000000004</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44360</v>
      </c>
      <c r="E1183" s="184">
        <v>2157.8586</v>
      </c>
      <c r="F1183" s="184">
        <v>3.2109999999999999</v>
      </c>
      <c r="G1183" s="184">
        <v>3.1886999999999999</v>
      </c>
      <c r="H1183" s="184">
        <v>3.3353000000000002</v>
      </c>
      <c r="I1183" s="184">
        <v>3.3509000000000002</v>
      </c>
      <c r="J1183" s="184">
        <v>3.2915999999999999</v>
      </c>
      <c r="K1183" s="184">
        <v>3.3191000000000002</v>
      </c>
      <c r="L1183" s="184">
        <v>3.2410999999999999</v>
      </c>
      <c r="M1183" s="184">
        <v>3.2618999999999998</v>
      </c>
      <c r="N1183" s="184">
        <v>3.2883</v>
      </c>
      <c r="O1183" s="184">
        <v>5.4435000000000002</v>
      </c>
      <c r="P1183" s="184">
        <v>5.9770000000000003</v>
      </c>
      <c r="Q1183" s="184">
        <v>6.3859000000000004</v>
      </c>
      <c r="R1183" s="184">
        <v>4.4311999999999996</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44360</v>
      </c>
      <c r="E1184" s="184">
        <v>11.103300000000001</v>
      </c>
      <c r="F1184" s="184">
        <v>2.9590999999999998</v>
      </c>
      <c r="G1184" s="184">
        <v>3.0689000000000002</v>
      </c>
      <c r="H1184" s="184">
        <v>3.0543</v>
      </c>
      <c r="I1184" s="184">
        <v>3.0089999999999999</v>
      </c>
      <c r="J1184" s="184">
        <v>3.1046</v>
      </c>
      <c r="K1184" s="184">
        <v>2.9990000000000001</v>
      </c>
      <c r="L1184" s="184">
        <v>2.9712999999999998</v>
      </c>
      <c r="M1184" s="184">
        <v>2.9878</v>
      </c>
      <c r="N1184" s="184">
        <v>2.9851999999999999</v>
      </c>
      <c r="O1184" s="184"/>
      <c r="P1184" s="184"/>
      <c r="Q1184" s="184">
        <v>4.3015999999999996</v>
      </c>
      <c r="R1184" s="184">
        <v>3.8586999999999998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44360</v>
      </c>
      <c r="E1185" s="184">
        <v>11.061999999999999</v>
      </c>
      <c r="F1185" s="184">
        <v>2.9701</v>
      </c>
      <c r="G1185" s="184">
        <v>2.9704000000000002</v>
      </c>
      <c r="H1185" s="184">
        <v>2.9712999999999998</v>
      </c>
      <c r="I1185" s="184">
        <v>2.8784999999999998</v>
      </c>
      <c r="J1185" s="184">
        <v>2.9557000000000002</v>
      </c>
      <c r="K1185" s="184">
        <v>2.8481999999999998</v>
      </c>
      <c r="L1185" s="184">
        <v>2.8201999999999998</v>
      </c>
      <c r="M1185" s="184">
        <v>2.8338999999999999</v>
      </c>
      <c r="N1185" s="184">
        <v>2.8313999999999999</v>
      </c>
      <c r="O1185" s="184"/>
      <c r="P1185" s="184"/>
      <c r="Q1185" s="184">
        <v>4.1452999999999998</v>
      </c>
      <c r="R1185" s="184">
        <v>3.7029000000000001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44360</v>
      </c>
      <c r="E1186" s="184">
        <v>2263.1502</v>
      </c>
      <c r="F1186" s="184">
        <v>3.2633000000000001</v>
      </c>
      <c r="G1186" s="184">
        <v>3.2587000000000002</v>
      </c>
      <c r="H1186" s="184">
        <v>3.2892000000000001</v>
      </c>
      <c r="I1186" s="184">
        <v>3.1274000000000002</v>
      </c>
      <c r="J1186" s="184">
        <v>3.2044999999999999</v>
      </c>
      <c r="K1186" s="184">
        <v>3.2307000000000001</v>
      </c>
      <c r="L1186" s="184">
        <v>3.1442000000000001</v>
      </c>
      <c r="M1186" s="184">
        <v>3.0831</v>
      </c>
      <c r="N1186" s="184">
        <v>3.0952000000000002</v>
      </c>
      <c r="O1186" s="184">
        <v>5.2247000000000003</v>
      </c>
      <c r="P1186" s="184">
        <v>5.9888000000000003</v>
      </c>
      <c r="Q1186" s="184">
        <v>7.2089999999999996</v>
      </c>
      <c r="R1186" s="184">
        <v>4.0575999999999999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44360</v>
      </c>
      <c r="E1187" s="184">
        <v>2247.3240999999998</v>
      </c>
      <c r="F1187" s="184">
        <v>3.214</v>
      </c>
      <c r="G1187" s="184">
        <v>3.2090999999999998</v>
      </c>
      <c r="H1187" s="184">
        <v>3.2391999999999999</v>
      </c>
      <c r="I1187" s="184">
        <v>3.0768</v>
      </c>
      <c r="J1187" s="184">
        <v>3.1541999999999999</v>
      </c>
      <c r="K1187" s="184">
        <v>3.1802999999999999</v>
      </c>
      <c r="L1187" s="184">
        <v>3.0935000000000001</v>
      </c>
      <c r="M1187" s="184">
        <v>3.032</v>
      </c>
      <c r="N1187" s="184">
        <v>3.0438000000000001</v>
      </c>
      <c r="O1187" s="184">
        <v>5.1432000000000002</v>
      </c>
      <c r="P1187" s="184">
        <v>5.8941999999999997</v>
      </c>
      <c r="Q1187" s="184">
        <v>7.4149000000000003</v>
      </c>
      <c r="R1187" s="184">
        <v>3.9941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44360</v>
      </c>
      <c r="E1188" s="184">
        <v>2302.3876343202101</v>
      </c>
      <c r="F1188" s="184">
        <v>0</v>
      </c>
      <c r="G1188" s="184">
        <v>0.86529999999999996</v>
      </c>
      <c r="H1188" s="184">
        <v>1.8411999999999999</v>
      </c>
      <c r="I1188" s="184">
        <v>1.8442000000000001</v>
      </c>
      <c r="J1188" s="184">
        <v>2.1122000000000001</v>
      </c>
      <c r="K1188" s="184">
        <v>2.4041999999999999</v>
      </c>
      <c r="L1188" s="184">
        <v>2.3506</v>
      </c>
      <c r="M1188" s="184">
        <v>2.3679000000000001</v>
      </c>
      <c r="N1188" s="184">
        <v>2.3980000000000001</v>
      </c>
      <c r="O1188" s="184">
        <v>3.2046000000000001</v>
      </c>
      <c r="P1188" s="184">
        <v>3.5535000000000001</v>
      </c>
      <c r="Q1188" s="184">
        <v>4.7568999999999999</v>
      </c>
      <c r="R1188" s="184">
        <v>2.6905999999999999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44360</v>
      </c>
      <c r="E1189" s="184">
        <v>5028.7546000000002</v>
      </c>
      <c r="F1189" s="184">
        <v>3.1459999999999999</v>
      </c>
      <c r="G1189" s="184">
        <v>3.0807000000000002</v>
      </c>
      <c r="H1189" s="184">
        <v>3.1842000000000001</v>
      </c>
      <c r="I1189" s="184">
        <v>3.1945000000000001</v>
      </c>
      <c r="J1189" s="184">
        <v>3.1732999999999998</v>
      </c>
      <c r="K1189" s="184">
        <v>3.2014</v>
      </c>
      <c r="L1189" s="184">
        <v>3.0983000000000001</v>
      </c>
      <c r="M1189" s="184">
        <v>3.1192000000000002</v>
      </c>
      <c r="N1189" s="184">
        <v>3.2065999999999999</v>
      </c>
      <c r="O1189" s="184">
        <v>5.5044000000000004</v>
      </c>
      <c r="P1189" s="184">
        <v>6.0686999999999998</v>
      </c>
      <c r="Q1189" s="184">
        <v>7.0646000000000004</v>
      </c>
      <c r="R1189" s="184">
        <v>4.4757999999999996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44360</v>
      </c>
      <c r="E1190" s="184">
        <v>5065.5640999999996</v>
      </c>
      <c r="F1190" s="184">
        <v>3.2867000000000002</v>
      </c>
      <c r="G1190" s="184">
        <v>3.2208000000000001</v>
      </c>
      <c r="H1190" s="184">
        <v>3.3241000000000001</v>
      </c>
      <c r="I1190" s="184">
        <v>3.3344</v>
      </c>
      <c r="J1190" s="184">
        <v>3.3136000000000001</v>
      </c>
      <c r="K1190" s="184">
        <v>3.3649</v>
      </c>
      <c r="L1190" s="184">
        <v>3.2519</v>
      </c>
      <c r="M1190" s="184">
        <v>3.2565</v>
      </c>
      <c r="N1190" s="184">
        <v>3.3348</v>
      </c>
      <c r="O1190" s="184">
        <v>5.6079999999999997</v>
      </c>
      <c r="P1190" s="184">
        <v>6.1653000000000002</v>
      </c>
      <c r="Q1190" s="184">
        <v>7.2744999999999997</v>
      </c>
      <c r="R1190" s="184">
        <v>4.5880000000000001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44360</v>
      </c>
      <c r="E1191" s="184">
        <v>4561.6243000000004</v>
      </c>
      <c r="F1191" s="184">
        <v>2.5263</v>
      </c>
      <c r="G1191" s="184">
        <v>2.4607000000000001</v>
      </c>
      <c r="H1191" s="184">
        <v>2.5638000000000001</v>
      </c>
      <c r="I1191" s="184">
        <v>2.5737000000000001</v>
      </c>
      <c r="J1191" s="184">
        <v>2.5518000000000001</v>
      </c>
      <c r="K1191" s="184">
        <v>2.5769000000000002</v>
      </c>
      <c r="L1191" s="184">
        <v>2.4689000000000001</v>
      </c>
      <c r="M1191" s="184">
        <v>2.4721000000000002</v>
      </c>
      <c r="N1191" s="184">
        <v>2.5449999999999999</v>
      </c>
      <c r="O1191" s="184">
        <v>4.7468000000000004</v>
      </c>
      <c r="P1191" s="184">
        <v>5.2504</v>
      </c>
      <c r="Q1191" s="184">
        <v>6.7439999999999998</v>
      </c>
      <c r="R1191" s="184">
        <v>3.7875000000000001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44360</v>
      </c>
      <c r="E1192" s="184">
        <v>1160.3737000000001</v>
      </c>
      <c r="F1192" s="184">
        <v>3.22</v>
      </c>
      <c r="G1192" s="184">
        <v>3.2534000000000001</v>
      </c>
      <c r="H1192" s="184">
        <v>3.2589999999999999</v>
      </c>
      <c r="I1192" s="184">
        <v>3.2446000000000002</v>
      </c>
      <c r="J1192" s="184">
        <v>3.2149999999999999</v>
      </c>
      <c r="K1192" s="184">
        <v>3.1688000000000001</v>
      </c>
      <c r="L1192" s="184">
        <v>3.0872000000000002</v>
      </c>
      <c r="M1192" s="184">
        <v>3.1025999999999998</v>
      </c>
      <c r="N1192" s="184">
        <v>3.1063000000000001</v>
      </c>
      <c r="O1192" s="184">
        <v>4.8841000000000001</v>
      </c>
      <c r="P1192" s="184"/>
      <c r="Q1192" s="184">
        <v>4.9263000000000003</v>
      </c>
      <c r="R1192" s="184">
        <v>4.0960999999999999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44360</v>
      </c>
      <c r="E1193" s="184">
        <v>1156.6641</v>
      </c>
      <c r="F1193" s="184">
        <v>3.1198999999999999</v>
      </c>
      <c r="G1193" s="184">
        <v>3.1543000000000001</v>
      </c>
      <c r="H1193" s="184">
        <v>3.1593</v>
      </c>
      <c r="I1193" s="184">
        <v>3.1440999999999999</v>
      </c>
      <c r="J1193" s="184">
        <v>3.1145</v>
      </c>
      <c r="K1193" s="184">
        <v>3.0684</v>
      </c>
      <c r="L1193" s="184">
        <v>2.9864999999999999</v>
      </c>
      <c r="M1193" s="184">
        <v>3.0007000000000001</v>
      </c>
      <c r="N1193" s="184">
        <v>3.0034999999999998</v>
      </c>
      <c r="O1193" s="184">
        <v>4.7763999999999998</v>
      </c>
      <c r="P1193" s="184"/>
      <c r="Q1193" s="184">
        <v>4.8177000000000003</v>
      </c>
      <c r="R1193" s="184">
        <v>3.9925000000000002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44360</v>
      </c>
      <c r="E1194" s="184">
        <v>267.99380000000002</v>
      </c>
      <c r="F1194" s="184">
        <v>3.2553999999999998</v>
      </c>
      <c r="G1194" s="184">
        <v>3.2332999999999998</v>
      </c>
      <c r="H1194" s="184">
        <v>3.3</v>
      </c>
      <c r="I1194" s="184">
        <v>3.3245</v>
      </c>
      <c r="J1194" s="184">
        <v>3.2765</v>
      </c>
      <c r="K1194" s="184">
        <v>3.2926000000000002</v>
      </c>
      <c r="L1194" s="184">
        <v>3.1587999999999998</v>
      </c>
      <c r="M1194" s="184">
        <v>3.1524000000000001</v>
      </c>
      <c r="N1194" s="184">
        <v>3.2254</v>
      </c>
      <c r="O1194" s="184">
        <v>5.5</v>
      </c>
      <c r="P1194" s="184">
        <v>6.0681000000000003</v>
      </c>
      <c r="Q1194" s="184">
        <v>7.4138999999999999</v>
      </c>
      <c r="R1194" s="184">
        <v>4.4530000000000003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44360</v>
      </c>
      <c r="E1195" s="184">
        <v>269.87099999999998</v>
      </c>
      <c r="F1195" s="184">
        <v>3.3679999999999999</v>
      </c>
      <c r="G1195" s="184">
        <v>3.3371</v>
      </c>
      <c r="H1195" s="184">
        <v>3.4009</v>
      </c>
      <c r="I1195" s="184">
        <v>3.4262999999999999</v>
      </c>
      <c r="J1195" s="184">
        <v>3.3778000000000001</v>
      </c>
      <c r="K1195" s="184">
        <v>3.4041999999999999</v>
      </c>
      <c r="L1195" s="184">
        <v>3.2936999999999999</v>
      </c>
      <c r="M1195" s="184">
        <v>3.2907000000000002</v>
      </c>
      <c r="N1195" s="184">
        <v>3.3696000000000002</v>
      </c>
      <c r="O1195" s="184">
        <v>5.6178999999999997</v>
      </c>
      <c r="P1195" s="184">
        <v>6.1615000000000002</v>
      </c>
      <c r="Q1195" s="184">
        <v>7.2557999999999998</v>
      </c>
      <c r="R1195" s="184">
        <v>4.5998999999999999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44360</v>
      </c>
      <c r="E1196" s="184">
        <v>2908.6411199999998</v>
      </c>
      <c r="F1196" s="184">
        <v>3.2309000000000001</v>
      </c>
      <c r="G1196" s="184">
        <v>3.1429999999999998</v>
      </c>
      <c r="H1196" s="184">
        <v>3.1768999999999998</v>
      </c>
      <c r="I1196" s="184">
        <v>3.1385000000000001</v>
      </c>
      <c r="J1196" s="184">
        <v>3.1598000000000002</v>
      </c>
      <c r="K1196" s="184">
        <v>3.1469999999999998</v>
      </c>
      <c r="L1196" s="184">
        <v>3.0851999999999999</v>
      </c>
      <c r="M1196" s="184">
        <v>3.0844</v>
      </c>
      <c r="N1196" s="184">
        <v>3.1055999999999999</v>
      </c>
      <c r="O1196" s="184">
        <v>2.0518999999999998</v>
      </c>
      <c r="P1196" s="184">
        <v>3.9914999999999998</v>
      </c>
      <c r="Q1196" s="184">
        <v>6.5627000000000004</v>
      </c>
      <c r="R1196" s="184">
        <v>4.1105999999999998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44360</v>
      </c>
      <c r="E1197" s="184">
        <v>2926.58736</v>
      </c>
      <c r="F1197" s="184">
        <v>3.3208000000000002</v>
      </c>
      <c r="G1197" s="184">
        <v>3.2336</v>
      </c>
      <c r="H1197" s="184">
        <v>3.2675000000000001</v>
      </c>
      <c r="I1197" s="184">
        <v>3.2284000000000002</v>
      </c>
      <c r="J1197" s="184">
        <v>3.2502</v>
      </c>
      <c r="K1197" s="184">
        <v>3.2366000000000001</v>
      </c>
      <c r="L1197" s="184">
        <v>3.1758999999999999</v>
      </c>
      <c r="M1197" s="184">
        <v>3.1680999999999999</v>
      </c>
      <c r="N1197" s="184">
        <v>3.1919</v>
      </c>
      <c r="O1197" s="184">
        <v>2.1168</v>
      </c>
      <c r="P1197" s="184">
        <v>4.0597000000000003</v>
      </c>
      <c r="Q1197" s="184">
        <v>6.0092999999999996</v>
      </c>
      <c r="R1197" s="184">
        <v>4.1692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44360</v>
      </c>
      <c r="E1198" s="184">
        <v>10.356999999999999</v>
      </c>
      <c r="F1198" s="184">
        <v>3.7010999999999998</v>
      </c>
      <c r="G1198" s="184">
        <v>3.6427</v>
      </c>
      <c r="H1198" s="184">
        <v>3.9298999999999999</v>
      </c>
      <c r="I1198" s="184">
        <v>4.2106000000000003</v>
      </c>
      <c r="J1198" s="184">
        <v>4.4275000000000002</v>
      </c>
      <c r="K1198" s="184">
        <v>4.7713999999999999</v>
      </c>
      <c r="L1198" s="184">
        <v>4.6318000000000001</v>
      </c>
      <c r="M1198" s="184"/>
      <c r="N1198" s="184"/>
      <c r="O1198" s="184"/>
      <c r="P1198" s="184"/>
      <c r="Q1198" s="184">
        <v>4.7906000000000004</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44360</v>
      </c>
      <c r="E1199" s="184">
        <v>10.3576</v>
      </c>
      <c r="F1199" s="184">
        <v>3.8772000000000002</v>
      </c>
      <c r="G1199" s="184">
        <v>3.7601</v>
      </c>
      <c r="H1199" s="184">
        <v>3.9801000000000002</v>
      </c>
      <c r="I1199" s="184">
        <v>4.2355999999999998</v>
      </c>
      <c r="J1199" s="184">
        <v>4.4386999999999999</v>
      </c>
      <c r="K1199" s="184">
        <v>4.7983000000000002</v>
      </c>
      <c r="L1199" s="184">
        <v>4.6456999999999997</v>
      </c>
      <c r="M1199" s="184"/>
      <c r="N1199" s="184"/>
      <c r="O1199" s="184"/>
      <c r="P1199" s="184"/>
      <c r="Q1199" s="184">
        <v>4.7987000000000002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44360</v>
      </c>
      <c r="E1200" s="184">
        <v>10.356999999999999</v>
      </c>
      <c r="F1200" s="184">
        <v>3.7010999999999998</v>
      </c>
      <c r="G1200" s="184">
        <v>3.6427</v>
      </c>
      <c r="H1200" s="184">
        <v>3.9298999999999999</v>
      </c>
      <c r="I1200" s="184">
        <v>4.2106000000000003</v>
      </c>
      <c r="J1200" s="184">
        <v>4.4275000000000002</v>
      </c>
      <c r="K1200" s="184">
        <v>4.7713999999999999</v>
      </c>
      <c r="L1200" s="184">
        <v>4.6318000000000001</v>
      </c>
      <c r="M1200" s="184"/>
      <c r="N1200" s="184"/>
      <c r="O1200" s="184"/>
      <c r="P1200" s="184"/>
      <c r="Q1200" s="184">
        <v>4.7906000000000004</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44360</v>
      </c>
      <c r="E1201" s="184">
        <v>10.3583</v>
      </c>
      <c r="F1201" s="184">
        <v>3.5244</v>
      </c>
      <c r="G1201" s="184">
        <v>3.5247999999999999</v>
      </c>
      <c r="H1201" s="184">
        <v>3.879</v>
      </c>
      <c r="I1201" s="184">
        <v>4.2100999999999997</v>
      </c>
      <c r="J1201" s="184">
        <v>4.4154999999999998</v>
      </c>
      <c r="K1201" s="184">
        <v>4.7941000000000003</v>
      </c>
      <c r="L1201" s="184">
        <v>4.6515000000000004</v>
      </c>
      <c r="M1201" s="184"/>
      <c r="N1201" s="184"/>
      <c r="O1201" s="184"/>
      <c r="P1201" s="184"/>
      <c r="Q1201" s="184">
        <v>4.8080999999999996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44360</v>
      </c>
      <c r="E1202" s="184">
        <v>32.719000000000001</v>
      </c>
      <c r="F1202" s="184">
        <v>3.3473000000000002</v>
      </c>
      <c r="G1202" s="184">
        <v>3.3104</v>
      </c>
      <c r="H1202" s="184">
        <v>3.5244</v>
      </c>
      <c r="I1202" s="184">
        <v>3.8144</v>
      </c>
      <c r="J1202" s="184">
        <v>4.0225</v>
      </c>
      <c r="K1202" s="184">
        <v>4.3578000000000001</v>
      </c>
      <c r="L1202" s="184">
        <v>4.2194000000000003</v>
      </c>
      <c r="M1202" s="184">
        <v>4.3775000000000004</v>
      </c>
      <c r="N1202" s="184">
        <v>4.41</v>
      </c>
      <c r="O1202" s="184">
        <v>6.0228999999999999</v>
      </c>
      <c r="P1202" s="184">
        <v>6.3781999999999996</v>
      </c>
      <c r="Q1202" s="184">
        <v>7.8346999999999998</v>
      </c>
      <c r="R1202" s="184">
        <v>5.2641</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44360</v>
      </c>
      <c r="E1203" s="184">
        <v>33.221400000000003</v>
      </c>
      <c r="F1203" s="184">
        <v>3.6814</v>
      </c>
      <c r="G1203" s="184">
        <v>3.6634000000000002</v>
      </c>
      <c r="H1203" s="184">
        <v>3.8639999999999999</v>
      </c>
      <c r="I1203" s="184">
        <v>4.1660000000000004</v>
      </c>
      <c r="J1203" s="184">
        <v>4.3719000000000001</v>
      </c>
      <c r="K1203" s="184">
        <v>4.7141999999999999</v>
      </c>
      <c r="L1203" s="184">
        <v>4.5777999999999999</v>
      </c>
      <c r="M1203" s="184">
        <v>4.7380000000000004</v>
      </c>
      <c r="N1203" s="184">
        <v>4.7740999999999998</v>
      </c>
      <c r="O1203" s="184">
        <v>6.3570000000000002</v>
      </c>
      <c r="P1203" s="184">
        <v>6.6062000000000003</v>
      </c>
      <c r="Q1203" s="184">
        <v>7.7293000000000003</v>
      </c>
      <c r="R1203" s="184">
        <v>5.6296999999999997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44360</v>
      </c>
      <c r="E1204" s="184">
        <v>27.960799999999999</v>
      </c>
      <c r="F1204" s="184">
        <v>3.1332</v>
      </c>
      <c r="G1204" s="184">
        <v>3.2208000000000001</v>
      </c>
      <c r="H1204" s="184">
        <v>3.2282000000000002</v>
      </c>
      <c r="I1204" s="184">
        <v>3.2115</v>
      </c>
      <c r="J1204" s="184">
        <v>3.1964000000000001</v>
      </c>
      <c r="K1204" s="184">
        <v>3.1392000000000002</v>
      </c>
      <c r="L1204" s="184">
        <v>3.0806</v>
      </c>
      <c r="M1204" s="184">
        <v>3.0998999999999999</v>
      </c>
      <c r="N1204" s="184">
        <v>3.1030000000000002</v>
      </c>
      <c r="O1204" s="184">
        <v>4.9537000000000004</v>
      </c>
      <c r="P1204" s="184">
        <v>5.4539999999999997</v>
      </c>
      <c r="Q1204" s="184">
        <v>7.0012999999999996</v>
      </c>
      <c r="R1204" s="184">
        <v>4.0370999999999997</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44360</v>
      </c>
      <c r="E1205" s="184">
        <v>27.8782</v>
      </c>
      <c r="F1205" s="184">
        <v>3.1425000000000001</v>
      </c>
      <c r="G1205" s="184">
        <v>3.1431</v>
      </c>
      <c r="H1205" s="184">
        <v>3.1440999999999999</v>
      </c>
      <c r="I1205" s="184">
        <v>3.1084999999999998</v>
      </c>
      <c r="J1205" s="184">
        <v>3.0954999999999999</v>
      </c>
      <c r="K1205" s="184">
        <v>3.0387</v>
      </c>
      <c r="L1205" s="184">
        <v>2.9794</v>
      </c>
      <c r="M1205" s="184">
        <v>2.9979</v>
      </c>
      <c r="N1205" s="184">
        <v>3.0001000000000002</v>
      </c>
      <c r="O1205" s="184">
        <v>4.8724999999999996</v>
      </c>
      <c r="P1205" s="184">
        <v>5.3833000000000002</v>
      </c>
      <c r="Q1205" s="184">
        <v>6.9417</v>
      </c>
      <c r="R1205" s="184">
        <v>3.9466000000000001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44360</v>
      </c>
      <c r="E1206" s="184">
        <v>3223.3344000000002</v>
      </c>
      <c r="F1206" s="184">
        <v>3.1211000000000002</v>
      </c>
      <c r="G1206" s="184">
        <v>3.1128999999999998</v>
      </c>
      <c r="H1206" s="184">
        <v>3.2204999999999999</v>
      </c>
      <c r="I1206" s="184">
        <v>3.1918000000000002</v>
      </c>
      <c r="J1206" s="184">
        <v>3.2033999999999998</v>
      </c>
      <c r="K1206" s="184">
        <v>3.2437</v>
      </c>
      <c r="L1206" s="184">
        <v>3.1288999999999998</v>
      </c>
      <c r="M1206" s="184">
        <v>3.1524999999999999</v>
      </c>
      <c r="N1206" s="184">
        <v>3.2097000000000002</v>
      </c>
      <c r="O1206" s="184">
        <v>5.3902000000000001</v>
      </c>
      <c r="P1206" s="184">
        <v>5.9524999999999997</v>
      </c>
      <c r="Q1206" s="184">
        <v>6.9196</v>
      </c>
      <c r="R1206" s="184">
        <v>4.3956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44360</v>
      </c>
      <c r="E1207" s="184">
        <v>3242.5083</v>
      </c>
      <c r="F1207" s="184">
        <v>3.2208000000000001</v>
      </c>
      <c r="G1207" s="184">
        <v>3.2128000000000001</v>
      </c>
      <c r="H1207" s="184">
        <v>3.3121999999999998</v>
      </c>
      <c r="I1207" s="184">
        <v>3.2776999999999998</v>
      </c>
      <c r="J1207" s="184">
        <v>3.2863000000000002</v>
      </c>
      <c r="K1207" s="184">
        <v>3.3246000000000002</v>
      </c>
      <c r="L1207" s="184">
        <v>3.2103000000000002</v>
      </c>
      <c r="M1207" s="184">
        <v>3.2345000000000002</v>
      </c>
      <c r="N1207" s="184">
        <v>3.2925</v>
      </c>
      <c r="O1207" s="184">
        <v>5.4774000000000003</v>
      </c>
      <c r="P1207" s="184">
        <v>6.0321999999999996</v>
      </c>
      <c r="Q1207" s="184">
        <v>7.1707000000000001</v>
      </c>
      <c r="R1207" s="184">
        <v>4.4757999999999996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44360</v>
      </c>
      <c r="E1208" s="184">
        <v>3253.7882</v>
      </c>
      <c r="F1208" s="184">
        <v>3.1244000000000001</v>
      </c>
      <c r="G1208" s="184">
        <v>3.1152000000000002</v>
      </c>
      <c r="H1208" s="184">
        <v>3.2223999999999999</v>
      </c>
      <c r="I1208" s="184">
        <v>3.1937000000000002</v>
      </c>
      <c r="J1208" s="184">
        <v>3.2050999999999998</v>
      </c>
      <c r="K1208" s="184">
        <v>3.2452000000000001</v>
      </c>
      <c r="L1208" s="184">
        <v>3.1297999999999999</v>
      </c>
      <c r="M1208" s="184">
        <v>3.1530999999999998</v>
      </c>
      <c r="N1208" s="184">
        <v>3.2101999999999999</v>
      </c>
      <c r="O1208" s="184">
        <v>5.391</v>
      </c>
      <c r="P1208" s="184">
        <v>5.9537000000000004</v>
      </c>
      <c r="Q1208" s="184">
        <v>6.9444999999999997</v>
      </c>
      <c r="R1208" s="184">
        <v>4.3963999999999999</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44360</v>
      </c>
      <c r="E1209" s="184">
        <v>43.683900000000001</v>
      </c>
      <c r="F1209" s="184">
        <v>3.2589000000000001</v>
      </c>
      <c r="G1209" s="184">
        <v>3.2595000000000001</v>
      </c>
      <c r="H1209" s="184">
        <v>3.3563000000000001</v>
      </c>
      <c r="I1209" s="184">
        <v>3.3344999999999998</v>
      </c>
      <c r="J1209" s="184">
        <v>3.3083</v>
      </c>
      <c r="K1209" s="184">
        <v>3.3807</v>
      </c>
      <c r="L1209" s="184">
        <v>3.2883</v>
      </c>
      <c r="M1209" s="184">
        <v>3.3089</v>
      </c>
      <c r="N1209" s="184">
        <v>3.3443999999999998</v>
      </c>
      <c r="O1209" s="184">
        <v>5.5411999999999999</v>
      </c>
      <c r="P1209" s="184">
        <v>6.1073000000000004</v>
      </c>
      <c r="Q1209" s="184">
        <v>7.2259000000000002</v>
      </c>
      <c r="R1209" s="184">
        <v>4.5145</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44360</v>
      </c>
      <c r="E1210" s="184">
        <v>43.396999999999998</v>
      </c>
      <c r="F1210" s="184">
        <v>3.1122000000000001</v>
      </c>
      <c r="G1210" s="184">
        <v>3.1688999999999998</v>
      </c>
      <c r="H1210" s="184">
        <v>3.2702</v>
      </c>
      <c r="I1210" s="184">
        <v>3.2422</v>
      </c>
      <c r="J1210" s="184">
        <v>3.2183999999999999</v>
      </c>
      <c r="K1210" s="184">
        <v>3.2852000000000001</v>
      </c>
      <c r="L1210" s="184">
        <v>3.1943999999999999</v>
      </c>
      <c r="M1210" s="184">
        <v>3.2151999999999998</v>
      </c>
      <c r="N1210" s="184">
        <v>3.2502</v>
      </c>
      <c r="O1210" s="184">
        <v>5.4551999999999996</v>
      </c>
      <c r="P1210" s="184">
        <v>6.0162000000000004</v>
      </c>
      <c r="Q1210" s="184">
        <v>7.3258999999999999</v>
      </c>
      <c r="R1210" s="184">
        <v>4.4245000000000001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44360</v>
      </c>
      <c r="E1211" s="184">
        <v>40.556800000000003</v>
      </c>
      <c r="F1211" s="184">
        <v>3.1501999999999999</v>
      </c>
      <c r="G1211" s="184">
        <v>3.1507000000000001</v>
      </c>
      <c r="H1211" s="184">
        <v>3.2677</v>
      </c>
      <c r="I1211" s="184">
        <v>3.2439</v>
      </c>
      <c r="J1211" s="184">
        <v>3.2166999999999999</v>
      </c>
      <c r="K1211" s="184">
        <v>3.2854999999999999</v>
      </c>
      <c r="L1211" s="184">
        <v>3.194</v>
      </c>
      <c r="M1211" s="184">
        <v>3.2147999999999999</v>
      </c>
      <c r="N1211" s="184">
        <v>3.25</v>
      </c>
      <c r="O1211" s="184">
        <v>5.4553000000000003</v>
      </c>
      <c r="P1211" s="184">
        <v>6.0170000000000003</v>
      </c>
      <c r="Q1211" s="184">
        <v>6.7991999999999999</v>
      </c>
      <c r="R1211" s="184">
        <v>4.4245999999999999</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44360</v>
      </c>
      <c r="E1212" s="184">
        <v>3268.9571999999998</v>
      </c>
      <c r="F1212" s="184">
        <v>3.2305000000000001</v>
      </c>
      <c r="G1212" s="184">
        <v>3.2313999999999998</v>
      </c>
      <c r="H1212" s="184">
        <v>3.3372999999999999</v>
      </c>
      <c r="I1212" s="184">
        <v>3.3062999999999998</v>
      </c>
      <c r="J1212" s="184">
        <v>3.3210999999999999</v>
      </c>
      <c r="K1212" s="184">
        <v>3.3380000000000001</v>
      </c>
      <c r="L1212" s="184">
        <v>3.206</v>
      </c>
      <c r="M1212" s="184">
        <v>3.2441</v>
      </c>
      <c r="N1212" s="184">
        <v>3.3090999999999999</v>
      </c>
      <c r="O1212" s="184">
        <v>5.5784000000000002</v>
      </c>
      <c r="P1212" s="184">
        <v>6.1407999999999996</v>
      </c>
      <c r="Q1212" s="184">
        <v>7.2740999999999998</v>
      </c>
      <c r="R1212" s="184">
        <v>4.5839999999999996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44360</v>
      </c>
      <c r="E1213" s="184">
        <v>3245.2161000000001</v>
      </c>
      <c r="F1213" s="184">
        <v>3.1214</v>
      </c>
      <c r="G1213" s="184">
        <v>3.1215999999999999</v>
      </c>
      <c r="H1213" s="184">
        <v>3.2273999999999998</v>
      </c>
      <c r="I1213" s="184">
        <v>3.1962000000000002</v>
      </c>
      <c r="J1213" s="184">
        <v>3.2107999999999999</v>
      </c>
      <c r="K1213" s="184">
        <v>3.2210000000000001</v>
      </c>
      <c r="L1213" s="184">
        <v>3.085</v>
      </c>
      <c r="M1213" s="184">
        <v>3.1252</v>
      </c>
      <c r="N1213" s="184">
        <v>3.1903999999999999</v>
      </c>
      <c r="O1213" s="184">
        <v>5.4729999999999999</v>
      </c>
      <c r="P1213" s="184">
        <v>6.0517000000000003</v>
      </c>
      <c r="Q1213" s="184">
        <v>7.2619999999999996</v>
      </c>
      <c r="R1213" s="184">
        <v>4.4599000000000002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44358</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44360</v>
      </c>
      <c r="E1218" s="184">
        <v>1004.5942</v>
      </c>
      <c r="F1218" s="184">
        <v>3.3214000000000001</v>
      </c>
      <c r="G1218" s="184">
        <v>3.2877999999999998</v>
      </c>
      <c r="H1218" s="184">
        <v>3.2730999999999999</v>
      </c>
      <c r="I1218" s="184">
        <v>3.2913000000000001</v>
      </c>
      <c r="J1218" s="184">
        <v>3.3256000000000001</v>
      </c>
      <c r="K1218" s="184"/>
      <c r="L1218" s="184"/>
      <c r="M1218" s="184"/>
      <c r="N1218" s="184"/>
      <c r="O1218" s="184"/>
      <c r="P1218" s="184"/>
      <c r="Q1218" s="184">
        <v>3.2879999999999998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44360</v>
      </c>
      <c r="E1219" s="184">
        <v>1004.3794</v>
      </c>
      <c r="F1219" s="184">
        <v>3.1695000000000002</v>
      </c>
      <c r="G1219" s="184">
        <v>3.137</v>
      </c>
      <c r="H1219" s="184">
        <v>3.1225000000000001</v>
      </c>
      <c r="I1219" s="184">
        <v>3.1408</v>
      </c>
      <c r="J1219" s="184">
        <v>3.1751</v>
      </c>
      <c r="K1219" s="184"/>
      <c r="L1219" s="184"/>
      <c r="M1219" s="184"/>
      <c r="N1219" s="184"/>
      <c r="O1219" s="184"/>
      <c r="P1219" s="184"/>
      <c r="Q1219" s="184">
        <v>3.1343000000000001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44360</v>
      </c>
      <c r="E1220" s="184">
        <v>1978.8638000000001</v>
      </c>
      <c r="F1220" s="184">
        <v>3.2391999999999999</v>
      </c>
      <c r="G1220" s="184">
        <v>3.2189000000000001</v>
      </c>
      <c r="H1220" s="184">
        <v>3.2483</v>
      </c>
      <c r="I1220" s="184">
        <v>3.2576000000000001</v>
      </c>
      <c r="J1220" s="184">
        <v>3.24</v>
      </c>
      <c r="K1220" s="184">
        <v>3.2902999999999998</v>
      </c>
      <c r="L1220" s="184">
        <v>3.1919</v>
      </c>
      <c r="M1220" s="184">
        <v>3.1850000000000001</v>
      </c>
      <c r="N1220" s="184">
        <v>3.2366999999999999</v>
      </c>
      <c r="O1220" s="184">
        <v>4.1668000000000003</v>
      </c>
      <c r="P1220" s="184">
        <v>5.1947999999999999</v>
      </c>
      <c r="Q1220" s="184">
        <v>7.0595999999999997</v>
      </c>
      <c r="R1220" s="184">
        <v>4.4560000000000004</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44360</v>
      </c>
      <c r="E1221" s="184">
        <v>1995.2542000000001</v>
      </c>
      <c r="F1221" s="184">
        <v>3.3187000000000002</v>
      </c>
      <c r="G1221" s="184">
        <v>3.2991999999999999</v>
      </c>
      <c r="H1221" s="184">
        <v>3.3275999999999999</v>
      </c>
      <c r="I1221" s="184">
        <v>3.339</v>
      </c>
      <c r="J1221" s="184">
        <v>3.3321999999999998</v>
      </c>
      <c r="K1221" s="184">
        <v>3.3864999999999998</v>
      </c>
      <c r="L1221" s="184">
        <v>3.2816999999999998</v>
      </c>
      <c r="M1221" s="184">
        <v>3.2795000000000001</v>
      </c>
      <c r="N1221" s="184">
        <v>3.3340000000000001</v>
      </c>
      <c r="O1221" s="184">
        <v>4.2721999999999998</v>
      </c>
      <c r="P1221" s="184">
        <v>5.3102999999999998</v>
      </c>
      <c r="Q1221" s="184">
        <v>6.7266000000000004</v>
      </c>
      <c r="R1221" s="184">
        <v>4.5572999999999997</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44360</v>
      </c>
      <c r="E1222" s="184">
        <v>3392.6491999999998</v>
      </c>
      <c r="F1222" s="184">
        <v>3.2612000000000001</v>
      </c>
      <c r="G1222" s="184">
        <v>3.2294999999999998</v>
      </c>
      <c r="H1222" s="184">
        <v>3.3372999999999999</v>
      </c>
      <c r="I1222" s="184">
        <v>3.3435000000000001</v>
      </c>
      <c r="J1222" s="184">
        <v>3.3155999999999999</v>
      </c>
      <c r="K1222" s="184">
        <v>3.3250999999999999</v>
      </c>
      <c r="L1222" s="184">
        <v>3.2364999999999999</v>
      </c>
      <c r="M1222" s="184">
        <v>3.2568999999999999</v>
      </c>
      <c r="N1222" s="184">
        <v>3.3178999999999998</v>
      </c>
      <c r="O1222" s="184">
        <v>5.5380000000000003</v>
      </c>
      <c r="P1222" s="184">
        <v>6.1071999999999997</v>
      </c>
      <c r="Q1222" s="184">
        <v>7.2051999999999996</v>
      </c>
      <c r="R1222" s="184">
        <v>4.5119999999999996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44360</v>
      </c>
      <c r="E1223" s="184">
        <v>3117.2053000000001</v>
      </c>
      <c r="F1223" s="184">
        <v>2.6312000000000002</v>
      </c>
      <c r="G1223" s="184">
        <v>2.5996000000000001</v>
      </c>
      <c r="H1223" s="184">
        <v>2.7073999999999998</v>
      </c>
      <c r="I1223" s="184">
        <v>2.7132999999999998</v>
      </c>
      <c r="J1223" s="184">
        <v>2.6846000000000001</v>
      </c>
      <c r="K1223" s="184">
        <v>2.7002000000000002</v>
      </c>
      <c r="L1223" s="184">
        <v>2.6109</v>
      </c>
      <c r="M1223" s="184">
        <v>2.6280000000000001</v>
      </c>
      <c r="N1223" s="184">
        <v>2.6861000000000002</v>
      </c>
      <c r="O1223" s="184">
        <v>4.88</v>
      </c>
      <c r="P1223" s="184">
        <v>5.4248000000000003</v>
      </c>
      <c r="Q1223" s="184">
        <v>6.5271999999999997</v>
      </c>
      <c r="R1223" s="184">
        <v>3.8708999999999998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44360</v>
      </c>
      <c r="E1224" s="184">
        <v>3374.5873000000001</v>
      </c>
      <c r="F1224" s="184">
        <v>3.1705000000000001</v>
      </c>
      <c r="G1224" s="184">
        <v>3.1393</v>
      </c>
      <c r="H1224" s="184">
        <v>3.2469999999999999</v>
      </c>
      <c r="I1224" s="184">
        <v>3.2534000000000001</v>
      </c>
      <c r="J1224" s="184">
        <v>3.2252999999999998</v>
      </c>
      <c r="K1224" s="184">
        <v>3.2401</v>
      </c>
      <c r="L1224" s="184">
        <v>3.1530999999999998</v>
      </c>
      <c r="M1224" s="184">
        <v>3.1745999999999999</v>
      </c>
      <c r="N1224" s="184">
        <v>3.2355999999999998</v>
      </c>
      <c r="O1224" s="184">
        <v>5.4580000000000002</v>
      </c>
      <c r="P1224" s="184">
        <v>6.0412999999999997</v>
      </c>
      <c r="Q1224" s="184">
        <v>7.0532000000000004</v>
      </c>
      <c r="R1224" s="184">
        <v>4.4245000000000001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44360</v>
      </c>
      <c r="E1225" s="184">
        <v>1118.8314</v>
      </c>
      <c r="F1225" s="184">
        <v>2.9725000000000001</v>
      </c>
      <c r="G1225" s="184">
        <v>2.9738000000000002</v>
      </c>
      <c r="H1225" s="184">
        <v>2.9367999999999999</v>
      </c>
      <c r="I1225" s="184">
        <v>2.9298000000000002</v>
      </c>
      <c r="J1225" s="184">
        <v>2.9748999999999999</v>
      </c>
      <c r="K1225" s="184">
        <v>3.0442</v>
      </c>
      <c r="L1225" s="184">
        <v>3.0097</v>
      </c>
      <c r="M1225" s="184">
        <v>3.0308999999999999</v>
      </c>
      <c r="N1225" s="184">
        <v>3.0337000000000001</v>
      </c>
      <c r="O1225" s="184"/>
      <c r="P1225" s="184"/>
      <c r="Q1225" s="184">
        <v>4.7625999999999999</v>
      </c>
      <c r="R1225" s="184">
        <v>4.2133000000000003</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44360</v>
      </c>
      <c r="E1226" s="184">
        <v>1116.6983</v>
      </c>
      <c r="F1226" s="184">
        <v>2.8931</v>
      </c>
      <c r="G1226" s="184">
        <v>2.8934000000000002</v>
      </c>
      <c r="H1226" s="184">
        <v>2.8559999999999999</v>
      </c>
      <c r="I1226" s="184">
        <v>2.8504999999999998</v>
      </c>
      <c r="J1226" s="184">
        <v>2.8946999999999998</v>
      </c>
      <c r="K1226" s="184">
        <v>2.9639000000000002</v>
      </c>
      <c r="L1226" s="184">
        <v>2.9287000000000001</v>
      </c>
      <c r="M1226" s="184">
        <v>2.9493</v>
      </c>
      <c r="N1226" s="184">
        <v>2.9514</v>
      </c>
      <c r="O1226" s="184"/>
      <c r="P1226" s="184"/>
      <c r="Q1226" s="184">
        <v>4.6797000000000004</v>
      </c>
      <c r="R1226" s="184">
        <v>4.1310000000000002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2.9632044642857132</v>
      </c>
      <c r="G1227" s="186">
        <v>2.9507169642857152</v>
      </c>
      <c r="H1227" s="186">
        <v>3.0277937499999998</v>
      </c>
      <c r="I1227" s="186">
        <v>3.0385401785714277</v>
      </c>
      <c r="J1227" s="186">
        <v>3.0487232142857139</v>
      </c>
      <c r="K1227" s="186">
        <v>3.0847390909090917</v>
      </c>
      <c r="L1227" s="186">
        <v>3.0168945454545444</v>
      </c>
      <c r="M1227" s="186">
        <v>2.9596179245283012</v>
      </c>
      <c r="N1227" s="186">
        <v>3.0795660194174759</v>
      </c>
      <c r="O1227" s="186">
        <v>5.0740673913043493</v>
      </c>
      <c r="P1227" s="186">
        <v>5.744139534883721</v>
      </c>
      <c r="Q1227" s="186">
        <v>6.0823446428571435</v>
      </c>
      <c r="R1227" s="186">
        <v>4.1712010101010106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3.1974999999999998</v>
      </c>
      <c r="G1228" s="186">
        <v>3.1784499999999998</v>
      </c>
      <c r="H1228" s="186">
        <v>3.2485999999999997</v>
      </c>
      <c r="I1228" s="186">
        <v>3.2489499999999998</v>
      </c>
      <c r="J1228" s="186">
        <v>3.2263999999999999</v>
      </c>
      <c r="K1228" s="186">
        <v>3.2513000000000001</v>
      </c>
      <c r="L1228" s="186">
        <v>3.1589499999999999</v>
      </c>
      <c r="M1228" s="186">
        <v>3.1569500000000001</v>
      </c>
      <c r="N1228" s="186">
        <v>3.2097000000000002</v>
      </c>
      <c r="O1228" s="186">
        <v>5.4410999999999996</v>
      </c>
      <c r="P1228" s="186">
        <v>6.0224500000000001</v>
      </c>
      <c r="Q1228" s="186">
        <v>6.9991000000000003</v>
      </c>
      <c r="R1228" s="186">
        <v>4.4027000000000003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44358</v>
      </c>
      <c r="E1231" s="184">
        <v>71.967299999999994</v>
      </c>
      <c r="F1231" s="184">
        <v>51.093200000000003</v>
      </c>
      <c r="G1231" s="184">
        <v>32.155099999999997</v>
      </c>
      <c r="H1231" s="184">
        <v>30.345199999999998</v>
      </c>
      <c r="I1231" s="184">
        <v>7.0797999999999996</v>
      </c>
      <c r="J1231" s="184">
        <v>5.4782999999999999</v>
      </c>
      <c r="K1231" s="184">
        <v>13.6701</v>
      </c>
      <c r="L1231" s="184">
        <v>9.06E-2</v>
      </c>
      <c r="M1231" s="184">
        <v>3.363</v>
      </c>
      <c r="N1231" s="184">
        <v>3.4977999999999998</v>
      </c>
      <c r="O1231" s="184">
        <v>10.278</v>
      </c>
      <c r="P1231" s="184">
        <v>8.7691999999999997</v>
      </c>
      <c r="Q1231" s="184">
        <v>8.9845000000000006</v>
      </c>
      <c r="R1231" s="184">
        <v>8.5643999999999991</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44358</v>
      </c>
      <c r="E1232" s="184">
        <v>77.025000000000006</v>
      </c>
      <c r="F1232" s="184">
        <v>51.677700000000002</v>
      </c>
      <c r="G1232" s="184">
        <v>32.753500000000003</v>
      </c>
      <c r="H1232" s="184">
        <v>30.950500000000002</v>
      </c>
      <c r="I1232" s="184">
        <v>7.6790000000000003</v>
      </c>
      <c r="J1232" s="184">
        <v>6.0831</v>
      </c>
      <c r="K1232" s="184">
        <v>14.2918</v>
      </c>
      <c r="L1232" s="184">
        <v>0.69159999999999999</v>
      </c>
      <c r="M1232" s="184">
        <v>3.9794</v>
      </c>
      <c r="N1232" s="184">
        <v>4.1208999999999998</v>
      </c>
      <c r="O1232" s="184">
        <v>10.889699999999999</v>
      </c>
      <c r="P1232" s="184">
        <v>9.4969000000000001</v>
      </c>
      <c r="Q1232" s="184">
        <v>9.2697000000000003</v>
      </c>
      <c r="R1232" s="184">
        <v>9.1456</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44358</v>
      </c>
      <c r="E1233" s="184">
        <v>13.8316</v>
      </c>
      <c r="F1233" s="184">
        <v>-14.244400000000001</v>
      </c>
      <c r="G1233" s="184">
        <v>5.8963999999999999</v>
      </c>
      <c r="H1233" s="184">
        <v>20.7789</v>
      </c>
      <c r="I1233" s="184">
        <v>0.94279999999999997</v>
      </c>
      <c r="J1233" s="184">
        <v>-1.3519000000000001</v>
      </c>
      <c r="K1233" s="184">
        <v>6.1910999999999996</v>
      </c>
      <c r="L1233" s="184">
        <v>-0.26500000000000001</v>
      </c>
      <c r="M1233" s="184">
        <v>3.3643000000000001</v>
      </c>
      <c r="N1233" s="184">
        <v>3.4719000000000002</v>
      </c>
      <c r="O1233" s="184"/>
      <c r="P1233" s="184"/>
      <c r="Q1233" s="184">
        <v>11.688800000000001</v>
      </c>
      <c r="R1233" s="184">
        <v>9.0310000000000006</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44358</v>
      </c>
      <c r="E1234" s="184">
        <v>13.9643</v>
      </c>
      <c r="F1234" s="184">
        <v>-14.1091</v>
      </c>
      <c r="G1234" s="184">
        <v>6.1018999999999997</v>
      </c>
      <c r="H1234" s="184">
        <v>21.032299999999999</v>
      </c>
      <c r="I1234" s="184">
        <v>1.2141</v>
      </c>
      <c r="J1234" s="184">
        <v>-1.0867</v>
      </c>
      <c r="K1234" s="184">
        <v>6.4679000000000002</v>
      </c>
      <c r="L1234" s="184">
        <v>3.5900000000000001E-2</v>
      </c>
      <c r="M1234" s="184">
        <v>3.6854</v>
      </c>
      <c r="N1234" s="184">
        <v>3.7999000000000001</v>
      </c>
      <c r="O1234" s="184"/>
      <c r="P1234" s="184"/>
      <c r="Q1234" s="184">
        <v>12.052899999999999</v>
      </c>
      <c r="R1234" s="184">
        <v>9.3785000000000007</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18.604350000000004</v>
      </c>
      <c r="G1235" s="186">
        <v>19.226725000000002</v>
      </c>
      <c r="H1235" s="186">
        <v>25.776724999999999</v>
      </c>
      <c r="I1235" s="186">
        <v>4.2289250000000003</v>
      </c>
      <c r="J1235" s="186">
        <v>2.2806999999999995</v>
      </c>
      <c r="K1235" s="186">
        <v>10.155225</v>
      </c>
      <c r="L1235" s="186">
        <v>0.13827500000000001</v>
      </c>
      <c r="M1235" s="186">
        <v>3.5980249999999998</v>
      </c>
      <c r="N1235" s="186">
        <v>3.7226249999999999</v>
      </c>
      <c r="O1235" s="186">
        <v>10.58385</v>
      </c>
      <c r="P1235" s="186">
        <v>9.1330500000000008</v>
      </c>
      <c r="Q1235" s="186">
        <v>10.498975</v>
      </c>
      <c r="R1235" s="186">
        <v>9.0298750000000005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18.492050000000006</v>
      </c>
      <c r="G1236" s="186">
        <v>19.128499999999999</v>
      </c>
      <c r="H1236" s="186">
        <v>25.688749999999999</v>
      </c>
      <c r="I1236" s="186">
        <v>4.1469499999999995</v>
      </c>
      <c r="J1236" s="186">
        <v>2.1957999999999998</v>
      </c>
      <c r="K1236" s="186">
        <v>10.068999999999999</v>
      </c>
      <c r="L1236" s="186">
        <v>6.3250000000000001E-2</v>
      </c>
      <c r="M1236" s="186">
        <v>3.5248499999999998</v>
      </c>
      <c r="N1236" s="186">
        <v>3.6488499999999999</v>
      </c>
      <c r="O1236" s="186">
        <v>10.58385</v>
      </c>
      <c r="P1236" s="186">
        <v>9.1330500000000008</v>
      </c>
      <c r="Q1236" s="186">
        <v>10.47925</v>
      </c>
      <c r="R1236" s="186">
        <v>9.0883000000000003</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44358</v>
      </c>
      <c r="E1239" s="184">
        <v>521.04870000000005</v>
      </c>
      <c r="F1239" s="184">
        <v>5.5419</v>
      </c>
      <c r="G1239" s="184">
        <v>9.4853000000000005</v>
      </c>
      <c r="H1239" s="184">
        <v>7.6497999999999999</v>
      </c>
      <c r="I1239" s="184">
        <v>5.5904999999999996</v>
      </c>
      <c r="J1239" s="184">
        <v>5.0778999999999996</v>
      </c>
      <c r="K1239" s="184">
        <v>5.6153000000000004</v>
      </c>
      <c r="L1239" s="184">
        <v>3.7776999999999998</v>
      </c>
      <c r="M1239" s="184">
        <v>4.6753999999999998</v>
      </c>
      <c r="N1239" s="184">
        <v>5.7736999999999998</v>
      </c>
      <c r="O1239" s="184">
        <v>7.3533999999999997</v>
      </c>
      <c r="P1239" s="184">
        <v>7.1460999999999997</v>
      </c>
      <c r="Q1239" s="184">
        <v>7.4096000000000002</v>
      </c>
      <c r="R1239" s="184">
        <v>6.9162999999999997</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44358</v>
      </c>
      <c r="E1240" s="184">
        <v>558.56060000000002</v>
      </c>
      <c r="F1240" s="184">
        <v>6.3136000000000001</v>
      </c>
      <c r="G1240" s="184">
        <v>10.2659</v>
      </c>
      <c r="H1240" s="184">
        <v>8.4330999999999996</v>
      </c>
      <c r="I1240" s="184">
        <v>6.3733000000000004</v>
      </c>
      <c r="J1240" s="184">
        <v>5.9069000000000003</v>
      </c>
      <c r="K1240" s="184">
        <v>6.3757000000000001</v>
      </c>
      <c r="L1240" s="184">
        <v>4.5568999999999997</v>
      </c>
      <c r="M1240" s="184">
        <v>5.4874999999999998</v>
      </c>
      <c r="N1240" s="184">
        <v>6.6140999999999996</v>
      </c>
      <c r="O1240" s="184">
        <v>8.2386999999999997</v>
      </c>
      <c r="P1240" s="184">
        <v>8.0381999999999998</v>
      </c>
      <c r="Q1240" s="184">
        <v>8.6361000000000008</v>
      </c>
      <c r="R1240" s="184">
        <v>7.7942</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44358</v>
      </c>
      <c r="E1241" s="184">
        <v>2507.7017999999998</v>
      </c>
      <c r="F1241" s="184">
        <v>9.3046000000000006</v>
      </c>
      <c r="G1241" s="184">
        <v>9.4847000000000001</v>
      </c>
      <c r="H1241" s="184">
        <v>7.5449000000000002</v>
      </c>
      <c r="I1241" s="184">
        <v>5.69</v>
      </c>
      <c r="J1241" s="184">
        <v>4.9991000000000003</v>
      </c>
      <c r="K1241" s="184">
        <v>5.4268999999999998</v>
      </c>
      <c r="L1241" s="184">
        <v>4.2180999999999997</v>
      </c>
      <c r="M1241" s="184">
        <v>4.9462999999999999</v>
      </c>
      <c r="N1241" s="184">
        <v>5.7881</v>
      </c>
      <c r="O1241" s="184">
        <v>7.8236999999999997</v>
      </c>
      <c r="P1241" s="184">
        <v>7.6559999999999997</v>
      </c>
      <c r="Q1241" s="184">
        <v>8.31</v>
      </c>
      <c r="R1241" s="184">
        <v>7.1935000000000002</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44358</v>
      </c>
      <c r="E1242" s="184">
        <v>2423.7395999999999</v>
      </c>
      <c r="F1242" s="184">
        <v>8.9865999999999993</v>
      </c>
      <c r="G1242" s="184">
        <v>9.1669999999999998</v>
      </c>
      <c r="H1242" s="184">
        <v>7.2268999999999997</v>
      </c>
      <c r="I1242" s="184">
        <v>5.3715999999999999</v>
      </c>
      <c r="J1242" s="184">
        <v>4.6798999999999999</v>
      </c>
      <c r="K1242" s="184">
        <v>5.1036000000000001</v>
      </c>
      <c r="L1242" s="184">
        <v>3.8923000000000001</v>
      </c>
      <c r="M1242" s="184">
        <v>4.6186999999999996</v>
      </c>
      <c r="N1242" s="184">
        <v>5.4558</v>
      </c>
      <c r="O1242" s="184">
        <v>7.4531000000000001</v>
      </c>
      <c r="P1242" s="184">
        <v>7.2118000000000002</v>
      </c>
      <c r="Q1242" s="184">
        <v>7.8747999999999996</v>
      </c>
      <c r="R1242" s="184">
        <v>6.8653000000000004</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44358</v>
      </c>
      <c r="E1243" s="184">
        <v>1567.6378999999999</v>
      </c>
      <c r="F1243" s="184">
        <v>7.3217999999999996</v>
      </c>
      <c r="G1243" s="184">
        <v>8.9512999999999998</v>
      </c>
      <c r="H1243" s="184">
        <v>6.9383999999999997</v>
      </c>
      <c r="I1243" s="184">
        <v>4.5377000000000001</v>
      </c>
      <c r="J1243" s="184">
        <v>4.4112</v>
      </c>
      <c r="K1243" s="184">
        <v>6.4219999999999997</v>
      </c>
      <c r="L1243" s="184">
        <v>9.5408000000000008</v>
      </c>
      <c r="M1243" s="184">
        <v>9.0045000000000002</v>
      </c>
      <c r="N1243" s="184">
        <v>36.521000000000001</v>
      </c>
      <c r="O1243" s="184">
        <v>-8.5717999999999996</v>
      </c>
      <c r="P1243" s="184">
        <v>-2.3780000000000001</v>
      </c>
      <c r="Q1243" s="184">
        <v>3.8264</v>
      </c>
      <c r="R1243" s="184">
        <v>-6.7553999999999998</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44358</v>
      </c>
      <c r="E1244" s="184">
        <v>1608.2637999999999</v>
      </c>
      <c r="F1244" s="184">
        <v>7.5317999999999996</v>
      </c>
      <c r="G1244" s="184">
        <v>9.1614000000000004</v>
      </c>
      <c r="H1244" s="184">
        <v>7.1490999999999998</v>
      </c>
      <c r="I1244" s="184">
        <v>4.7487000000000004</v>
      </c>
      <c r="J1244" s="184">
        <v>4.6223000000000001</v>
      </c>
      <c r="K1244" s="184">
        <v>6.6355000000000004</v>
      </c>
      <c r="L1244" s="184">
        <v>9.7607999999999997</v>
      </c>
      <c r="M1244" s="184">
        <v>9.2287999999999997</v>
      </c>
      <c r="N1244" s="184">
        <v>36.808</v>
      </c>
      <c r="O1244" s="184">
        <v>-8.3239999999999998</v>
      </c>
      <c r="P1244" s="184">
        <v>-2.0851000000000002</v>
      </c>
      <c r="Q1244" s="184">
        <v>2.5160999999999998</v>
      </c>
      <c r="R1244" s="184">
        <v>-6.5137999999999998</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44358</v>
      </c>
      <c r="E1247" s="184">
        <v>32.061399999999999</v>
      </c>
      <c r="F1247" s="184">
        <v>7.0597000000000003</v>
      </c>
      <c r="G1247" s="184">
        <v>7.6322999999999999</v>
      </c>
      <c r="H1247" s="184">
        <v>5.5517000000000003</v>
      </c>
      <c r="I1247" s="184">
        <v>4.6840999999999999</v>
      </c>
      <c r="J1247" s="184">
        <v>4.5491999999999999</v>
      </c>
      <c r="K1247" s="184">
        <v>5.3693</v>
      </c>
      <c r="L1247" s="184">
        <v>3.7481</v>
      </c>
      <c r="M1247" s="184">
        <v>4.4947999999999997</v>
      </c>
      <c r="N1247" s="184">
        <v>5.0422000000000002</v>
      </c>
      <c r="O1247" s="184">
        <v>6.8083999999999998</v>
      </c>
      <c r="P1247" s="184">
        <v>6.7847999999999997</v>
      </c>
      <c r="Q1247" s="184">
        <v>7.7290000000000001</v>
      </c>
      <c r="R1247" s="184">
        <v>6.9233000000000002</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44358</v>
      </c>
      <c r="E1248" s="184">
        <v>34.0456</v>
      </c>
      <c r="F1248" s="184">
        <v>7.8278999999999996</v>
      </c>
      <c r="G1248" s="184">
        <v>8.4039000000000001</v>
      </c>
      <c r="H1248" s="184">
        <v>6.3636999999999997</v>
      </c>
      <c r="I1248" s="184">
        <v>5.5252999999999997</v>
      </c>
      <c r="J1248" s="184">
        <v>5.4093999999999998</v>
      </c>
      <c r="K1248" s="184">
        <v>6.2397</v>
      </c>
      <c r="L1248" s="184">
        <v>4.5796999999999999</v>
      </c>
      <c r="M1248" s="184">
        <v>5.3266</v>
      </c>
      <c r="N1248" s="184">
        <v>5.8978000000000002</v>
      </c>
      <c r="O1248" s="184">
        <v>7.6711999999999998</v>
      </c>
      <c r="P1248" s="184">
        <v>7.5624000000000002</v>
      </c>
      <c r="Q1248" s="184">
        <v>8.2324999999999999</v>
      </c>
      <c r="R1248" s="184">
        <v>7.8055000000000003</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44358</v>
      </c>
      <c r="E1249" s="184">
        <v>33.877800000000001</v>
      </c>
      <c r="F1249" s="184">
        <v>5.1722999999999999</v>
      </c>
      <c r="G1249" s="184">
        <v>7.4745999999999997</v>
      </c>
      <c r="H1249" s="184">
        <v>5.7473000000000001</v>
      </c>
      <c r="I1249" s="184">
        <v>4.1855000000000002</v>
      </c>
      <c r="J1249" s="184">
        <v>3.5731999999999999</v>
      </c>
      <c r="K1249" s="184">
        <v>4.2638999999999996</v>
      </c>
      <c r="L1249" s="184">
        <v>3.4296000000000002</v>
      </c>
      <c r="M1249" s="184">
        <v>4.0694999999999997</v>
      </c>
      <c r="N1249" s="184">
        <v>4.5366</v>
      </c>
      <c r="O1249" s="184">
        <v>6.9295</v>
      </c>
      <c r="P1249" s="184">
        <v>7.0679999999999996</v>
      </c>
      <c r="Q1249" s="184">
        <v>7.8212999999999999</v>
      </c>
      <c r="R1249" s="184">
        <v>6.2460000000000004</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44358</v>
      </c>
      <c r="E1250" s="184">
        <v>33.335799999999999</v>
      </c>
      <c r="F1250" s="184">
        <v>4.9278000000000004</v>
      </c>
      <c r="G1250" s="184">
        <v>7.2308000000000003</v>
      </c>
      <c r="H1250" s="184">
        <v>5.4802999999999997</v>
      </c>
      <c r="I1250" s="184">
        <v>3.9241000000000001</v>
      </c>
      <c r="J1250" s="184">
        <v>3.3117000000000001</v>
      </c>
      <c r="K1250" s="184">
        <v>3.9853000000000001</v>
      </c>
      <c r="L1250" s="184">
        <v>3.1680000000000001</v>
      </c>
      <c r="M1250" s="184">
        <v>3.8081</v>
      </c>
      <c r="N1250" s="184">
        <v>4.2666000000000004</v>
      </c>
      <c r="O1250" s="184">
        <v>6.6719999999999997</v>
      </c>
      <c r="P1250" s="184">
        <v>6.8380999999999998</v>
      </c>
      <c r="Q1250" s="184">
        <v>7.6752000000000002</v>
      </c>
      <c r="R1250" s="184">
        <v>5.9870000000000001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44358</v>
      </c>
      <c r="E1251" s="184">
        <v>15.966900000000001</v>
      </c>
      <c r="F1251" s="184">
        <v>7.5453000000000001</v>
      </c>
      <c r="G1251" s="184">
        <v>7.8536000000000001</v>
      </c>
      <c r="H1251" s="184">
        <v>6.7032999999999996</v>
      </c>
      <c r="I1251" s="184">
        <v>5.2191999999999998</v>
      </c>
      <c r="J1251" s="184">
        <v>3.9510000000000001</v>
      </c>
      <c r="K1251" s="184">
        <v>5.2306999999999997</v>
      </c>
      <c r="L1251" s="184">
        <v>3.9041999999999999</v>
      </c>
      <c r="M1251" s="184">
        <v>4.5563000000000002</v>
      </c>
      <c r="N1251" s="184">
        <v>5.0468000000000002</v>
      </c>
      <c r="O1251" s="184">
        <v>7.4790999999999999</v>
      </c>
      <c r="P1251" s="184">
        <v>7.4104999999999999</v>
      </c>
      <c r="Q1251" s="184">
        <v>7.7610999999999999</v>
      </c>
      <c r="R1251" s="184">
        <v>7.8696000000000002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44358</v>
      </c>
      <c r="E1252" s="184">
        <v>15.6562</v>
      </c>
      <c r="F1252" s="184">
        <v>7.2286000000000001</v>
      </c>
      <c r="G1252" s="184">
        <v>7.4649000000000001</v>
      </c>
      <c r="H1252" s="184">
        <v>6.3689999999999998</v>
      </c>
      <c r="I1252" s="184">
        <v>4.9218000000000002</v>
      </c>
      <c r="J1252" s="184">
        <v>3.6511999999999998</v>
      </c>
      <c r="K1252" s="184">
        <v>4.9474</v>
      </c>
      <c r="L1252" s="184">
        <v>3.6254</v>
      </c>
      <c r="M1252" s="184">
        <v>4.2778</v>
      </c>
      <c r="N1252" s="184">
        <v>4.7644000000000002</v>
      </c>
      <c r="O1252" s="184">
        <v>7.1717000000000004</v>
      </c>
      <c r="P1252" s="184">
        <v>7.0834000000000001</v>
      </c>
      <c r="Q1252" s="184">
        <v>7.4234</v>
      </c>
      <c r="R1252" s="184">
        <v>7.5636000000000001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44358</v>
      </c>
      <c r="E1255" s="184">
        <v>23.603899999999999</v>
      </c>
      <c r="F1255" s="184">
        <v>15.160600000000001</v>
      </c>
      <c r="G1255" s="184">
        <v>11.712</v>
      </c>
      <c r="H1255" s="184">
        <v>16.287400000000002</v>
      </c>
      <c r="I1255" s="184">
        <v>10.312799999999999</v>
      </c>
      <c r="J1255" s="184">
        <v>-1.3702000000000001</v>
      </c>
      <c r="K1255" s="184">
        <v>9.7698</v>
      </c>
      <c r="L1255" s="184">
        <v>11.081899999999999</v>
      </c>
      <c r="M1255" s="184">
        <v>12.7577</v>
      </c>
      <c r="N1255" s="184">
        <v>13.270099999999999</v>
      </c>
      <c r="O1255" s="184">
        <v>5.3936999999999999</v>
      </c>
      <c r="P1255" s="184">
        <v>6.6706000000000003</v>
      </c>
      <c r="Q1255" s="184">
        <v>8.2096999999999998</v>
      </c>
      <c r="R1255" s="184">
        <v>3.7204999999999999</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44358</v>
      </c>
      <c r="E1256" s="184">
        <v>24.2423</v>
      </c>
      <c r="F1256" s="184">
        <v>15.213200000000001</v>
      </c>
      <c r="G1256" s="184">
        <v>11.705</v>
      </c>
      <c r="H1256" s="184">
        <v>16.290099999999999</v>
      </c>
      <c r="I1256" s="184">
        <v>10.311199999999999</v>
      </c>
      <c r="J1256" s="184">
        <v>-1.3680000000000001</v>
      </c>
      <c r="K1256" s="184">
        <v>9.7815999999999992</v>
      </c>
      <c r="L1256" s="184">
        <v>11.2753</v>
      </c>
      <c r="M1256" s="184">
        <v>13.0235</v>
      </c>
      <c r="N1256" s="184">
        <v>13.5785</v>
      </c>
      <c r="O1256" s="184">
        <v>5.7446000000000002</v>
      </c>
      <c r="P1256" s="184">
        <v>7.0281000000000002</v>
      </c>
      <c r="Q1256" s="184">
        <v>8.2218999999999998</v>
      </c>
      <c r="R1256" s="184">
        <v>4.0528000000000004</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44358</v>
      </c>
      <c r="E1257" s="184">
        <v>43.786488536659</v>
      </c>
      <c r="F1257" s="184">
        <v>15.0975</v>
      </c>
      <c r="G1257" s="184">
        <v>11.749000000000001</v>
      </c>
      <c r="H1257" s="184">
        <v>16.291799999999999</v>
      </c>
      <c r="I1257" s="184">
        <v>10.3171</v>
      </c>
      <c r="J1257" s="184">
        <v>-1.3723000000000001</v>
      </c>
      <c r="K1257" s="184">
        <v>9.7716999999999992</v>
      </c>
      <c r="L1257" s="184">
        <v>11.083500000000001</v>
      </c>
      <c r="M1257" s="184">
        <v>12.758100000000001</v>
      </c>
      <c r="N1257" s="184">
        <v>13.270300000000001</v>
      </c>
      <c r="O1257" s="184">
        <v>4.1740000000000004</v>
      </c>
      <c r="P1257" s="184">
        <v>4.9433999999999996</v>
      </c>
      <c r="Q1257" s="184">
        <v>7.1595000000000004</v>
      </c>
      <c r="R1257" s="184">
        <v>3.0499000000000001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44358</v>
      </c>
      <c r="E1258" s="184">
        <v>17.329084003137499</v>
      </c>
      <c r="F1258" s="184">
        <v>15.232900000000001</v>
      </c>
      <c r="G1258" s="184">
        <v>11.674099999999999</v>
      </c>
      <c r="H1258" s="184">
        <v>16.295500000000001</v>
      </c>
      <c r="I1258" s="184">
        <v>10.315099999999999</v>
      </c>
      <c r="J1258" s="184">
        <v>-1.3673999999999999</v>
      </c>
      <c r="K1258" s="184">
        <v>9.7827999999999999</v>
      </c>
      <c r="L1258" s="184">
        <v>11.2751</v>
      </c>
      <c r="M1258" s="184">
        <v>13.0229</v>
      </c>
      <c r="N1258" s="184">
        <v>13.578200000000001</v>
      </c>
      <c r="O1258" s="184">
        <v>4.5517000000000003</v>
      </c>
      <c r="P1258" s="184">
        <v>5.3296000000000001</v>
      </c>
      <c r="Q1258" s="184">
        <v>6.2725999999999997</v>
      </c>
      <c r="R1258" s="184">
        <v>3.3984000000000001</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44358</v>
      </c>
      <c r="E1265" s="184">
        <v>45.490400000000001</v>
      </c>
      <c r="F1265" s="184">
        <v>6.1792999999999996</v>
      </c>
      <c r="G1265" s="184">
        <v>9.7967999999999993</v>
      </c>
      <c r="H1265" s="184">
        <v>7.5301999999999998</v>
      </c>
      <c r="I1265" s="184">
        <v>7.3451000000000004</v>
      </c>
      <c r="J1265" s="184">
        <v>5.6801000000000004</v>
      </c>
      <c r="K1265" s="184">
        <v>4.9527000000000001</v>
      </c>
      <c r="L1265" s="184">
        <v>4.0231000000000003</v>
      </c>
      <c r="M1265" s="184">
        <v>5.2954999999999997</v>
      </c>
      <c r="N1265" s="184">
        <v>6.5340999999999996</v>
      </c>
      <c r="O1265" s="184">
        <v>7.3295000000000003</v>
      </c>
      <c r="P1265" s="184">
        <v>7.13</v>
      </c>
      <c r="Q1265" s="184">
        <v>7.2728999999999999</v>
      </c>
      <c r="R1265" s="184">
        <v>7.0186999999999999</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44358</v>
      </c>
      <c r="E1266" s="184">
        <v>48.139499999999998</v>
      </c>
      <c r="F1266" s="184">
        <v>6.8251999999999997</v>
      </c>
      <c r="G1266" s="184">
        <v>10.3964</v>
      </c>
      <c r="H1266" s="184">
        <v>8.1255000000000006</v>
      </c>
      <c r="I1266" s="184">
        <v>7.9474999999999998</v>
      </c>
      <c r="J1266" s="184">
        <v>6.2824999999999998</v>
      </c>
      <c r="K1266" s="184">
        <v>5.5613000000000001</v>
      </c>
      <c r="L1266" s="184">
        <v>4.6360999999999999</v>
      </c>
      <c r="M1266" s="184">
        <v>5.9210000000000003</v>
      </c>
      <c r="N1266" s="184">
        <v>7.1757999999999997</v>
      </c>
      <c r="O1266" s="184">
        <v>7.9802</v>
      </c>
      <c r="P1266" s="184">
        <v>7.8141999999999996</v>
      </c>
      <c r="Q1266" s="184">
        <v>8.2447999999999997</v>
      </c>
      <c r="R1266" s="184">
        <v>7.6619000000000002</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44358</v>
      </c>
      <c r="E1267" s="184">
        <v>16.325199999999999</v>
      </c>
      <c r="F1267" s="184">
        <v>9.6165000000000003</v>
      </c>
      <c r="G1267" s="184">
        <v>8.2781000000000002</v>
      </c>
      <c r="H1267" s="184">
        <v>5.9476000000000004</v>
      </c>
      <c r="I1267" s="184">
        <v>4.6555999999999997</v>
      </c>
      <c r="J1267" s="184">
        <v>3.4866000000000001</v>
      </c>
      <c r="K1267" s="184">
        <v>4.9541000000000004</v>
      </c>
      <c r="L1267" s="184">
        <v>3.2241</v>
      </c>
      <c r="M1267" s="184">
        <v>3.9373</v>
      </c>
      <c r="N1267" s="184">
        <v>12.7867</v>
      </c>
      <c r="O1267" s="184">
        <v>2.0110000000000001</v>
      </c>
      <c r="P1267" s="184">
        <v>3.7723</v>
      </c>
      <c r="Q1267" s="184">
        <v>3.3997000000000002</v>
      </c>
      <c r="R1267" s="184">
        <v>4.3476999999999997</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44358</v>
      </c>
      <c r="E1268" s="184">
        <v>17.3842</v>
      </c>
      <c r="F1268" s="184">
        <v>10.0809</v>
      </c>
      <c r="G1268" s="184">
        <v>9.0350000000000001</v>
      </c>
      <c r="H1268" s="184">
        <v>6.7274000000000003</v>
      </c>
      <c r="I1268" s="184">
        <v>5.4554</v>
      </c>
      <c r="J1268" s="184">
        <v>4.2961</v>
      </c>
      <c r="K1268" s="184">
        <v>5.7821999999999996</v>
      </c>
      <c r="L1268" s="184">
        <v>4.0582000000000003</v>
      </c>
      <c r="M1268" s="184">
        <v>4.782</v>
      </c>
      <c r="N1268" s="184">
        <v>13.7151</v>
      </c>
      <c r="O1268" s="184">
        <v>2.839</v>
      </c>
      <c r="P1268" s="184">
        <v>4.6169000000000002</v>
      </c>
      <c r="Q1268" s="184">
        <v>6.4741</v>
      </c>
      <c r="R1268" s="184">
        <v>5.1997</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44358</v>
      </c>
      <c r="E1269" s="184">
        <v>420.86959999999999</v>
      </c>
      <c r="F1269" s="184">
        <v>7.7374999999999998</v>
      </c>
      <c r="G1269" s="184">
        <v>10.751899999999999</v>
      </c>
      <c r="H1269" s="184">
        <v>8.5142000000000007</v>
      </c>
      <c r="I1269" s="184">
        <v>7.1452</v>
      </c>
      <c r="J1269" s="184">
        <v>6.3604000000000003</v>
      </c>
      <c r="K1269" s="184">
        <v>4.7435</v>
      </c>
      <c r="L1269" s="184">
        <v>3.9304999999999999</v>
      </c>
      <c r="M1269" s="184">
        <v>5.3632</v>
      </c>
      <c r="N1269" s="184">
        <v>6.5635000000000003</v>
      </c>
      <c r="O1269" s="184">
        <v>7.8247999999999998</v>
      </c>
      <c r="P1269" s="184">
        <v>7.6543999999999999</v>
      </c>
      <c r="Q1269" s="184">
        <v>7.9804000000000004</v>
      </c>
      <c r="R1269" s="184">
        <v>7.4691999999999998</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44358</v>
      </c>
      <c r="E1270" s="184">
        <v>424.6909</v>
      </c>
      <c r="F1270" s="184">
        <v>7.8484999999999996</v>
      </c>
      <c r="G1270" s="184">
        <v>10.861700000000001</v>
      </c>
      <c r="H1270" s="184">
        <v>8.6247000000000007</v>
      </c>
      <c r="I1270" s="184">
        <v>7.2561</v>
      </c>
      <c r="J1270" s="184">
        <v>6.4710000000000001</v>
      </c>
      <c r="K1270" s="184">
        <v>4.8550000000000004</v>
      </c>
      <c r="L1270" s="184">
        <v>4.0427999999999997</v>
      </c>
      <c r="M1270" s="184">
        <v>5.4776999999999996</v>
      </c>
      <c r="N1270" s="184">
        <v>6.6795999999999998</v>
      </c>
      <c r="O1270" s="184">
        <v>7.9493</v>
      </c>
      <c r="P1270" s="184">
        <v>7.7862</v>
      </c>
      <c r="Q1270" s="184">
        <v>8.4236000000000004</v>
      </c>
      <c r="R1270" s="184">
        <v>7.5759999999999996</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44358</v>
      </c>
      <c r="E1271" s="184">
        <v>30.944400000000002</v>
      </c>
      <c r="F1271" s="184">
        <v>5.3087</v>
      </c>
      <c r="G1271" s="184">
        <v>8.7347999999999999</v>
      </c>
      <c r="H1271" s="184">
        <v>7.2389000000000001</v>
      </c>
      <c r="I1271" s="184">
        <v>5.4203000000000001</v>
      </c>
      <c r="J1271" s="184">
        <v>4.484</v>
      </c>
      <c r="K1271" s="184">
        <v>5.3689</v>
      </c>
      <c r="L1271" s="184">
        <v>3.9283999999999999</v>
      </c>
      <c r="M1271" s="184">
        <v>4.4755000000000003</v>
      </c>
      <c r="N1271" s="184">
        <v>5.2298</v>
      </c>
      <c r="O1271" s="184">
        <v>7.3784000000000001</v>
      </c>
      <c r="P1271" s="184">
        <v>7.3823999999999996</v>
      </c>
      <c r="Q1271" s="184">
        <v>8.1534999999999993</v>
      </c>
      <c r="R1271" s="184">
        <v>6.7332000000000001</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44358</v>
      </c>
      <c r="E1272" s="184">
        <v>30.514500000000002</v>
      </c>
      <c r="F1272" s="184">
        <v>5.0244999999999997</v>
      </c>
      <c r="G1272" s="184">
        <v>8.4985999999999997</v>
      </c>
      <c r="H1272" s="184">
        <v>7.0155000000000003</v>
      </c>
      <c r="I1272" s="184">
        <v>5.2050999999999998</v>
      </c>
      <c r="J1272" s="184">
        <v>4.2713999999999999</v>
      </c>
      <c r="K1272" s="184">
        <v>5.1576000000000004</v>
      </c>
      <c r="L1272" s="184">
        <v>3.7145000000000001</v>
      </c>
      <c r="M1272" s="184">
        <v>4.2546999999999997</v>
      </c>
      <c r="N1272" s="184">
        <v>5.0026000000000002</v>
      </c>
      <c r="O1272" s="184">
        <v>7.1441999999999997</v>
      </c>
      <c r="P1272" s="184">
        <v>7.1715999999999998</v>
      </c>
      <c r="Q1272" s="184">
        <v>7.5090000000000003</v>
      </c>
      <c r="R1272" s="184">
        <v>6.5048000000000004</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44358</v>
      </c>
      <c r="E1273" s="184">
        <v>2991.9009999999998</v>
      </c>
      <c r="F1273" s="184">
        <v>2.9268999999999998</v>
      </c>
      <c r="G1273" s="184">
        <v>8.0587</v>
      </c>
      <c r="H1273" s="184">
        <v>6.7149000000000001</v>
      </c>
      <c r="I1273" s="184">
        <v>5.1668000000000003</v>
      </c>
      <c r="J1273" s="184">
        <v>3.8489</v>
      </c>
      <c r="K1273" s="184">
        <v>5.0648999999999997</v>
      </c>
      <c r="L1273" s="184">
        <v>3.6970999999999998</v>
      </c>
      <c r="M1273" s="184">
        <v>4.327</v>
      </c>
      <c r="N1273" s="184">
        <v>5.0648999999999997</v>
      </c>
      <c r="O1273" s="184">
        <v>7.3661000000000003</v>
      </c>
      <c r="P1273" s="184">
        <v>7.1429999999999998</v>
      </c>
      <c r="Q1273" s="184">
        <v>7.9028999999999998</v>
      </c>
      <c r="R1273" s="184">
        <v>6.7272999999999996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44358</v>
      </c>
      <c r="E1274" s="184">
        <v>3081.0720000000001</v>
      </c>
      <c r="F1274" s="184">
        <v>3.2568999999999999</v>
      </c>
      <c r="G1274" s="184">
        <v>8.3892000000000007</v>
      </c>
      <c r="H1274" s="184">
        <v>7.0453000000000001</v>
      </c>
      <c r="I1274" s="184">
        <v>5.4976000000000003</v>
      </c>
      <c r="J1274" s="184">
        <v>4.1801000000000004</v>
      </c>
      <c r="K1274" s="184">
        <v>5.3993000000000002</v>
      </c>
      <c r="L1274" s="184">
        <v>4.0332999999999997</v>
      </c>
      <c r="M1274" s="184">
        <v>4.6680999999999999</v>
      </c>
      <c r="N1274" s="184">
        <v>5.4096000000000002</v>
      </c>
      <c r="O1274" s="184">
        <v>7.6977000000000002</v>
      </c>
      <c r="P1274" s="184">
        <v>7.5321999999999996</v>
      </c>
      <c r="Q1274" s="184">
        <v>8.1534999999999993</v>
      </c>
      <c r="R1274" s="184">
        <v>7.0616000000000003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44358</v>
      </c>
      <c r="E1275" s="184">
        <v>29.417400000000001</v>
      </c>
      <c r="F1275" s="184">
        <v>5.2119</v>
      </c>
      <c r="G1275" s="184">
        <v>7.7804000000000002</v>
      </c>
      <c r="H1275" s="184">
        <v>5.8026</v>
      </c>
      <c r="I1275" s="184">
        <v>4.1631999999999998</v>
      </c>
      <c r="J1275" s="184">
        <v>3.6495000000000002</v>
      </c>
      <c r="K1275" s="184">
        <v>4.0518999999999998</v>
      </c>
      <c r="L1275" s="184">
        <v>3.1280999999999999</v>
      </c>
      <c r="M1275" s="184">
        <v>3.6703999999999999</v>
      </c>
      <c r="N1275" s="184">
        <v>24.9009</v>
      </c>
      <c r="O1275" s="184">
        <v>5.6212999999999997</v>
      </c>
      <c r="P1275" s="184">
        <v>6.1821999999999999</v>
      </c>
      <c r="Q1275" s="184">
        <v>7.6082000000000001</v>
      </c>
      <c r="R1275" s="184">
        <v>10.7074</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44358</v>
      </c>
      <c r="E1276" s="184">
        <v>29.708500000000001</v>
      </c>
      <c r="F1276" s="184">
        <v>5.4066999999999998</v>
      </c>
      <c r="G1276" s="184">
        <v>8.0321999999999996</v>
      </c>
      <c r="H1276" s="184">
        <v>6.0975000000000001</v>
      </c>
      <c r="I1276" s="184">
        <v>4.4569000000000001</v>
      </c>
      <c r="J1276" s="184">
        <v>3.9447000000000001</v>
      </c>
      <c r="K1276" s="184">
        <v>4.3544999999999998</v>
      </c>
      <c r="L1276" s="184">
        <v>3.4114</v>
      </c>
      <c r="M1276" s="184">
        <v>3.8959999999999999</v>
      </c>
      <c r="N1276" s="184">
        <v>25.136900000000001</v>
      </c>
      <c r="O1276" s="184">
        <v>5.7592999999999996</v>
      </c>
      <c r="P1276" s="184">
        <v>6.3177000000000003</v>
      </c>
      <c r="Q1276" s="184">
        <v>7.3777999999999997</v>
      </c>
      <c r="R1276" s="184">
        <v>10.867800000000001</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44358</v>
      </c>
      <c r="E1277" s="184">
        <v>2654.6547999999998</v>
      </c>
      <c r="F1277" s="184">
        <v>8.6517999999999997</v>
      </c>
      <c r="G1277" s="184">
        <v>6.8106999999999998</v>
      </c>
      <c r="H1277" s="184">
        <v>4.9288999999999996</v>
      </c>
      <c r="I1277" s="184">
        <v>5.0782999999999996</v>
      </c>
      <c r="J1277" s="184">
        <v>4.7655000000000003</v>
      </c>
      <c r="K1277" s="184">
        <v>5.1471</v>
      </c>
      <c r="L1277" s="184">
        <v>3.5118999999999998</v>
      </c>
      <c r="M1277" s="184">
        <v>4.5488999999999997</v>
      </c>
      <c r="N1277" s="184">
        <v>5.8044000000000002</v>
      </c>
      <c r="O1277" s="184">
        <v>7.4294000000000002</v>
      </c>
      <c r="P1277" s="184">
        <v>7.4619999999999997</v>
      </c>
      <c r="Q1277" s="184">
        <v>7.6322999999999999</v>
      </c>
      <c r="R1277" s="184">
        <v>7.2159000000000004</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44358</v>
      </c>
      <c r="E1278" s="184">
        <v>2806.1390000000001</v>
      </c>
      <c r="F1278" s="184">
        <v>9.4327000000000005</v>
      </c>
      <c r="G1278" s="184">
        <v>7.5910000000000002</v>
      </c>
      <c r="H1278" s="184">
        <v>5.7096999999999998</v>
      </c>
      <c r="I1278" s="184">
        <v>5.8615000000000004</v>
      </c>
      <c r="J1278" s="184">
        <v>5.5598999999999998</v>
      </c>
      <c r="K1278" s="184">
        <v>5.9432999999999998</v>
      </c>
      <c r="L1278" s="184">
        <v>4.3089000000000004</v>
      </c>
      <c r="M1278" s="184">
        <v>5.3544</v>
      </c>
      <c r="N1278" s="184">
        <v>6.6210000000000004</v>
      </c>
      <c r="O1278" s="184">
        <v>8.2429000000000006</v>
      </c>
      <c r="P1278" s="184">
        <v>8.2713999999999999</v>
      </c>
      <c r="Q1278" s="184">
        <v>8.6251999999999995</v>
      </c>
      <c r="R1278" s="184">
        <v>8.0321999999999996</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44358</v>
      </c>
      <c r="E1279" s="184">
        <v>23.1157</v>
      </c>
      <c r="F1279" s="184">
        <v>6.7910000000000004</v>
      </c>
      <c r="G1279" s="184">
        <v>9.9032</v>
      </c>
      <c r="H1279" s="184">
        <v>8.0202000000000009</v>
      </c>
      <c r="I1279" s="184">
        <v>5.8215000000000003</v>
      </c>
      <c r="J1279" s="184">
        <v>4.6997</v>
      </c>
      <c r="K1279" s="184">
        <v>5.5967000000000002</v>
      </c>
      <c r="L1279" s="184">
        <v>4.3414000000000001</v>
      </c>
      <c r="M1279" s="184">
        <v>5.1939000000000002</v>
      </c>
      <c r="N1279" s="184">
        <v>8.1097000000000001</v>
      </c>
      <c r="O1279" s="184">
        <v>6.5739000000000001</v>
      </c>
      <c r="P1279" s="184">
        <v>7.3487</v>
      </c>
      <c r="Q1279" s="184">
        <v>8.1057000000000006</v>
      </c>
      <c r="R1279" s="184">
        <v>6.8586999999999998</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44358</v>
      </c>
      <c r="E1280" s="184">
        <v>22.371099999999998</v>
      </c>
      <c r="F1280" s="184">
        <v>6.2009999999999996</v>
      </c>
      <c r="G1280" s="184">
        <v>9.2525999999999993</v>
      </c>
      <c r="H1280" s="184">
        <v>7.3757999999999999</v>
      </c>
      <c r="I1280" s="184">
        <v>5.1612999999999998</v>
      </c>
      <c r="J1280" s="184">
        <v>4.0507</v>
      </c>
      <c r="K1280" s="184">
        <v>4.9385000000000003</v>
      </c>
      <c r="L1280" s="184">
        <v>3.6781000000000001</v>
      </c>
      <c r="M1280" s="184">
        <v>4.5195999999999996</v>
      </c>
      <c r="N1280" s="184">
        <v>7.4237000000000002</v>
      </c>
      <c r="O1280" s="184">
        <v>6.0011000000000001</v>
      </c>
      <c r="P1280" s="184">
        <v>6.8402000000000003</v>
      </c>
      <c r="Q1280" s="184">
        <v>7.9496000000000002</v>
      </c>
      <c r="R1280" s="184">
        <v>6.2508999999999997</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44358</v>
      </c>
      <c r="E1281" s="184">
        <v>31.606000000000002</v>
      </c>
      <c r="F1281" s="184">
        <v>4.5044000000000004</v>
      </c>
      <c r="G1281" s="184">
        <v>7.9736000000000002</v>
      </c>
      <c r="H1281" s="184">
        <v>6.0948000000000002</v>
      </c>
      <c r="I1281" s="184">
        <v>4.4123999999999999</v>
      </c>
      <c r="J1281" s="184">
        <v>3.7334000000000001</v>
      </c>
      <c r="K1281" s="184">
        <v>4.2641</v>
      </c>
      <c r="L1281" s="184">
        <v>4.4130000000000003</v>
      </c>
      <c r="M1281" s="184">
        <v>4.6509</v>
      </c>
      <c r="N1281" s="184">
        <v>6.1219999999999999</v>
      </c>
      <c r="O1281" s="184">
        <v>5.6155999999999997</v>
      </c>
      <c r="P1281" s="184">
        <v>6.1711999999999998</v>
      </c>
      <c r="Q1281" s="184">
        <v>6.5895000000000001</v>
      </c>
      <c r="R1281" s="184">
        <v>8.2215000000000007</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44358</v>
      </c>
      <c r="E1282" s="184">
        <v>33.421999999999997</v>
      </c>
      <c r="F1282" s="184">
        <v>5.0243000000000002</v>
      </c>
      <c r="G1282" s="184">
        <v>8.4878999999999998</v>
      </c>
      <c r="H1282" s="184">
        <v>6.6234000000000002</v>
      </c>
      <c r="I1282" s="184">
        <v>4.9550000000000001</v>
      </c>
      <c r="J1282" s="184">
        <v>4.2782</v>
      </c>
      <c r="K1282" s="184">
        <v>4.8129999999999997</v>
      </c>
      <c r="L1282" s="184">
        <v>4.9634999999999998</v>
      </c>
      <c r="M1282" s="184">
        <v>5.2098000000000004</v>
      </c>
      <c r="N1282" s="184">
        <v>6.6988000000000003</v>
      </c>
      <c r="O1282" s="184">
        <v>6.1647999999999996</v>
      </c>
      <c r="P1282" s="184">
        <v>6.7927</v>
      </c>
      <c r="Q1282" s="184">
        <v>7.6832000000000003</v>
      </c>
      <c r="R1282" s="184">
        <v>8.7934999999999999</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44358</v>
      </c>
      <c r="E1283" s="184">
        <v>1357.4491</v>
      </c>
      <c r="F1283" s="184">
        <v>8.2110000000000003</v>
      </c>
      <c r="G1283" s="184">
        <v>9.4120000000000008</v>
      </c>
      <c r="H1283" s="184">
        <v>7.3005000000000004</v>
      </c>
      <c r="I1283" s="184">
        <v>5.2195</v>
      </c>
      <c r="J1283" s="184">
        <v>5.0259999999999998</v>
      </c>
      <c r="K1283" s="184">
        <v>5.54</v>
      </c>
      <c r="L1283" s="184">
        <v>4.2061000000000002</v>
      </c>
      <c r="M1283" s="184">
        <v>4.7769000000000004</v>
      </c>
      <c r="N1283" s="184">
        <v>5.5109000000000004</v>
      </c>
      <c r="O1283" s="184">
        <v>7.4763999999999999</v>
      </c>
      <c r="P1283" s="184"/>
      <c r="Q1283" s="184">
        <v>7.3295000000000003</v>
      </c>
      <c r="R1283" s="184">
        <v>6.8414000000000001</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44358</v>
      </c>
      <c r="E1284" s="184">
        <v>1306.6983</v>
      </c>
      <c r="F1284" s="184">
        <v>7.4093</v>
      </c>
      <c r="G1284" s="184">
        <v>8.6104000000000003</v>
      </c>
      <c r="H1284" s="184">
        <v>6.4992999999999999</v>
      </c>
      <c r="I1284" s="184">
        <v>4.4177</v>
      </c>
      <c r="J1284" s="184">
        <v>4.2173999999999996</v>
      </c>
      <c r="K1284" s="184">
        <v>4.7138999999999998</v>
      </c>
      <c r="L1284" s="184">
        <v>3.3730000000000002</v>
      </c>
      <c r="M1284" s="184">
        <v>3.9319999999999999</v>
      </c>
      <c r="N1284" s="184">
        <v>4.6508000000000003</v>
      </c>
      <c r="O1284" s="184">
        <v>6.5831999999999997</v>
      </c>
      <c r="P1284" s="184"/>
      <c r="Q1284" s="184">
        <v>6.3871000000000002</v>
      </c>
      <c r="R1284" s="184">
        <v>5.9745999999999997</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44358</v>
      </c>
      <c r="E1285" s="184">
        <v>1908.3713</v>
      </c>
      <c r="F1285" s="184">
        <v>5.2987000000000002</v>
      </c>
      <c r="G1285" s="184">
        <v>7.97</v>
      </c>
      <c r="H1285" s="184">
        <v>6.7827999999999999</v>
      </c>
      <c r="I1285" s="184">
        <v>4.9855999999999998</v>
      </c>
      <c r="J1285" s="184">
        <v>4.1867999999999999</v>
      </c>
      <c r="K1285" s="184">
        <v>5.2114000000000003</v>
      </c>
      <c r="L1285" s="184">
        <v>3.8687999999999998</v>
      </c>
      <c r="M1285" s="184">
        <v>4.6184000000000003</v>
      </c>
      <c r="N1285" s="184">
        <v>5.8692000000000002</v>
      </c>
      <c r="O1285" s="184">
        <v>6.6456999999999997</v>
      </c>
      <c r="P1285" s="184">
        <v>6.7492999999999999</v>
      </c>
      <c r="Q1285" s="184">
        <v>7.3933999999999997</v>
      </c>
      <c r="R1285" s="184">
        <v>6.4408000000000003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44358</v>
      </c>
      <c r="E1286" s="184">
        <v>1797.365</v>
      </c>
      <c r="F1286" s="184">
        <v>4.6551</v>
      </c>
      <c r="G1286" s="184">
        <v>7.3226000000000004</v>
      </c>
      <c r="H1286" s="184">
        <v>6.1349</v>
      </c>
      <c r="I1286" s="184">
        <v>4.3380999999999998</v>
      </c>
      <c r="J1286" s="184">
        <v>3.5386000000000002</v>
      </c>
      <c r="K1286" s="184">
        <v>4.5416999999999996</v>
      </c>
      <c r="L1286" s="184">
        <v>3.2111000000000001</v>
      </c>
      <c r="M1286" s="184">
        <v>3.9559000000000002</v>
      </c>
      <c r="N1286" s="184">
        <v>5.2058</v>
      </c>
      <c r="O1286" s="184">
        <v>5.9618000000000002</v>
      </c>
      <c r="P1286" s="184">
        <v>6.0105000000000004</v>
      </c>
      <c r="Q1286" s="184">
        <v>4.5151000000000003</v>
      </c>
      <c r="R1286" s="184">
        <v>5.7760999999999996</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44358</v>
      </c>
      <c r="E1287" s="184">
        <v>2956.6965</v>
      </c>
      <c r="F1287" s="184">
        <v>6.6760999999999999</v>
      </c>
      <c r="G1287" s="184">
        <v>9.7735000000000003</v>
      </c>
      <c r="H1287" s="184">
        <v>7.8689999999999998</v>
      </c>
      <c r="I1287" s="184">
        <v>6.1896000000000004</v>
      </c>
      <c r="J1287" s="184">
        <v>5.8167</v>
      </c>
      <c r="K1287" s="184">
        <v>6.2643000000000004</v>
      </c>
      <c r="L1287" s="184">
        <v>4.5776000000000003</v>
      </c>
      <c r="M1287" s="184">
        <v>5.2763</v>
      </c>
      <c r="N1287" s="184">
        <v>6.2424999999999997</v>
      </c>
      <c r="O1287" s="184">
        <v>6.9775</v>
      </c>
      <c r="P1287" s="184">
        <v>6.9893000000000001</v>
      </c>
      <c r="Q1287" s="184">
        <v>7.9111000000000002</v>
      </c>
      <c r="R1287" s="184">
        <v>7.2152000000000003</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44358</v>
      </c>
      <c r="E1288" s="184">
        <v>3058.4551999999999</v>
      </c>
      <c r="F1288" s="184">
        <v>7.3672000000000004</v>
      </c>
      <c r="G1288" s="184">
        <v>10.4657</v>
      </c>
      <c r="H1288" s="184">
        <v>8.5603999999999996</v>
      </c>
      <c r="I1288" s="184">
        <v>6.8814000000000002</v>
      </c>
      <c r="J1288" s="184">
        <v>6.5102000000000002</v>
      </c>
      <c r="K1288" s="184">
        <v>6.9661</v>
      </c>
      <c r="L1288" s="184">
        <v>5.2847</v>
      </c>
      <c r="M1288" s="184">
        <v>5.9954999999999998</v>
      </c>
      <c r="N1288" s="184">
        <v>6.9813000000000001</v>
      </c>
      <c r="O1288" s="184">
        <v>7.5117000000000003</v>
      </c>
      <c r="P1288" s="184">
        <v>7.4473000000000003</v>
      </c>
      <c r="Q1288" s="184">
        <v>8.2116000000000007</v>
      </c>
      <c r="R1288" s="184">
        <v>7.8520000000000003</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44358</v>
      </c>
      <c r="E1289" s="184">
        <v>23.529499999999999</v>
      </c>
      <c r="F1289" s="184">
        <v>7.6026999999999996</v>
      </c>
      <c r="G1289" s="184">
        <v>6.1045999999999996</v>
      </c>
      <c r="H1289" s="184">
        <v>5.2796000000000003</v>
      </c>
      <c r="I1289" s="184">
        <v>2.9062999999999999</v>
      </c>
      <c r="J1289" s="184">
        <v>4.2435999999999998</v>
      </c>
      <c r="K1289" s="184">
        <v>4.3681999999999999</v>
      </c>
      <c r="L1289" s="184">
        <v>3.7677</v>
      </c>
      <c r="M1289" s="184">
        <v>4.5324</v>
      </c>
      <c r="N1289" s="184">
        <v>2.4384999999999999</v>
      </c>
      <c r="O1289" s="184">
        <v>-0.5665</v>
      </c>
      <c r="P1289" s="184">
        <v>2.5335999999999999</v>
      </c>
      <c r="Q1289" s="184">
        <v>6.3114999999999997</v>
      </c>
      <c r="R1289" s="184">
        <v>4.5796999999999999</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44358</v>
      </c>
      <c r="E1290" s="184">
        <v>24.7819</v>
      </c>
      <c r="F1290" s="184">
        <v>8.2498000000000005</v>
      </c>
      <c r="G1290" s="184">
        <v>6.7789000000000001</v>
      </c>
      <c r="H1290" s="184">
        <v>5.9612999999999996</v>
      </c>
      <c r="I1290" s="184">
        <v>3.5924</v>
      </c>
      <c r="J1290" s="184">
        <v>4.9379999999999997</v>
      </c>
      <c r="K1290" s="184">
        <v>5.0643000000000002</v>
      </c>
      <c r="L1290" s="184">
        <v>4.4648000000000003</v>
      </c>
      <c r="M1290" s="184">
        <v>5.2457000000000003</v>
      </c>
      <c r="N1290" s="184">
        <v>3.153</v>
      </c>
      <c r="O1290" s="184">
        <v>0.1489</v>
      </c>
      <c r="P1290" s="184">
        <v>3.2139000000000002</v>
      </c>
      <c r="Q1290" s="184">
        <v>5.8647</v>
      </c>
      <c r="R1290" s="184">
        <v>5.3377999999999997</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44358</v>
      </c>
      <c r="E1291" s="184">
        <v>2753.9783000000002</v>
      </c>
      <c r="F1291" s="184">
        <v>4.1157000000000004</v>
      </c>
      <c r="G1291" s="184">
        <v>7.0705</v>
      </c>
      <c r="H1291" s="184">
        <v>6.8254000000000001</v>
      </c>
      <c r="I1291" s="184">
        <v>4.7317</v>
      </c>
      <c r="J1291" s="184">
        <v>3.6375000000000002</v>
      </c>
      <c r="K1291" s="184">
        <v>4.5307000000000004</v>
      </c>
      <c r="L1291" s="184">
        <v>3.5718999999999999</v>
      </c>
      <c r="M1291" s="184">
        <v>3.9405999999999999</v>
      </c>
      <c r="N1291" s="184">
        <v>9.8701000000000008</v>
      </c>
      <c r="O1291" s="184">
        <v>-0.50009999999999999</v>
      </c>
      <c r="P1291" s="184">
        <v>2.6049000000000002</v>
      </c>
      <c r="Q1291" s="184">
        <v>6.2343999999999999</v>
      </c>
      <c r="R1291" s="184">
        <v>5.2054</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44358</v>
      </c>
      <c r="E1292" s="184">
        <v>2872.3977</v>
      </c>
      <c r="F1292" s="184">
        <v>4.4276999999999997</v>
      </c>
      <c r="G1292" s="184">
        <v>7.3826999999999998</v>
      </c>
      <c r="H1292" s="184">
        <v>7.1374000000000004</v>
      </c>
      <c r="I1292" s="184">
        <v>5.0422000000000002</v>
      </c>
      <c r="J1292" s="184">
        <v>3.9573</v>
      </c>
      <c r="K1292" s="184">
        <v>4.8789999999999996</v>
      </c>
      <c r="L1292" s="184">
        <v>3.9236</v>
      </c>
      <c r="M1292" s="184">
        <v>4.2912999999999997</v>
      </c>
      <c r="N1292" s="184">
        <v>10.222200000000001</v>
      </c>
      <c r="O1292" s="184">
        <v>-0.21629999999999999</v>
      </c>
      <c r="P1292" s="184">
        <v>2.9478</v>
      </c>
      <c r="Q1292" s="184">
        <v>5.5191999999999997</v>
      </c>
      <c r="R1292" s="184">
        <v>5.4607000000000001</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44358</v>
      </c>
      <c r="E1293" s="184">
        <v>2772.4686999999999</v>
      </c>
      <c r="F1293" s="184">
        <v>6.2045000000000003</v>
      </c>
      <c r="G1293" s="184">
        <v>7.7108999999999996</v>
      </c>
      <c r="H1293" s="184">
        <v>6.0526</v>
      </c>
      <c r="I1293" s="184">
        <v>5.1818999999999997</v>
      </c>
      <c r="J1293" s="184">
        <v>4.1559999999999997</v>
      </c>
      <c r="K1293" s="184">
        <v>3.9733999999999998</v>
      </c>
      <c r="L1293" s="184">
        <v>3.2284999999999999</v>
      </c>
      <c r="M1293" s="184">
        <v>3.9811000000000001</v>
      </c>
      <c r="N1293" s="184">
        <v>4.5547000000000004</v>
      </c>
      <c r="O1293" s="184">
        <v>6.9699</v>
      </c>
      <c r="P1293" s="184">
        <v>6.9839000000000002</v>
      </c>
      <c r="Q1293" s="184">
        <v>7.6191000000000004</v>
      </c>
      <c r="R1293" s="184">
        <v>6.2748999999999997</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44358</v>
      </c>
      <c r="E1294" s="184">
        <v>2821.2392</v>
      </c>
      <c r="F1294" s="184">
        <v>6.7521000000000004</v>
      </c>
      <c r="G1294" s="184">
        <v>8.2562999999999995</v>
      </c>
      <c r="H1294" s="184">
        <v>6.5941000000000001</v>
      </c>
      <c r="I1294" s="184">
        <v>5.7141000000000002</v>
      </c>
      <c r="J1294" s="184">
        <v>4.6837999999999997</v>
      </c>
      <c r="K1294" s="184">
        <v>4.5327999999999999</v>
      </c>
      <c r="L1294" s="184">
        <v>3.7355</v>
      </c>
      <c r="M1294" s="184">
        <v>4.5515999999999996</v>
      </c>
      <c r="N1294" s="184">
        <v>5.1612</v>
      </c>
      <c r="O1294" s="184">
        <v>7.4244000000000003</v>
      </c>
      <c r="P1294" s="184">
        <v>7.2998000000000003</v>
      </c>
      <c r="Q1294" s="184">
        <v>7.9782000000000002</v>
      </c>
      <c r="R1294" s="184">
        <v>6.8837000000000002</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44358</v>
      </c>
      <c r="E1295" s="184">
        <v>27.357199999999999</v>
      </c>
      <c r="F1295" s="184">
        <v>8.6744000000000003</v>
      </c>
      <c r="G1295" s="184">
        <v>9.1239000000000008</v>
      </c>
      <c r="H1295" s="184">
        <v>7.9984000000000002</v>
      </c>
      <c r="I1295" s="184">
        <v>5.3573000000000004</v>
      </c>
      <c r="J1295" s="184">
        <v>4.5754999999999999</v>
      </c>
      <c r="K1295" s="184">
        <v>4.9596999999999998</v>
      </c>
      <c r="L1295" s="184">
        <v>4.0101000000000004</v>
      </c>
      <c r="M1295" s="184">
        <v>4.2967000000000004</v>
      </c>
      <c r="N1295" s="184">
        <v>4.9943</v>
      </c>
      <c r="O1295" s="184">
        <v>3.5752999999999999</v>
      </c>
      <c r="P1295" s="184">
        <v>5.1132</v>
      </c>
      <c r="Q1295" s="184">
        <v>6.8399000000000001</v>
      </c>
      <c r="R1295" s="184">
        <v>4.1505000000000001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44358</v>
      </c>
      <c r="E1296" s="184">
        <v>26.1677</v>
      </c>
      <c r="F1296" s="184">
        <v>8.0919000000000008</v>
      </c>
      <c r="G1296" s="184">
        <v>8.4214000000000002</v>
      </c>
      <c r="H1296" s="184">
        <v>7.3033000000000001</v>
      </c>
      <c r="I1296" s="184">
        <v>4.6711</v>
      </c>
      <c r="J1296" s="184">
        <v>3.8914</v>
      </c>
      <c r="K1296" s="184">
        <v>4.1300999999999997</v>
      </c>
      <c r="L1296" s="184">
        <v>3.2730000000000001</v>
      </c>
      <c r="M1296" s="184">
        <v>3.6278999999999999</v>
      </c>
      <c r="N1296" s="184">
        <v>4.3540000000000001</v>
      </c>
      <c r="O1296" s="184">
        <v>3.0103</v>
      </c>
      <c r="P1296" s="184">
        <v>4.4962</v>
      </c>
      <c r="Q1296" s="184">
        <v>7.0369999999999999</v>
      </c>
      <c r="R1296" s="184">
        <v>3.6004999999999998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44358</v>
      </c>
      <c r="E1297" s="184">
        <v>3104.5403999999999</v>
      </c>
      <c r="F1297" s="184">
        <v>7.0660999999999996</v>
      </c>
      <c r="G1297" s="184">
        <v>10.3436</v>
      </c>
      <c r="H1297" s="184">
        <v>7.7134</v>
      </c>
      <c r="I1297" s="184">
        <v>5.3734999999999999</v>
      </c>
      <c r="J1297" s="184">
        <v>4.5412999999999997</v>
      </c>
      <c r="K1297" s="184">
        <v>5.3376000000000001</v>
      </c>
      <c r="L1297" s="184">
        <v>3.7562000000000002</v>
      </c>
      <c r="M1297" s="184">
        <v>4.5913000000000004</v>
      </c>
      <c r="N1297" s="184">
        <v>5.4221000000000004</v>
      </c>
      <c r="O1297" s="184">
        <v>5.2584999999999997</v>
      </c>
      <c r="P1297" s="184">
        <v>6.0408999999999997</v>
      </c>
      <c r="Q1297" s="184">
        <v>7.4466999999999999</v>
      </c>
      <c r="R1297" s="184">
        <v>5.8597000000000001</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44358</v>
      </c>
      <c r="E1298" s="184">
        <v>31.121300000000002</v>
      </c>
      <c r="F1298" s="184">
        <v>0</v>
      </c>
      <c r="G1298" s="184">
        <v>0</v>
      </c>
      <c r="H1298" s="184">
        <v>0</v>
      </c>
      <c r="I1298" s="184">
        <v>0</v>
      </c>
      <c r="J1298" s="184">
        <v>-1.1299999999999999E-2</v>
      </c>
      <c r="K1298" s="184">
        <v>-3.8E-3</v>
      </c>
      <c r="L1298" s="184">
        <v>-1.9E-3</v>
      </c>
      <c r="M1298" s="184">
        <v>-1.2999999999999999E-3</v>
      </c>
      <c r="N1298" s="184">
        <v>-7.0228999999999999</v>
      </c>
      <c r="O1298" s="184"/>
      <c r="P1298" s="184"/>
      <c r="Q1298" s="184">
        <v>-17.982600000000001</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44358</v>
      </c>
      <c r="E1299" s="184">
        <v>3150.4506999999999</v>
      </c>
      <c r="F1299" s="184">
        <v>7.2667999999999999</v>
      </c>
      <c r="G1299" s="184">
        <v>10.544</v>
      </c>
      <c r="H1299" s="184">
        <v>7.9111000000000002</v>
      </c>
      <c r="I1299" s="184">
        <v>5.5721999999999996</v>
      </c>
      <c r="J1299" s="184">
        <v>4.7778</v>
      </c>
      <c r="K1299" s="184">
        <v>5.5614999999999997</v>
      </c>
      <c r="L1299" s="184">
        <v>3.9761000000000002</v>
      </c>
      <c r="M1299" s="184">
        <v>4.8026999999999997</v>
      </c>
      <c r="N1299" s="184">
        <v>5.6318000000000001</v>
      </c>
      <c r="O1299" s="184">
        <v>5.4535</v>
      </c>
      <c r="P1299" s="184">
        <v>6.2457000000000003</v>
      </c>
      <c r="Q1299" s="184">
        <v>7.4211</v>
      </c>
      <c r="R1299" s="184">
        <v>6.0515999999999996</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44358</v>
      </c>
      <c r="E1300" s="184">
        <v>31.465800000000002</v>
      </c>
      <c r="F1300" s="184">
        <v>0</v>
      </c>
      <c r="G1300" s="184">
        <v>0</v>
      </c>
      <c r="H1300" s="184">
        <v>0</v>
      </c>
      <c r="I1300" s="184">
        <v>0</v>
      </c>
      <c r="J1300" s="184">
        <v>-4.4900000000000002E-2</v>
      </c>
      <c r="K1300" s="184">
        <v>-1.4999999999999999E-2</v>
      </c>
      <c r="L1300" s="184">
        <v>-7.6E-3</v>
      </c>
      <c r="M1300" s="184">
        <v>-5.1000000000000004E-3</v>
      </c>
      <c r="N1300" s="184">
        <v>-7.0255999999999998</v>
      </c>
      <c r="O1300" s="184"/>
      <c r="P1300" s="184"/>
      <c r="Q1300" s="184">
        <v>-17.985299999999999</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44358</v>
      </c>
      <c r="E1301" s="184">
        <v>2670.4681999999998</v>
      </c>
      <c r="F1301" s="184">
        <v>8.7632999999999992</v>
      </c>
      <c r="G1301" s="184">
        <v>9.0161999999999995</v>
      </c>
      <c r="H1301" s="184">
        <v>7.9414999999999996</v>
      </c>
      <c r="I1301" s="184">
        <v>6.3417000000000003</v>
      </c>
      <c r="J1301" s="184">
        <v>4.7705000000000002</v>
      </c>
      <c r="K1301" s="184">
        <v>5.3154000000000003</v>
      </c>
      <c r="L1301" s="184">
        <v>4.0366</v>
      </c>
      <c r="M1301" s="184">
        <v>4.5537000000000001</v>
      </c>
      <c r="N1301" s="184">
        <v>5.3316999999999997</v>
      </c>
      <c r="O1301" s="184">
        <v>3.0945</v>
      </c>
      <c r="P1301" s="184">
        <v>4.8364000000000003</v>
      </c>
      <c r="Q1301" s="184">
        <v>6.6436999999999999</v>
      </c>
      <c r="R1301" s="184">
        <v>6.8391000000000002</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44358</v>
      </c>
      <c r="E1302" s="184">
        <v>2640.3036000000002</v>
      </c>
      <c r="F1302" s="184">
        <v>8.6725999999999992</v>
      </c>
      <c r="G1302" s="184">
        <v>8.9259000000000004</v>
      </c>
      <c r="H1302" s="184">
        <v>7.8510999999999997</v>
      </c>
      <c r="I1302" s="184">
        <v>6.2514000000000003</v>
      </c>
      <c r="J1302" s="184">
        <v>4.6801000000000004</v>
      </c>
      <c r="K1302" s="184">
        <v>5.2279</v>
      </c>
      <c r="L1302" s="184">
        <v>3.9531000000000001</v>
      </c>
      <c r="M1302" s="184">
        <v>4.4732000000000003</v>
      </c>
      <c r="N1302" s="184">
        <v>5.2503000000000002</v>
      </c>
      <c r="O1302" s="184">
        <v>2.9780000000000002</v>
      </c>
      <c r="P1302" s="184">
        <v>4.7031000000000001</v>
      </c>
      <c r="Q1302" s="184">
        <v>7.1048</v>
      </c>
      <c r="R1302" s="184">
        <v>6.7411000000000003</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7.1666629629629632</v>
      </c>
      <c r="G1303" s="186">
        <v>8.5422537037037056</v>
      </c>
      <c r="H1303" s="186">
        <v>7.3736203703703715</v>
      </c>
      <c r="I1303" s="186">
        <v>5.4777870370370367</v>
      </c>
      <c r="J1303" s="186">
        <v>3.9777796296296293</v>
      </c>
      <c r="K1303" s="186">
        <v>5.3105370370370375</v>
      </c>
      <c r="L1303" s="186">
        <v>4.5216796296296273</v>
      </c>
      <c r="M1303" s="186">
        <v>5.2414666666666676</v>
      </c>
      <c r="N1303" s="186">
        <v>7.9997629629629614</v>
      </c>
      <c r="O1303" s="186">
        <v>5.2170038461538457</v>
      </c>
      <c r="P1303" s="186">
        <v>5.998260000000001</v>
      </c>
      <c r="Q1303" s="186">
        <v>6.2586166666666676</v>
      </c>
      <c r="R1303" s="186">
        <v>6.0086442307692298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7.1473499999999994</v>
      </c>
      <c r="G1304" s="186">
        <v>8.5545000000000009</v>
      </c>
      <c r="H1304" s="186">
        <v>7.0304000000000002</v>
      </c>
      <c r="I1304" s="186">
        <v>5.2193500000000004</v>
      </c>
      <c r="J1304" s="186">
        <v>4.2871500000000005</v>
      </c>
      <c r="K1304" s="186">
        <v>5.1523500000000002</v>
      </c>
      <c r="L1304" s="186">
        <v>3.9294500000000001</v>
      </c>
      <c r="M1304" s="186">
        <v>4.6048500000000008</v>
      </c>
      <c r="N1304" s="186">
        <v>5.7962500000000006</v>
      </c>
      <c r="O1304" s="186">
        <v>6.6144499999999997</v>
      </c>
      <c r="P1304" s="186">
        <v>6.8391500000000001</v>
      </c>
      <c r="Q1304" s="186">
        <v>7.4778500000000001</v>
      </c>
      <c r="R1304" s="186">
        <v>6.7371499999999997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44358</v>
      </c>
      <c r="E1307" s="184">
        <v>26.021699999999999</v>
      </c>
      <c r="F1307" s="184">
        <v>31.587499999999999</v>
      </c>
      <c r="G1307" s="184">
        <v>21.498899999999999</v>
      </c>
      <c r="H1307" s="184">
        <v>19.247399999999999</v>
      </c>
      <c r="I1307" s="184">
        <v>10.976900000000001</v>
      </c>
      <c r="J1307" s="184">
        <v>12.423500000000001</v>
      </c>
      <c r="K1307" s="184">
        <v>9.7266999999999992</v>
      </c>
      <c r="L1307" s="184">
        <v>10.589499999999999</v>
      </c>
      <c r="M1307" s="184">
        <v>11.709</v>
      </c>
      <c r="N1307" s="184">
        <v>17.0319</v>
      </c>
      <c r="O1307" s="184">
        <v>4.5454999999999997</v>
      </c>
      <c r="P1307" s="184">
        <v>6.0948000000000002</v>
      </c>
      <c r="Q1307" s="184">
        <v>8.1205999999999996</v>
      </c>
      <c r="R1307" s="184">
        <v>4.4317000000000002</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44358</v>
      </c>
      <c r="E1308" s="184">
        <v>24.63</v>
      </c>
      <c r="F1308" s="184">
        <v>30.850300000000001</v>
      </c>
      <c r="G1308" s="184">
        <v>20.832100000000001</v>
      </c>
      <c r="H1308" s="184">
        <v>18.590199999999999</v>
      </c>
      <c r="I1308" s="184">
        <v>10.318899999999999</v>
      </c>
      <c r="J1308" s="184">
        <v>11.976000000000001</v>
      </c>
      <c r="K1308" s="184">
        <v>9.3447999999999993</v>
      </c>
      <c r="L1308" s="184">
        <v>10.1302</v>
      </c>
      <c r="M1308" s="184">
        <v>11.16</v>
      </c>
      <c r="N1308" s="184">
        <v>16.316400000000002</v>
      </c>
      <c r="O1308" s="184">
        <v>3.8428</v>
      </c>
      <c r="P1308" s="184">
        <v>5.3429000000000002</v>
      </c>
      <c r="Q1308" s="184">
        <v>7.6539000000000001</v>
      </c>
      <c r="R1308" s="184">
        <v>3.7551999999999999</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44358</v>
      </c>
      <c r="E1309" s="184">
        <v>1.3931</v>
      </c>
      <c r="F1309" s="184">
        <v>0</v>
      </c>
      <c r="G1309" s="184">
        <v>0</v>
      </c>
      <c r="H1309" s="184">
        <v>0</v>
      </c>
      <c r="I1309" s="184">
        <v>0</v>
      </c>
      <c r="J1309" s="184">
        <v>0</v>
      </c>
      <c r="K1309" s="184">
        <v>0</v>
      </c>
      <c r="L1309" s="184">
        <v>0</v>
      </c>
      <c r="M1309" s="184">
        <v>0</v>
      </c>
      <c r="N1309" s="184">
        <v>0</v>
      </c>
      <c r="O1309" s="184"/>
      <c r="P1309" s="184"/>
      <c r="Q1309" s="184">
        <v>-16.227599999999999</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44358</v>
      </c>
      <c r="E1310" s="184">
        <v>1.3322000000000001</v>
      </c>
      <c r="F1310" s="184">
        <v>0</v>
      </c>
      <c r="G1310" s="184">
        <v>0</v>
      </c>
      <c r="H1310" s="184">
        <v>0</v>
      </c>
      <c r="I1310" s="184">
        <v>0</v>
      </c>
      <c r="J1310" s="184">
        <v>0</v>
      </c>
      <c r="K1310" s="184">
        <v>0</v>
      </c>
      <c r="L1310" s="184">
        <v>0</v>
      </c>
      <c r="M1310" s="184">
        <v>0</v>
      </c>
      <c r="N1310" s="184">
        <v>0</v>
      </c>
      <c r="O1310" s="184"/>
      <c r="P1310" s="184"/>
      <c r="Q1310" s="184">
        <v>-16.229600000000001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44358</v>
      </c>
      <c r="E1311" s="184">
        <v>23.015899999999998</v>
      </c>
      <c r="F1311" s="184">
        <v>25.391400000000001</v>
      </c>
      <c r="G1311" s="184">
        <v>19.802600000000002</v>
      </c>
      <c r="H1311" s="184">
        <v>16.4085</v>
      </c>
      <c r="I1311" s="184">
        <v>10.9086</v>
      </c>
      <c r="J1311" s="184">
        <v>10.066000000000001</v>
      </c>
      <c r="K1311" s="184">
        <v>10.6509</v>
      </c>
      <c r="L1311" s="184">
        <v>6.7431999999999999</v>
      </c>
      <c r="M1311" s="184">
        <v>8.7212999999999994</v>
      </c>
      <c r="N1311" s="184">
        <v>9.7893000000000008</v>
      </c>
      <c r="O1311" s="184">
        <v>9.1026000000000007</v>
      </c>
      <c r="P1311" s="184">
        <v>9.0044000000000004</v>
      </c>
      <c r="Q1311" s="184">
        <v>9.3194999999999997</v>
      </c>
      <c r="R1311" s="184">
        <v>10.044600000000001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44358</v>
      </c>
      <c r="E1312" s="184">
        <v>21.527000000000001</v>
      </c>
      <c r="F1312" s="184">
        <v>24.771799999999999</v>
      </c>
      <c r="G1312" s="184">
        <v>19.076499999999999</v>
      </c>
      <c r="H1312" s="184">
        <v>15.7189</v>
      </c>
      <c r="I1312" s="184">
        <v>10.200900000000001</v>
      </c>
      <c r="J1312" s="184">
        <v>9.3498999999999999</v>
      </c>
      <c r="K1312" s="184">
        <v>9.9277999999999995</v>
      </c>
      <c r="L1312" s="184">
        <v>6.0125000000000002</v>
      </c>
      <c r="M1312" s="184">
        <v>7.9682000000000004</v>
      </c>
      <c r="N1312" s="184">
        <v>9.0161999999999995</v>
      </c>
      <c r="O1312" s="184">
        <v>8.3690999999999995</v>
      </c>
      <c r="P1312" s="184">
        <v>8.2836999999999996</v>
      </c>
      <c r="Q1312" s="184">
        <v>8.6803000000000008</v>
      </c>
      <c r="R1312" s="184">
        <v>9.2865000000000002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44358</v>
      </c>
      <c r="E1313" s="184">
        <v>15.0953</v>
      </c>
      <c r="F1313" s="184">
        <v>15.723599999999999</v>
      </c>
      <c r="G1313" s="184">
        <v>14.9291</v>
      </c>
      <c r="H1313" s="184">
        <v>20.3904</v>
      </c>
      <c r="I1313" s="184">
        <v>8.9598999999999993</v>
      </c>
      <c r="J1313" s="184">
        <v>6.9436</v>
      </c>
      <c r="K1313" s="184">
        <v>9.4903999999999993</v>
      </c>
      <c r="L1313" s="184">
        <v>2.6518999999999999</v>
      </c>
      <c r="M1313" s="184">
        <v>5.2705000000000002</v>
      </c>
      <c r="N1313" s="184">
        <v>4.6032999999999999</v>
      </c>
      <c r="O1313" s="184">
        <v>3.2164999999999999</v>
      </c>
      <c r="P1313" s="184">
        <v>4.2944000000000004</v>
      </c>
      <c r="Q1313" s="184">
        <v>5.8156999999999996</v>
      </c>
      <c r="R1313" s="184">
        <v>8.1342999999999996</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44358</v>
      </c>
      <c r="E1314" s="184">
        <v>15.9175</v>
      </c>
      <c r="F1314" s="184">
        <v>16.2881</v>
      </c>
      <c r="G1314" s="184">
        <v>15.536300000000001</v>
      </c>
      <c r="H1314" s="184">
        <v>20.983799999999999</v>
      </c>
      <c r="I1314" s="184">
        <v>9.5345999999999993</v>
      </c>
      <c r="J1314" s="184">
        <v>7.5186999999999999</v>
      </c>
      <c r="K1314" s="184">
        <v>10.0832</v>
      </c>
      <c r="L1314" s="184">
        <v>3.2404000000000002</v>
      </c>
      <c r="M1314" s="184">
        <v>5.8411</v>
      </c>
      <c r="N1314" s="184">
        <v>5.1506999999999996</v>
      </c>
      <c r="O1314" s="184">
        <v>3.8458999999999999</v>
      </c>
      <c r="P1314" s="184">
        <v>4.9885999999999999</v>
      </c>
      <c r="Q1314" s="184">
        <v>6.5896999999999997</v>
      </c>
      <c r="R1314" s="184">
        <v>8.7326999999999995</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44358</v>
      </c>
      <c r="E1315" s="184">
        <v>67.641199999999998</v>
      </c>
      <c r="F1315" s="184">
        <v>19.922499999999999</v>
      </c>
      <c r="G1315" s="184">
        <v>31.812100000000001</v>
      </c>
      <c r="H1315" s="184">
        <v>23.6648</v>
      </c>
      <c r="I1315" s="184">
        <v>13.315099999999999</v>
      </c>
      <c r="J1315" s="184">
        <v>9.5249000000000006</v>
      </c>
      <c r="K1315" s="184">
        <v>10.298999999999999</v>
      </c>
      <c r="L1315" s="184">
        <v>4.8285999999999998</v>
      </c>
      <c r="M1315" s="184">
        <v>6.0582000000000003</v>
      </c>
      <c r="N1315" s="184">
        <v>6.3384999999999998</v>
      </c>
      <c r="O1315" s="184">
        <v>6.069</v>
      </c>
      <c r="P1315" s="184">
        <v>6.8724999999999996</v>
      </c>
      <c r="Q1315" s="184">
        <v>7.5606999999999998</v>
      </c>
      <c r="R1315" s="184">
        <v>8.3825000000000003</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44358</v>
      </c>
      <c r="E1316" s="184">
        <v>64.619200000000006</v>
      </c>
      <c r="F1316" s="184">
        <v>19.497699999999998</v>
      </c>
      <c r="G1316" s="184">
        <v>31.411100000000001</v>
      </c>
      <c r="H1316" s="184">
        <v>23.253900000000002</v>
      </c>
      <c r="I1316" s="184">
        <v>12.9099</v>
      </c>
      <c r="J1316" s="184">
        <v>9.1222999999999992</v>
      </c>
      <c r="K1316" s="184">
        <v>9.8834</v>
      </c>
      <c r="L1316" s="184">
        <v>4.4179000000000004</v>
      </c>
      <c r="M1316" s="184">
        <v>5.6624999999999996</v>
      </c>
      <c r="N1316" s="184">
        <v>5.9423000000000004</v>
      </c>
      <c r="O1316" s="184">
        <v>5.6359000000000004</v>
      </c>
      <c r="P1316" s="184">
        <v>6.3883999999999999</v>
      </c>
      <c r="Q1316" s="184">
        <v>8.0381999999999998</v>
      </c>
      <c r="R1316" s="184">
        <v>7.9546999999999999</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44358</v>
      </c>
      <c r="E1317" s="184">
        <v>64.619200000000006</v>
      </c>
      <c r="F1317" s="184">
        <v>19.497699999999998</v>
      </c>
      <c r="G1317" s="184">
        <v>31.411100000000001</v>
      </c>
      <c r="H1317" s="184">
        <v>23.253900000000002</v>
      </c>
      <c r="I1317" s="184">
        <v>12.9099</v>
      </c>
      <c r="J1317" s="184">
        <v>9.1222999999999992</v>
      </c>
      <c r="K1317" s="184">
        <v>9.8834</v>
      </c>
      <c r="L1317" s="184">
        <v>4.4179000000000004</v>
      </c>
      <c r="M1317" s="184">
        <v>5.6624999999999996</v>
      </c>
      <c r="N1317" s="184">
        <v>5.9423000000000004</v>
      </c>
      <c r="O1317" s="184">
        <v>5.6359000000000004</v>
      </c>
      <c r="P1317" s="184">
        <v>6.3883999999999999</v>
      </c>
      <c r="Q1317" s="184">
        <v>8.0381999999999998</v>
      </c>
      <c r="R1317" s="184">
        <v>7.9546999999999999</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44358</v>
      </c>
      <c r="E1322" s="184">
        <v>23.799600000000002</v>
      </c>
      <c r="F1322" s="184">
        <v>306.36399999999998</v>
      </c>
      <c r="G1322" s="184">
        <v>129.0034</v>
      </c>
      <c r="H1322" s="184">
        <v>61.694499999999998</v>
      </c>
      <c r="I1322" s="184">
        <v>24.224499999999999</v>
      </c>
      <c r="J1322" s="184">
        <v>20.680099999999999</v>
      </c>
      <c r="K1322" s="184">
        <v>23.138400000000001</v>
      </c>
      <c r="L1322" s="184">
        <v>20.726900000000001</v>
      </c>
      <c r="M1322" s="184">
        <v>24.975000000000001</v>
      </c>
      <c r="N1322" s="184">
        <v>10.632999999999999</v>
      </c>
      <c r="O1322" s="184">
        <v>4.7831000000000001</v>
      </c>
      <c r="P1322" s="184">
        <v>6.2981999999999996</v>
      </c>
      <c r="Q1322" s="184">
        <v>7.8265000000000002</v>
      </c>
      <c r="R1322" s="184">
        <v>2.8088000000000002</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44358</v>
      </c>
      <c r="E1323" s="184">
        <v>25.367000000000001</v>
      </c>
      <c r="F1323" s="184">
        <v>306.29590000000002</v>
      </c>
      <c r="G1323" s="184">
        <v>128.98140000000001</v>
      </c>
      <c r="H1323" s="184">
        <v>61.667499999999997</v>
      </c>
      <c r="I1323" s="184">
        <v>24.221399999999999</v>
      </c>
      <c r="J1323" s="184">
        <v>20.677499999999998</v>
      </c>
      <c r="K1323" s="184">
        <v>23.191099999999999</v>
      </c>
      <c r="L1323" s="184">
        <v>21.122</v>
      </c>
      <c r="M1323" s="184">
        <v>25.528500000000001</v>
      </c>
      <c r="N1323" s="184">
        <v>11.2095</v>
      </c>
      <c r="O1323" s="184">
        <v>5.5232999999999999</v>
      </c>
      <c r="P1323" s="184">
        <v>7.0444000000000004</v>
      </c>
      <c r="Q1323" s="184">
        <v>8.2655999999999992</v>
      </c>
      <c r="R1323" s="184">
        <v>3.4910999999999999</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44358</v>
      </c>
      <c r="E1324" s="184">
        <v>44.305399999999999</v>
      </c>
      <c r="F1324" s="184">
        <v>18.875399999999999</v>
      </c>
      <c r="G1324" s="184">
        <v>25.647500000000001</v>
      </c>
      <c r="H1324" s="184">
        <v>20.558700000000002</v>
      </c>
      <c r="I1324" s="184">
        <v>13.135300000000001</v>
      </c>
      <c r="J1324" s="184">
        <v>10.680899999999999</v>
      </c>
      <c r="K1324" s="184">
        <v>11.670400000000001</v>
      </c>
      <c r="L1324" s="184">
        <v>5.7653999999999996</v>
      </c>
      <c r="M1324" s="184">
        <v>8.4482999999999997</v>
      </c>
      <c r="N1324" s="184">
        <v>10.1875</v>
      </c>
      <c r="O1324" s="184">
        <v>8.6617999999999995</v>
      </c>
      <c r="P1324" s="184">
        <v>8.0106000000000002</v>
      </c>
      <c r="Q1324" s="184">
        <v>7.9935999999999998</v>
      </c>
      <c r="R1324" s="184">
        <v>8.7241</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44358</v>
      </c>
      <c r="E1325" s="184">
        <v>46.747999999999998</v>
      </c>
      <c r="F1325" s="184">
        <v>19.686299999999999</v>
      </c>
      <c r="G1325" s="184">
        <v>26.4739</v>
      </c>
      <c r="H1325" s="184">
        <v>21.380400000000002</v>
      </c>
      <c r="I1325" s="184">
        <v>13.9499</v>
      </c>
      <c r="J1325" s="184">
        <v>11.492900000000001</v>
      </c>
      <c r="K1325" s="184">
        <v>12.5077</v>
      </c>
      <c r="L1325" s="184">
        <v>6.6058000000000003</v>
      </c>
      <c r="M1325" s="184">
        <v>9.3148</v>
      </c>
      <c r="N1325" s="184">
        <v>11.099500000000001</v>
      </c>
      <c r="O1325" s="184">
        <v>9.5420999999999996</v>
      </c>
      <c r="P1325" s="184">
        <v>8.8087</v>
      </c>
      <c r="Q1325" s="184">
        <v>8.9412000000000003</v>
      </c>
      <c r="R1325" s="184">
        <v>9.6088000000000005</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44358</v>
      </c>
      <c r="E1326" s="184">
        <v>34.651299999999999</v>
      </c>
      <c r="F1326" s="184">
        <v>24.137699999999999</v>
      </c>
      <c r="G1326" s="184">
        <v>26.602499999999999</v>
      </c>
      <c r="H1326" s="184">
        <v>21.1828</v>
      </c>
      <c r="I1326" s="184">
        <v>11.0466</v>
      </c>
      <c r="J1326" s="184">
        <v>9.4708000000000006</v>
      </c>
      <c r="K1326" s="184">
        <v>11.3749</v>
      </c>
      <c r="L1326" s="184">
        <v>6.4413</v>
      </c>
      <c r="M1326" s="184">
        <v>8.8658999999999999</v>
      </c>
      <c r="N1326" s="184">
        <v>10.5259</v>
      </c>
      <c r="O1326" s="184">
        <v>8.8422999999999998</v>
      </c>
      <c r="P1326" s="184">
        <v>8.1024999999999991</v>
      </c>
      <c r="Q1326" s="184">
        <v>7.7026000000000003</v>
      </c>
      <c r="R1326" s="184">
        <v>9.7637999999999998</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44358</v>
      </c>
      <c r="E1327" s="184">
        <v>37.047699999999999</v>
      </c>
      <c r="F1327" s="184">
        <v>24.8444</v>
      </c>
      <c r="G1327" s="184">
        <v>27.2529</v>
      </c>
      <c r="H1327" s="184">
        <v>21.8504</v>
      </c>
      <c r="I1327" s="184">
        <v>11.706</v>
      </c>
      <c r="J1327" s="184">
        <v>10.142200000000001</v>
      </c>
      <c r="K1327" s="184">
        <v>12.0806</v>
      </c>
      <c r="L1327" s="184">
        <v>7.1925999999999997</v>
      </c>
      <c r="M1327" s="184">
        <v>9.6251999999999995</v>
      </c>
      <c r="N1327" s="184">
        <v>11.2941</v>
      </c>
      <c r="O1327" s="184">
        <v>9.5742999999999991</v>
      </c>
      <c r="P1327" s="184">
        <v>8.9304000000000006</v>
      </c>
      <c r="Q1327" s="184">
        <v>9.2213999999999992</v>
      </c>
      <c r="R1327" s="184">
        <v>10.461600000000001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44358</v>
      </c>
      <c r="E1328" s="184">
        <v>39.357300000000002</v>
      </c>
      <c r="F1328" s="184">
        <v>14.7516</v>
      </c>
      <c r="G1328" s="184">
        <v>13.3383</v>
      </c>
      <c r="H1328" s="184">
        <v>18.894500000000001</v>
      </c>
      <c r="I1328" s="184">
        <v>8.6000999999999994</v>
      </c>
      <c r="J1328" s="184">
        <v>7.2694000000000001</v>
      </c>
      <c r="K1328" s="184">
        <v>11.0663</v>
      </c>
      <c r="L1328" s="184">
        <v>3.07</v>
      </c>
      <c r="M1328" s="184">
        <v>6.0509000000000004</v>
      </c>
      <c r="N1328" s="184">
        <v>6.0754999999999999</v>
      </c>
      <c r="O1328" s="184">
        <v>9.3194999999999997</v>
      </c>
      <c r="P1328" s="184">
        <v>8.3308999999999997</v>
      </c>
      <c r="Q1328" s="184">
        <v>8.5582999999999991</v>
      </c>
      <c r="R1328" s="184">
        <v>8.9006000000000007</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44358</v>
      </c>
      <c r="E1329" s="184">
        <v>37.168500000000002</v>
      </c>
      <c r="F1329" s="184">
        <v>14.1465</v>
      </c>
      <c r="G1329" s="184">
        <v>12.648400000000001</v>
      </c>
      <c r="H1329" s="184">
        <v>18.202500000000001</v>
      </c>
      <c r="I1329" s="184">
        <v>7.9009999999999998</v>
      </c>
      <c r="J1329" s="184">
        <v>6.5716000000000001</v>
      </c>
      <c r="K1329" s="184">
        <v>10.353400000000001</v>
      </c>
      <c r="L1329" s="184">
        <v>2.3765999999999998</v>
      </c>
      <c r="M1329" s="184">
        <v>5.3422999999999998</v>
      </c>
      <c r="N1329" s="184">
        <v>5.3589000000000002</v>
      </c>
      <c r="O1329" s="184">
        <v>8.5991999999999997</v>
      </c>
      <c r="P1329" s="184">
        <v>7.6219999999999999</v>
      </c>
      <c r="Q1329" s="184">
        <v>7.5926999999999998</v>
      </c>
      <c r="R1329" s="184">
        <v>8.1731999999999996</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44358</v>
      </c>
      <c r="E1332" s="184">
        <v>17.709099999999999</v>
      </c>
      <c r="F1332" s="184">
        <v>20.4162</v>
      </c>
      <c r="G1332" s="184">
        <v>27.336300000000001</v>
      </c>
      <c r="H1332" s="184">
        <v>19.357500000000002</v>
      </c>
      <c r="I1332" s="184">
        <v>13.436500000000001</v>
      </c>
      <c r="J1332" s="184">
        <v>10.897399999999999</v>
      </c>
      <c r="K1332" s="184">
        <v>10.763400000000001</v>
      </c>
      <c r="L1332" s="184">
        <v>4.8731</v>
      </c>
      <c r="M1332" s="184">
        <v>7.7037000000000004</v>
      </c>
      <c r="N1332" s="184">
        <v>9.3653999999999993</v>
      </c>
      <c r="O1332" s="184">
        <v>7.2495000000000003</v>
      </c>
      <c r="P1332" s="184">
        <v>7.2462</v>
      </c>
      <c r="Q1332" s="184">
        <v>8.2250999999999994</v>
      </c>
      <c r="R1332" s="184">
        <v>7.94</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44358</v>
      </c>
      <c r="E1333" s="184">
        <v>18.898800000000001</v>
      </c>
      <c r="F1333" s="184">
        <v>21.257100000000001</v>
      </c>
      <c r="G1333" s="184">
        <v>28.3277</v>
      </c>
      <c r="H1333" s="184">
        <v>20.385999999999999</v>
      </c>
      <c r="I1333" s="184">
        <v>14.4544</v>
      </c>
      <c r="J1333" s="184">
        <v>11.8748</v>
      </c>
      <c r="K1333" s="184">
        <v>11.7026</v>
      </c>
      <c r="L1333" s="184">
        <v>5.8449</v>
      </c>
      <c r="M1333" s="184">
        <v>8.7302</v>
      </c>
      <c r="N1333" s="184">
        <v>10.421099999999999</v>
      </c>
      <c r="O1333" s="184">
        <v>8.1706000000000003</v>
      </c>
      <c r="P1333" s="184">
        <v>8.1798000000000002</v>
      </c>
      <c r="Q1333" s="184">
        <v>9.2027999999999999</v>
      </c>
      <c r="R1333" s="184">
        <v>8.9138000000000002</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44358</v>
      </c>
      <c r="E1334" s="184">
        <v>16.9938</v>
      </c>
      <c r="F1334" s="184">
        <v>26.867799999999999</v>
      </c>
      <c r="G1334" s="184">
        <v>22.450500000000002</v>
      </c>
      <c r="H1334" s="184">
        <v>20.453700000000001</v>
      </c>
      <c r="I1334" s="184">
        <v>12.315899999999999</v>
      </c>
      <c r="J1334" s="184">
        <v>9.9214000000000002</v>
      </c>
      <c r="K1334" s="184">
        <v>10.2616</v>
      </c>
      <c r="L1334" s="184">
        <v>6.7557</v>
      </c>
      <c r="M1334" s="184">
        <v>10.119199999999999</v>
      </c>
      <c r="N1334" s="184">
        <v>11.999499999999999</v>
      </c>
      <c r="O1334" s="184">
        <v>8.7861999999999991</v>
      </c>
      <c r="P1334" s="184">
        <v>8.2533999999999992</v>
      </c>
      <c r="Q1334" s="184">
        <v>8.6965000000000003</v>
      </c>
      <c r="R1334" s="184">
        <v>9.6236999999999995</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44358</v>
      </c>
      <c r="E1335" s="184">
        <v>16.067699999999999</v>
      </c>
      <c r="F1335" s="184">
        <v>26.142499999999998</v>
      </c>
      <c r="G1335" s="184">
        <v>21.542899999999999</v>
      </c>
      <c r="H1335" s="184">
        <v>19.5442</v>
      </c>
      <c r="I1335" s="184">
        <v>11.4079</v>
      </c>
      <c r="J1335" s="184">
        <v>9.0158000000000005</v>
      </c>
      <c r="K1335" s="184">
        <v>9.3402999999999992</v>
      </c>
      <c r="L1335" s="184">
        <v>5.8089000000000004</v>
      </c>
      <c r="M1335" s="184">
        <v>9.0960000000000001</v>
      </c>
      <c r="N1335" s="184">
        <v>10.9495</v>
      </c>
      <c r="O1335" s="184">
        <v>7.8158000000000003</v>
      </c>
      <c r="P1335" s="184">
        <v>7.2927</v>
      </c>
      <c r="Q1335" s="184">
        <v>7.7427999999999999</v>
      </c>
      <c r="R1335" s="184">
        <v>8.6242999999999999</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44358</v>
      </c>
      <c r="E1336" s="184">
        <v>10.8477</v>
      </c>
      <c r="F1336" s="184">
        <v>23.5686</v>
      </c>
      <c r="G1336" s="184">
        <v>21.797799999999999</v>
      </c>
      <c r="H1336" s="184">
        <v>16.249400000000001</v>
      </c>
      <c r="I1336" s="184">
        <v>8.2698</v>
      </c>
      <c r="J1336" s="184">
        <v>7.4054000000000002</v>
      </c>
      <c r="K1336" s="184">
        <v>8.2676999999999996</v>
      </c>
      <c r="L1336" s="184">
        <v>4.8452999999999999</v>
      </c>
      <c r="M1336" s="184">
        <v>3.5009000000000001</v>
      </c>
      <c r="N1336" s="184">
        <v>3.4207999999999998</v>
      </c>
      <c r="O1336" s="184">
        <v>-7.9494999999999996</v>
      </c>
      <c r="P1336" s="184">
        <v>-2.0958999999999999</v>
      </c>
      <c r="Q1336" s="184">
        <v>1.1752</v>
      </c>
      <c r="R1336" s="184">
        <v>-12.0815</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44358</v>
      </c>
      <c r="E1337" s="184">
        <v>11.491099999999999</v>
      </c>
      <c r="F1337" s="184">
        <v>24.156400000000001</v>
      </c>
      <c r="G1337" s="184">
        <v>22.275300000000001</v>
      </c>
      <c r="H1337" s="184">
        <v>16.752300000000002</v>
      </c>
      <c r="I1337" s="184">
        <v>8.8101000000000003</v>
      </c>
      <c r="J1337" s="184">
        <v>7.9637000000000002</v>
      </c>
      <c r="K1337" s="184">
        <v>8.8285</v>
      </c>
      <c r="L1337" s="184">
        <v>5.4074</v>
      </c>
      <c r="M1337" s="184">
        <v>4.0667</v>
      </c>
      <c r="N1337" s="184">
        <v>3.9908999999999999</v>
      </c>
      <c r="O1337" s="184">
        <v>-7.2485999999999997</v>
      </c>
      <c r="P1337" s="184">
        <v>-1.2726</v>
      </c>
      <c r="Q1337" s="184">
        <v>2.0156999999999998</v>
      </c>
      <c r="R1337" s="184">
        <v>-11.5047</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44358</v>
      </c>
      <c r="E1338" s="184">
        <v>4.2500000000000003E-2</v>
      </c>
      <c r="F1338" s="184">
        <v>0</v>
      </c>
      <c r="G1338" s="184">
        <v>0</v>
      </c>
      <c r="H1338" s="184">
        <v>12.297800000000001</v>
      </c>
      <c r="I1338" s="184">
        <v>12.3269</v>
      </c>
      <c r="J1338" s="184">
        <v>11.1869</v>
      </c>
      <c r="K1338" s="184">
        <v>11.403600000000001</v>
      </c>
      <c r="L1338" s="184">
        <v>-41.234499999999997</v>
      </c>
      <c r="M1338" s="184">
        <v>-30.1981</v>
      </c>
      <c r="N1338" s="184">
        <v>-20.8566</v>
      </c>
      <c r="O1338" s="184"/>
      <c r="P1338" s="184"/>
      <c r="Q1338" s="184">
        <v>-14.347099999999999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44358</v>
      </c>
      <c r="E1339" s="184">
        <v>4.4699999999999997E-2</v>
      </c>
      <c r="F1339" s="184">
        <v>0</v>
      </c>
      <c r="G1339" s="184">
        <v>0</v>
      </c>
      <c r="H1339" s="184">
        <v>11.6912</v>
      </c>
      <c r="I1339" s="184">
        <v>11.717499999999999</v>
      </c>
      <c r="J1339" s="184">
        <v>10.6313</v>
      </c>
      <c r="K1339" s="184">
        <v>11.7561</v>
      </c>
      <c r="L1339" s="184">
        <v>-41.320999999999998</v>
      </c>
      <c r="M1339" s="184">
        <v>-30.123000000000001</v>
      </c>
      <c r="N1339" s="184">
        <v>-20.744700000000002</v>
      </c>
      <c r="O1339" s="184"/>
      <c r="P1339" s="184"/>
      <c r="Q1339" s="184">
        <v>-14.3507</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44358</v>
      </c>
      <c r="E1342" s="184">
        <v>42.228200000000001</v>
      </c>
      <c r="F1342" s="184">
        <v>15.2189</v>
      </c>
      <c r="G1342" s="184">
        <v>13.3545</v>
      </c>
      <c r="H1342" s="184">
        <v>7.8651</v>
      </c>
      <c r="I1342" s="184">
        <v>10.133599999999999</v>
      </c>
      <c r="J1342" s="184">
        <v>8.8518000000000008</v>
      </c>
      <c r="K1342" s="184">
        <v>8.9178999999999995</v>
      </c>
      <c r="L1342" s="184">
        <v>4.2840999999999996</v>
      </c>
      <c r="M1342" s="184">
        <v>7.6</v>
      </c>
      <c r="N1342" s="184">
        <v>8.5876000000000001</v>
      </c>
      <c r="O1342" s="184">
        <v>10.421200000000001</v>
      </c>
      <c r="P1342" s="184">
        <v>10.106</v>
      </c>
      <c r="Q1342" s="184">
        <v>10.0528</v>
      </c>
      <c r="R1342" s="184">
        <v>10.5046</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44358</v>
      </c>
      <c r="E1343" s="184">
        <v>39.912799999999997</v>
      </c>
      <c r="F1343" s="184">
        <v>14.7293</v>
      </c>
      <c r="G1343" s="184">
        <v>12.8164</v>
      </c>
      <c r="H1343" s="184">
        <v>7.3392999999999997</v>
      </c>
      <c r="I1343" s="184">
        <v>9.6047999999999991</v>
      </c>
      <c r="J1343" s="184">
        <v>8.3033000000000001</v>
      </c>
      <c r="K1343" s="184">
        <v>8.3442000000000007</v>
      </c>
      <c r="L1343" s="184">
        <v>3.7061000000000002</v>
      </c>
      <c r="M1343" s="184">
        <v>7.0206999999999997</v>
      </c>
      <c r="N1343" s="184">
        <v>8.0234000000000005</v>
      </c>
      <c r="O1343" s="184">
        <v>9.8737999999999992</v>
      </c>
      <c r="P1343" s="184">
        <v>9.2880000000000003</v>
      </c>
      <c r="Q1343" s="184">
        <v>8.1765000000000008</v>
      </c>
      <c r="R1343" s="184">
        <v>10.004799999999999</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44358</v>
      </c>
      <c r="E1344" s="184">
        <v>58.484900000000003</v>
      </c>
      <c r="F1344" s="184">
        <v>14.1099</v>
      </c>
      <c r="G1344" s="184">
        <v>7.9103000000000003</v>
      </c>
      <c r="H1344" s="184">
        <v>10.7118</v>
      </c>
      <c r="I1344" s="184">
        <v>7.2148000000000003</v>
      </c>
      <c r="J1344" s="184">
        <v>5.4263000000000003</v>
      </c>
      <c r="K1344" s="184">
        <v>8.5050000000000008</v>
      </c>
      <c r="L1344" s="184">
        <v>2.1488</v>
      </c>
      <c r="M1344" s="184">
        <v>3.6179000000000001</v>
      </c>
      <c r="N1344" s="184">
        <v>4.6426999999999996</v>
      </c>
      <c r="O1344" s="184">
        <v>6.4200999999999997</v>
      </c>
      <c r="P1344" s="184">
        <v>6.5479000000000003</v>
      </c>
      <c r="Q1344" s="184">
        <v>7.8067000000000002</v>
      </c>
      <c r="R1344" s="184">
        <v>5.7991999999999999</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44358</v>
      </c>
      <c r="E1345" s="184">
        <v>62.923900000000003</v>
      </c>
      <c r="F1345" s="184">
        <v>15.146000000000001</v>
      </c>
      <c r="G1345" s="184">
        <v>8.9396000000000004</v>
      </c>
      <c r="H1345" s="184">
        <v>11.7271</v>
      </c>
      <c r="I1345" s="184">
        <v>8.2255000000000003</v>
      </c>
      <c r="J1345" s="184">
        <v>6.4420000000000002</v>
      </c>
      <c r="K1345" s="184">
        <v>9.7376000000000005</v>
      </c>
      <c r="L1345" s="184">
        <v>3.1939000000000002</v>
      </c>
      <c r="M1345" s="184">
        <v>4.6185999999999998</v>
      </c>
      <c r="N1345" s="184">
        <v>5.6314000000000002</v>
      </c>
      <c r="O1345" s="184">
        <v>7.3799000000000001</v>
      </c>
      <c r="P1345" s="184">
        <v>7.5151000000000003</v>
      </c>
      <c r="Q1345" s="184">
        <v>7.8127000000000004</v>
      </c>
      <c r="R1345" s="184">
        <v>6.7530999999999999</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44358</v>
      </c>
      <c r="E1346" s="184">
        <v>31.2788</v>
      </c>
      <c r="F1346" s="184">
        <v>24.521899999999999</v>
      </c>
      <c r="G1346" s="184">
        <v>24.2424</v>
      </c>
      <c r="H1346" s="184">
        <v>18.8218</v>
      </c>
      <c r="I1346" s="184">
        <v>11.2676</v>
      </c>
      <c r="J1346" s="184">
        <v>9.3947000000000003</v>
      </c>
      <c r="K1346" s="184">
        <v>12.1282</v>
      </c>
      <c r="L1346" s="184">
        <v>6.3179999999999996</v>
      </c>
      <c r="M1346" s="184">
        <v>7.9912999999999998</v>
      </c>
      <c r="N1346" s="184">
        <v>9.6598000000000006</v>
      </c>
      <c r="O1346" s="184">
        <v>3.5756999999999999</v>
      </c>
      <c r="P1346" s="184">
        <v>5.0381</v>
      </c>
      <c r="Q1346" s="184">
        <v>6.8636999999999997</v>
      </c>
      <c r="R1346" s="184">
        <v>7.5349000000000004</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44358</v>
      </c>
      <c r="E1347" s="184">
        <v>0.83730000000000004</v>
      </c>
      <c r="F1347" s="184">
        <v>0</v>
      </c>
      <c r="G1347" s="184">
        <v>0</v>
      </c>
      <c r="H1347" s="184">
        <v>0</v>
      </c>
      <c r="I1347" s="184">
        <v>0</v>
      </c>
      <c r="J1347" s="184">
        <v>0</v>
      </c>
      <c r="K1347" s="184">
        <v>0</v>
      </c>
      <c r="L1347" s="184">
        <v>0</v>
      </c>
      <c r="M1347" s="184">
        <v>0</v>
      </c>
      <c r="N1347" s="184">
        <v>0</v>
      </c>
      <c r="O1347" s="184"/>
      <c r="P1347" s="184"/>
      <c r="Q1347" s="184">
        <v>-22.807400000000001</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44358</v>
      </c>
      <c r="E1348" s="184">
        <v>28.777000000000001</v>
      </c>
      <c r="F1348" s="184">
        <v>23.734000000000002</v>
      </c>
      <c r="G1348" s="184">
        <v>23.382899999999999</v>
      </c>
      <c r="H1348" s="184">
        <v>17.945599999999999</v>
      </c>
      <c r="I1348" s="184">
        <v>10.378399999999999</v>
      </c>
      <c r="J1348" s="184">
        <v>8.4893000000000001</v>
      </c>
      <c r="K1348" s="184">
        <v>11.153499999999999</v>
      </c>
      <c r="L1348" s="184">
        <v>5.2786</v>
      </c>
      <c r="M1348" s="184">
        <v>6.9166999999999996</v>
      </c>
      <c r="N1348" s="184">
        <v>8.5601000000000003</v>
      </c>
      <c r="O1348" s="184">
        <v>2.6187999999999998</v>
      </c>
      <c r="P1348" s="184">
        <v>4.0734000000000004</v>
      </c>
      <c r="Q1348" s="184">
        <v>5.8624000000000001</v>
      </c>
      <c r="R1348" s="184">
        <v>6.4976000000000003</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44358</v>
      </c>
      <c r="E1349" s="184">
        <v>0.7853</v>
      </c>
      <c r="F1349" s="184">
        <v>0</v>
      </c>
      <c r="G1349" s="184">
        <v>0</v>
      </c>
      <c r="H1349" s="184">
        <v>0</v>
      </c>
      <c r="I1349" s="184">
        <v>0</v>
      </c>
      <c r="J1349" s="184">
        <v>0</v>
      </c>
      <c r="K1349" s="184">
        <v>0</v>
      </c>
      <c r="L1349" s="184">
        <v>0</v>
      </c>
      <c r="M1349" s="184">
        <v>0</v>
      </c>
      <c r="N1349" s="184">
        <v>-1.2699999999999999E-2</v>
      </c>
      <c r="O1349" s="184"/>
      <c r="P1349" s="184"/>
      <c r="Q1349" s="184">
        <v>-22.809200000000001</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44358</v>
      </c>
      <c r="E1350" s="184">
        <v>10.4459</v>
      </c>
      <c r="F1350" s="184">
        <v>26.225300000000001</v>
      </c>
      <c r="G1350" s="184">
        <v>25.561199999999999</v>
      </c>
      <c r="H1350" s="184">
        <v>23.415900000000001</v>
      </c>
      <c r="I1350" s="184">
        <v>9.8709000000000007</v>
      </c>
      <c r="J1350" s="184">
        <v>8.8351000000000006</v>
      </c>
      <c r="K1350" s="184">
        <v>11.8878</v>
      </c>
      <c r="L1350" s="184">
        <v>3.7153999999999998</v>
      </c>
      <c r="M1350" s="184"/>
      <c r="N1350" s="184"/>
      <c r="O1350" s="184"/>
      <c r="P1350" s="184"/>
      <c r="Q1350" s="184">
        <v>6.0278999999999998</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44358</v>
      </c>
      <c r="E1351" s="184">
        <v>10.4072</v>
      </c>
      <c r="F1351" s="184">
        <v>25.971699999999998</v>
      </c>
      <c r="G1351" s="184">
        <v>25.304300000000001</v>
      </c>
      <c r="H1351" s="184">
        <v>23.099</v>
      </c>
      <c r="I1351" s="184">
        <v>9.5038999999999998</v>
      </c>
      <c r="J1351" s="184">
        <v>8.3975000000000009</v>
      </c>
      <c r="K1351" s="184">
        <v>11.4415</v>
      </c>
      <c r="L1351" s="184">
        <v>3.2408000000000001</v>
      </c>
      <c r="M1351" s="184"/>
      <c r="N1351" s="184"/>
      <c r="O1351" s="184"/>
      <c r="P1351" s="184"/>
      <c r="Q1351" s="184">
        <v>5.5046999999999997</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44358</v>
      </c>
      <c r="E1354" s="184">
        <v>8.6999999999999994E-2</v>
      </c>
      <c r="F1354" s="184">
        <v>0</v>
      </c>
      <c r="G1354" s="184">
        <v>0</v>
      </c>
      <c r="H1354" s="184">
        <v>6.0003000000000002</v>
      </c>
      <c r="I1354" s="184">
        <v>9.0213000000000001</v>
      </c>
      <c r="J1354" s="184">
        <v>10.927300000000001</v>
      </c>
      <c r="K1354" s="184">
        <v>11.134</v>
      </c>
      <c r="L1354" s="184">
        <v>-40.477899999999998</v>
      </c>
      <c r="M1354" s="184">
        <v>-24.684899999999999</v>
      </c>
      <c r="N1354" s="184">
        <v>-16.746400000000001</v>
      </c>
      <c r="O1354" s="184"/>
      <c r="P1354" s="184"/>
      <c r="Q1354" s="184">
        <v>-11.1275</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44358</v>
      </c>
      <c r="E1355" s="184">
        <v>8.3799999999999999E-2</v>
      </c>
      <c r="F1355" s="184">
        <v>0</v>
      </c>
      <c r="G1355" s="184">
        <v>14.536</v>
      </c>
      <c r="H1355" s="184">
        <v>12.474399999999999</v>
      </c>
      <c r="I1355" s="184">
        <v>12.504300000000001</v>
      </c>
      <c r="J1355" s="184">
        <v>11.348599999999999</v>
      </c>
      <c r="K1355" s="184">
        <v>11.5717</v>
      </c>
      <c r="L1355" s="184">
        <v>-40.644199999999998</v>
      </c>
      <c r="M1355" s="184">
        <v>-24.922699999999999</v>
      </c>
      <c r="N1355" s="184">
        <v>-16.865100000000002</v>
      </c>
      <c r="O1355" s="184"/>
      <c r="P1355" s="184"/>
      <c r="Q1355" s="184">
        <v>-11.222</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44358</v>
      </c>
      <c r="E1356" s="184">
        <v>14.835800000000001</v>
      </c>
      <c r="F1356" s="184">
        <v>21.1706</v>
      </c>
      <c r="G1356" s="184">
        <v>16.341699999999999</v>
      </c>
      <c r="H1356" s="184">
        <v>14.5207</v>
      </c>
      <c r="I1356" s="184">
        <v>8.1973000000000003</v>
      </c>
      <c r="J1356" s="184">
        <v>7.1542000000000003</v>
      </c>
      <c r="K1356" s="184">
        <v>8.1856000000000009</v>
      </c>
      <c r="L1356" s="184">
        <v>3.3130000000000002</v>
      </c>
      <c r="M1356" s="184">
        <v>5.6624999999999996</v>
      </c>
      <c r="N1356" s="184">
        <v>2.5301</v>
      </c>
      <c r="O1356" s="184">
        <v>4.3409000000000004</v>
      </c>
      <c r="P1356" s="184">
        <v>5.8639999999999999</v>
      </c>
      <c r="Q1356" s="184">
        <v>6.5659999999999998</v>
      </c>
      <c r="R1356" s="184">
        <v>3.3487</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44358</v>
      </c>
      <c r="E1357" s="184">
        <v>14.2057</v>
      </c>
      <c r="F1357" s="184">
        <v>20.3095</v>
      </c>
      <c r="G1357" s="184">
        <v>15.6076</v>
      </c>
      <c r="H1357" s="184">
        <v>13.8748</v>
      </c>
      <c r="I1357" s="184">
        <v>7.5464000000000002</v>
      </c>
      <c r="J1357" s="184">
        <v>6.5174000000000003</v>
      </c>
      <c r="K1357" s="184">
        <v>7.5438000000000001</v>
      </c>
      <c r="L1357" s="184">
        <v>2.6839</v>
      </c>
      <c r="M1357" s="184">
        <v>5.0354000000000001</v>
      </c>
      <c r="N1357" s="184">
        <v>1.9322999999999999</v>
      </c>
      <c r="O1357" s="184">
        <v>3.6520000000000001</v>
      </c>
      <c r="P1357" s="184">
        <v>5.1886999999999999</v>
      </c>
      <c r="Q1357" s="184">
        <v>5.8230000000000004</v>
      </c>
      <c r="R1357" s="184">
        <v>2.6665000000000001</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31.126295121951223</v>
      </c>
      <c r="G1358" s="186">
        <v>22.633792682926831</v>
      </c>
      <c r="H1358" s="186">
        <v>17.840756097560977</v>
      </c>
      <c r="I1358" s="186">
        <v>10.268958536585366</v>
      </c>
      <c r="J1358" s="186">
        <v>8.8296780487804867</v>
      </c>
      <c r="K1358" s="186">
        <v>9.9401707317073171</v>
      </c>
      <c r="L1358" s="186">
        <v>0.83104878048780439</v>
      </c>
      <c r="M1358" s="186">
        <v>3.7937256410256417</v>
      </c>
      <c r="N1358" s="186">
        <v>4.6411256410256421</v>
      </c>
      <c r="O1358" s="186">
        <v>5.8133935483870953</v>
      </c>
      <c r="P1358" s="186">
        <v>6.5171161290322575</v>
      </c>
      <c r="Q1358" s="186">
        <v>2.7890756097560971</v>
      </c>
      <c r="R1358" s="186">
        <v>6.2978677419354847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19.922499999999999</v>
      </c>
      <c r="G1359" s="186">
        <v>20.832100000000001</v>
      </c>
      <c r="H1359" s="186">
        <v>18.590199999999999</v>
      </c>
      <c r="I1359" s="186">
        <v>10.318899999999999</v>
      </c>
      <c r="J1359" s="186">
        <v>9.1222999999999992</v>
      </c>
      <c r="K1359" s="186">
        <v>10.2616</v>
      </c>
      <c r="L1359" s="186">
        <v>4.4179000000000004</v>
      </c>
      <c r="M1359" s="186">
        <v>6.0509000000000004</v>
      </c>
      <c r="N1359" s="186">
        <v>6.0754999999999999</v>
      </c>
      <c r="O1359" s="186">
        <v>6.4200999999999997</v>
      </c>
      <c r="P1359" s="186">
        <v>7.0444000000000004</v>
      </c>
      <c r="Q1359" s="186">
        <v>7.6539000000000001</v>
      </c>
      <c r="R1359" s="186">
        <v>8.1342999999999996</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44358</v>
      </c>
      <c r="E1362" s="184">
        <v>99.599800000000002</v>
      </c>
      <c r="F1362" s="184">
        <v>29.230799999999999</v>
      </c>
      <c r="G1362" s="184">
        <v>21.6723</v>
      </c>
      <c r="H1362" s="184">
        <v>20.655999999999999</v>
      </c>
      <c r="I1362" s="184">
        <v>10.626200000000001</v>
      </c>
      <c r="J1362" s="184">
        <v>9.6780000000000008</v>
      </c>
      <c r="K1362" s="184">
        <v>14.2911</v>
      </c>
      <c r="L1362" s="184">
        <v>4.1577000000000002</v>
      </c>
      <c r="M1362" s="184">
        <v>6.2647000000000004</v>
      </c>
      <c r="N1362" s="184">
        <v>7.3643999999999998</v>
      </c>
      <c r="O1362" s="184">
        <v>9.9796999999999993</v>
      </c>
      <c r="P1362" s="184">
        <v>8.2271000000000001</v>
      </c>
      <c r="Q1362" s="184">
        <v>9.3721999999999994</v>
      </c>
      <c r="R1362" s="184">
        <v>9.5851000000000006</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44358</v>
      </c>
      <c r="E1363" s="184">
        <v>105.5425</v>
      </c>
      <c r="F1363" s="184">
        <v>29.627300000000002</v>
      </c>
      <c r="G1363" s="184">
        <v>22.069500000000001</v>
      </c>
      <c r="H1363" s="184">
        <v>21.056899999999999</v>
      </c>
      <c r="I1363" s="184">
        <v>11.0266</v>
      </c>
      <c r="J1363" s="184">
        <v>10.081300000000001</v>
      </c>
      <c r="K1363" s="184">
        <v>14.7042</v>
      </c>
      <c r="L1363" s="184">
        <v>4.5773999999999999</v>
      </c>
      <c r="M1363" s="184">
        <v>6.7159000000000004</v>
      </c>
      <c r="N1363" s="184">
        <v>7.8391999999999999</v>
      </c>
      <c r="O1363" s="184">
        <v>10.6828</v>
      </c>
      <c r="P1363" s="184">
        <v>8.9725999999999999</v>
      </c>
      <c r="Q1363" s="184">
        <v>8.7705000000000002</v>
      </c>
      <c r="R1363" s="184">
        <v>10.196300000000001</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44358</v>
      </c>
      <c r="E1364" s="184">
        <v>49.191400000000002</v>
      </c>
      <c r="F1364" s="184">
        <v>34.61</v>
      </c>
      <c r="G1364" s="184">
        <v>21.9284</v>
      </c>
      <c r="H1364" s="184">
        <v>21.2865</v>
      </c>
      <c r="I1364" s="184">
        <v>10.0449</v>
      </c>
      <c r="J1364" s="184">
        <v>7.2610000000000001</v>
      </c>
      <c r="K1364" s="184">
        <v>10.6014</v>
      </c>
      <c r="L1364" s="184">
        <v>3.8570000000000002</v>
      </c>
      <c r="M1364" s="184">
        <v>5.9417999999999997</v>
      </c>
      <c r="N1364" s="184">
        <v>5.9436</v>
      </c>
      <c r="O1364" s="184">
        <v>9.8457000000000008</v>
      </c>
      <c r="P1364" s="184">
        <v>8.7992000000000008</v>
      </c>
      <c r="Q1364" s="184">
        <v>8.7896999999999998</v>
      </c>
      <c r="R1364" s="184">
        <v>9.3552</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44358</v>
      </c>
      <c r="E1365" s="184">
        <v>45.9255</v>
      </c>
      <c r="F1365" s="184">
        <v>33.490299999999998</v>
      </c>
      <c r="G1365" s="184">
        <v>20.832000000000001</v>
      </c>
      <c r="H1365" s="184">
        <v>20.1968</v>
      </c>
      <c r="I1365" s="184">
        <v>8.9603999999999999</v>
      </c>
      <c r="J1365" s="184">
        <v>6.1723999999999997</v>
      </c>
      <c r="K1365" s="184">
        <v>9.4535999999999998</v>
      </c>
      <c r="L1365" s="184">
        <v>2.7117</v>
      </c>
      <c r="M1365" s="184">
        <v>4.7686000000000002</v>
      </c>
      <c r="N1365" s="184">
        <v>4.7571000000000003</v>
      </c>
      <c r="O1365" s="184">
        <v>8.7035</v>
      </c>
      <c r="P1365" s="184">
        <v>7.7718999999999996</v>
      </c>
      <c r="Q1365" s="184">
        <v>8.4748000000000001</v>
      </c>
      <c r="R1365" s="184">
        <v>8.1579999999999995</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44358</v>
      </c>
      <c r="E1366" s="184">
        <v>47.265900000000002</v>
      </c>
      <c r="F1366" s="184">
        <v>29.2135</v>
      </c>
      <c r="G1366" s="184">
        <v>29.8553</v>
      </c>
      <c r="H1366" s="184">
        <v>19.433</v>
      </c>
      <c r="I1366" s="184">
        <v>12.3588</v>
      </c>
      <c r="J1366" s="184">
        <v>8.1190999999999995</v>
      </c>
      <c r="K1366" s="184">
        <v>9.4899000000000004</v>
      </c>
      <c r="L1366" s="184">
        <v>2.6246999999999998</v>
      </c>
      <c r="M1366" s="184">
        <v>4.8471000000000002</v>
      </c>
      <c r="N1366" s="184">
        <v>5.3047000000000004</v>
      </c>
      <c r="O1366" s="184">
        <v>7.8654999999999999</v>
      </c>
      <c r="P1366" s="184">
        <v>6.5868000000000002</v>
      </c>
      <c r="Q1366" s="184">
        <v>7.7680999999999996</v>
      </c>
      <c r="R1366" s="184">
        <v>7.4379</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44358</v>
      </c>
      <c r="E1367" s="184">
        <v>50.241500000000002</v>
      </c>
      <c r="F1367" s="184">
        <v>30.0288</v>
      </c>
      <c r="G1367" s="184">
        <v>30.735399999999998</v>
      </c>
      <c r="H1367" s="184">
        <v>20.327300000000001</v>
      </c>
      <c r="I1367" s="184">
        <v>13.258100000000001</v>
      </c>
      <c r="J1367" s="184">
        <v>9.0280000000000005</v>
      </c>
      <c r="K1367" s="184">
        <v>10.5749</v>
      </c>
      <c r="L1367" s="184">
        <v>3.5819000000000001</v>
      </c>
      <c r="M1367" s="184">
        <v>5.7088000000000001</v>
      </c>
      <c r="N1367" s="184">
        <v>6.0949999999999998</v>
      </c>
      <c r="O1367" s="184">
        <v>8.4870000000000001</v>
      </c>
      <c r="P1367" s="184">
        <v>7.2466999999999997</v>
      </c>
      <c r="Q1367" s="184">
        <v>7.8811999999999998</v>
      </c>
      <c r="R1367" s="184">
        <v>8.1068999999999996</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44358</v>
      </c>
      <c r="E1368" s="184">
        <v>34.884700000000002</v>
      </c>
      <c r="F1368" s="184">
        <v>37.181600000000003</v>
      </c>
      <c r="G1368" s="184">
        <v>23.307400000000001</v>
      </c>
      <c r="H1368" s="184">
        <v>26.168700000000001</v>
      </c>
      <c r="I1368" s="184">
        <v>10.3771</v>
      </c>
      <c r="J1368" s="184">
        <v>7.1684000000000001</v>
      </c>
      <c r="K1368" s="184">
        <v>12.158200000000001</v>
      </c>
      <c r="L1368" s="184">
        <v>1.1557999999999999</v>
      </c>
      <c r="M1368" s="184">
        <v>4.1670999999999996</v>
      </c>
      <c r="N1368" s="184">
        <v>3.5571999999999999</v>
      </c>
      <c r="O1368" s="184">
        <v>8.5762999999999998</v>
      </c>
      <c r="P1368" s="184">
        <v>6.6204000000000001</v>
      </c>
      <c r="Q1368" s="184">
        <v>6.9813000000000001</v>
      </c>
      <c r="R1368" s="184">
        <v>7.1463999999999999</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44358</v>
      </c>
      <c r="E1369" s="184">
        <v>37.287999999999997</v>
      </c>
      <c r="F1369" s="184">
        <v>38.019599999999997</v>
      </c>
      <c r="G1369" s="184">
        <v>24.1279</v>
      </c>
      <c r="H1369" s="184">
        <v>27.001999999999999</v>
      </c>
      <c r="I1369" s="184">
        <v>11.2141</v>
      </c>
      <c r="J1369" s="184">
        <v>8.0114000000000001</v>
      </c>
      <c r="K1369" s="184">
        <v>13.022399999999999</v>
      </c>
      <c r="L1369" s="184">
        <v>1.9990000000000001</v>
      </c>
      <c r="M1369" s="184">
        <v>5.0327999999999999</v>
      </c>
      <c r="N1369" s="184">
        <v>4.4271000000000003</v>
      </c>
      <c r="O1369" s="184">
        <v>9.4551999999999996</v>
      </c>
      <c r="P1369" s="184">
        <v>7.4592000000000001</v>
      </c>
      <c r="Q1369" s="184">
        <v>7.6449999999999996</v>
      </c>
      <c r="R1369" s="184">
        <v>8.0441000000000003</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44358</v>
      </c>
      <c r="E1370" s="184">
        <v>31.409700000000001</v>
      </c>
      <c r="F1370" s="184">
        <v>37.456800000000001</v>
      </c>
      <c r="G1370" s="184">
        <v>33.754399999999997</v>
      </c>
      <c r="H1370" s="184">
        <v>24.719100000000001</v>
      </c>
      <c r="I1370" s="184">
        <v>10.9107</v>
      </c>
      <c r="J1370" s="184">
        <v>7.7769000000000004</v>
      </c>
      <c r="K1370" s="184">
        <v>11.5192</v>
      </c>
      <c r="L1370" s="184">
        <v>3.3159999999999998</v>
      </c>
      <c r="M1370" s="184">
        <v>5.5057999999999998</v>
      </c>
      <c r="N1370" s="184">
        <v>6.9554</v>
      </c>
      <c r="O1370" s="184">
        <v>9.6020000000000003</v>
      </c>
      <c r="P1370" s="184">
        <v>8.1526999999999994</v>
      </c>
      <c r="Q1370" s="184">
        <v>9.3369</v>
      </c>
      <c r="R1370" s="184">
        <v>9.4731000000000005</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44358</v>
      </c>
      <c r="E1371" s="184">
        <v>32.618899999999996</v>
      </c>
      <c r="F1371" s="184">
        <v>38.085099999999997</v>
      </c>
      <c r="G1371" s="184">
        <v>34.375</v>
      </c>
      <c r="H1371" s="184">
        <v>25.363800000000001</v>
      </c>
      <c r="I1371" s="184">
        <v>11.560600000000001</v>
      </c>
      <c r="J1371" s="184">
        <v>8.4197000000000006</v>
      </c>
      <c r="K1371" s="184">
        <v>12.1797</v>
      </c>
      <c r="L1371" s="184">
        <v>3.9676</v>
      </c>
      <c r="M1371" s="184">
        <v>6.1494</v>
      </c>
      <c r="N1371" s="184">
        <v>7.5991999999999997</v>
      </c>
      <c r="O1371" s="184">
        <v>10.223800000000001</v>
      </c>
      <c r="P1371" s="184">
        <v>8.76</v>
      </c>
      <c r="Q1371" s="184">
        <v>8.9277999999999995</v>
      </c>
      <c r="R1371" s="184">
        <v>10.082700000000001</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44358</v>
      </c>
      <c r="E1372" s="184">
        <v>57.352499999999999</v>
      </c>
      <c r="F1372" s="184">
        <v>16.809100000000001</v>
      </c>
      <c r="G1372" s="184">
        <v>14.1874</v>
      </c>
      <c r="H1372" s="184">
        <v>22.168399999999998</v>
      </c>
      <c r="I1372" s="184">
        <v>9.4072999999999993</v>
      </c>
      <c r="J1372" s="184">
        <v>7.6390000000000002</v>
      </c>
      <c r="K1372" s="184">
        <v>12.9613</v>
      </c>
      <c r="L1372" s="184">
        <v>1.8585</v>
      </c>
      <c r="M1372" s="184">
        <v>5.5305999999999997</v>
      </c>
      <c r="N1372" s="184">
        <v>4.5049000000000001</v>
      </c>
      <c r="O1372" s="184">
        <v>10.334899999999999</v>
      </c>
      <c r="P1372" s="184">
        <v>8.9559999999999995</v>
      </c>
      <c r="Q1372" s="184">
        <v>9.0456000000000003</v>
      </c>
      <c r="R1372" s="184">
        <v>9.3512000000000004</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44358</v>
      </c>
      <c r="E1373" s="184">
        <v>53.843800000000002</v>
      </c>
      <c r="F1373" s="184">
        <v>16.140799999999999</v>
      </c>
      <c r="G1373" s="184">
        <v>13.5276</v>
      </c>
      <c r="H1373" s="184">
        <v>21.509599999999999</v>
      </c>
      <c r="I1373" s="184">
        <v>8.7546999999999997</v>
      </c>
      <c r="J1373" s="184">
        <v>6.9840999999999998</v>
      </c>
      <c r="K1373" s="184">
        <v>12.263</v>
      </c>
      <c r="L1373" s="184">
        <v>1.1940999999999999</v>
      </c>
      <c r="M1373" s="184">
        <v>4.8577000000000004</v>
      </c>
      <c r="N1373" s="184">
        <v>3.8363</v>
      </c>
      <c r="O1373" s="184">
        <v>9.6423000000000005</v>
      </c>
      <c r="P1373" s="184">
        <v>8.1562999999999999</v>
      </c>
      <c r="Q1373" s="184">
        <v>8.3786000000000005</v>
      </c>
      <c r="R1373" s="184">
        <v>8.6684000000000001</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44358</v>
      </c>
      <c r="E1374" s="184">
        <v>50.228099999999998</v>
      </c>
      <c r="F1374" s="184">
        <v>20.867799999999999</v>
      </c>
      <c r="G1374" s="184">
        <v>14.0412</v>
      </c>
      <c r="H1374" s="184">
        <v>19.391300000000001</v>
      </c>
      <c r="I1374" s="184">
        <v>7.6996000000000002</v>
      </c>
      <c r="J1374" s="184">
        <v>5.2720000000000002</v>
      </c>
      <c r="K1374" s="184">
        <v>8.2166999999999994</v>
      </c>
      <c r="L1374" s="184">
        <v>0.54730000000000001</v>
      </c>
      <c r="M1374" s="184">
        <v>2.7955000000000001</v>
      </c>
      <c r="N1374" s="184">
        <v>4.2457000000000003</v>
      </c>
      <c r="O1374" s="184">
        <v>2.2848999999999999</v>
      </c>
      <c r="P1374" s="184">
        <v>3.2183999999999999</v>
      </c>
      <c r="Q1374" s="184">
        <v>6.3103999999999996</v>
      </c>
      <c r="R1374" s="184">
        <v>4.5621</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44358</v>
      </c>
      <c r="E1375" s="184">
        <v>54.643500000000003</v>
      </c>
      <c r="F1375" s="184">
        <v>21.855599999999999</v>
      </c>
      <c r="G1375" s="184">
        <v>15.047800000000001</v>
      </c>
      <c r="H1375" s="184">
        <v>20.395199999999999</v>
      </c>
      <c r="I1375" s="184">
        <v>8.7029999999999994</v>
      </c>
      <c r="J1375" s="184">
        <v>6.2777000000000003</v>
      </c>
      <c r="K1375" s="184">
        <v>9.2393999999999998</v>
      </c>
      <c r="L1375" s="184">
        <v>1.5527</v>
      </c>
      <c r="M1375" s="184">
        <v>3.8203</v>
      </c>
      <c r="N1375" s="184">
        <v>5.2935999999999996</v>
      </c>
      <c r="O1375" s="184">
        <v>3.3134000000000001</v>
      </c>
      <c r="P1375" s="184">
        <v>4.2558999999999996</v>
      </c>
      <c r="Q1375" s="184">
        <v>5.7079000000000004</v>
      </c>
      <c r="R1375" s="184">
        <v>5.6139999999999999</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44358</v>
      </c>
      <c r="E1376" s="184">
        <v>66.074200000000005</v>
      </c>
      <c r="F1376" s="184">
        <v>54.936799999999998</v>
      </c>
      <c r="G1376" s="184">
        <v>44.316800000000001</v>
      </c>
      <c r="H1376" s="184">
        <v>32.589399999999998</v>
      </c>
      <c r="I1376" s="184">
        <v>20.175799999999999</v>
      </c>
      <c r="J1376" s="184">
        <v>12.299799999999999</v>
      </c>
      <c r="K1376" s="184">
        <v>11.392099999999999</v>
      </c>
      <c r="L1376" s="184">
        <v>2.6027</v>
      </c>
      <c r="M1376" s="184">
        <v>6.4999000000000002</v>
      </c>
      <c r="N1376" s="184">
        <v>6.5057</v>
      </c>
      <c r="O1376" s="184">
        <v>10.3925</v>
      </c>
      <c r="P1376" s="184">
        <v>8.5370000000000008</v>
      </c>
      <c r="Q1376" s="184">
        <v>8.4446999999999992</v>
      </c>
      <c r="R1376" s="184">
        <v>9.9812999999999992</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44358</v>
      </c>
      <c r="E1377" s="184">
        <v>61.429499999999997</v>
      </c>
      <c r="F1377" s="184">
        <v>53.911999999999999</v>
      </c>
      <c r="G1377" s="184">
        <v>43.290700000000001</v>
      </c>
      <c r="H1377" s="184">
        <v>31.5624</v>
      </c>
      <c r="I1377" s="184">
        <v>19.1447</v>
      </c>
      <c r="J1377" s="184">
        <v>11.2599</v>
      </c>
      <c r="K1377" s="184">
        <v>10.287100000000001</v>
      </c>
      <c r="L1377" s="184">
        <v>1.5027999999999999</v>
      </c>
      <c r="M1377" s="184">
        <v>5.3794000000000004</v>
      </c>
      <c r="N1377" s="184">
        <v>5.3569000000000004</v>
      </c>
      <c r="O1377" s="184">
        <v>9.2624999999999993</v>
      </c>
      <c r="P1377" s="184">
        <v>7.4931999999999999</v>
      </c>
      <c r="Q1377" s="184">
        <v>8.7849000000000004</v>
      </c>
      <c r="R1377" s="184">
        <v>8.8109000000000002</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44358</v>
      </c>
      <c r="E1378" s="184">
        <v>57.5764</v>
      </c>
      <c r="F1378" s="184">
        <v>27.787700000000001</v>
      </c>
      <c r="G1378" s="184">
        <v>15.869199999999999</v>
      </c>
      <c r="H1378" s="184">
        <v>16.197500000000002</v>
      </c>
      <c r="I1378" s="184">
        <v>7.6750999999999996</v>
      </c>
      <c r="J1378" s="184">
        <v>6.3448000000000002</v>
      </c>
      <c r="K1378" s="184">
        <v>9.0754999999999999</v>
      </c>
      <c r="L1378" s="184">
        <v>2.0668000000000002</v>
      </c>
      <c r="M1378" s="184">
        <v>3.4289000000000001</v>
      </c>
      <c r="N1378" s="184">
        <v>3.585</v>
      </c>
      <c r="O1378" s="184">
        <v>8.3073999999999995</v>
      </c>
      <c r="P1378" s="184">
        <v>6.9983000000000004</v>
      </c>
      <c r="Q1378" s="184">
        <v>8.1559000000000008</v>
      </c>
      <c r="R1378" s="184">
        <v>7.4082999999999997</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44358</v>
      </c>
      <c r="E1379" s="184">
        <v>60.303600000000003</v>
      </c>
      <c r="F1379" s="184">
        <v>27.863700000000001</v>
      </c>
      <c r="G1379" s="184">
        <v>16.040600000000001</v>
      </c>
      <c r="H1379" s="184">
        <v>16.358899999999998</v>
      </c>
      <c r="I1379" s="184">
        <v>7.8445</v>
      </c>
      <c r="J1379" s="184">
        <v>6.5122</v>
      </c>
      <c r="K1379" s="184">
        <v>9.2477</v>
      </c>
      <c r="L1379" s="184">
        <v>2.3256999999999999</v>
      </c>
      <c r="M1379" s="184">
        <v>3.9060999999999999</v>
      </c>
      <c r="N1379" s="184">
        <v>4.1818999999999997</v>
      </c>
      <c r="O1379" s="184">
        <v>8.9755000000000003</v>
      </c>
      <c r="P1379" s="184">
        <v>7.5824999999999996</v>
      </c>
      <c r="Q1379" s="184">
        <v>7.6910999999999996</v>
      </c>
      <c r="R1379" s="184">
        <v>8.0787999999999993</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44358</v>
      </c>
      <c r="E1380" s="184">
        <v>71.5672</v>
      </c>
      <c r="F1380" s="184">
        <v>28.378599999999999</v>
      </c>
      <c r="G1380" s="184">
        <v>29.020600000000002</v>
      </c>
      <c r="H1380" s="184">
        <v>27.745699999999999</v>
      </c>
      <c r="I1380" s="184">
        <v>9.9686000000000003</v>
      </c>
      <c r="J1380" s="184">
        <v>6.7941000000000003</v>
      </c>
      <c r="K1380" s="184">
        <v>11.8086</v>
      </c>
      <c r="L1380" s="184">
        <v>1.1757</v>
      </c>
      <c r="M1380" s="184">
        <v>4.1489000000000003</v>
      </c>
      <c r="N1380" s="184">
        <v>3.9754</v>
      </c>
      <c r="O1380" s="184">
        <v>9.6090999999999998</v>
      </c>
      <c r="P1380" s="184">
        <v>7.9664999999999999</v>
      </c>
      <c r="Q1380" s="184">
        <v>8.7658000000000005</v>
      </c>
      <c r="R1380" s="184">
        <v>8.3376000000000001</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44358</v>
      </c>
      <c r="E1381" s="184">
        <v>76.936800000000005</v>
      </c>
      <c r="F1381" s="184">
        <v>29.4375</v>
      </c>
      <c r="G1381" s="184">
        <v>30.120699999999999</v>
      </c>
      <c r="H1381" s="184">
        <v>28.854099999999999</v>
      </c>
      <c r="I1381" s="184">
        <v>11.077</v>
      </c>
      <c r="J1381" s="184">
        <v>7.9158999999999997</v>
      </c>
      <c r="K1381" s="184">
        <v>12.962999999999999</v>
      </c>
      <c r="L1381" s="184">
        <v>2.3641999999999999</v>
      </c>
      <c r="M1381" s="184">
        <v>5.3152999999999997</v>
      </c>
      <c r="N1381" s="184">
        <v>5.0728</v>
      </c>
      <c r="O1381" s="184">
        <v>10.540900000000001</v>
      </c>
      <c r="P1381" s="184">
        <v>8.8886000000000003</v>
      </c>
      <c r="Q1381" s="184">
        <v>8.7501999999999995</v>
      </c>
      <c r="R1381" s="184">
        <v>9.3118999999999996</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44358</v>
      </c>
      <c r="E1382" s="184">
        <v>58.398699999999998</v>
      </c>
      <c r="F1382" s="184">
        <v>23.953700000000001</v>
      </c>
      <c r="G1382" s="184">
        <v>13.9747</v>
      </c>
      <c r="H1382" s="184">
        <v>7.4482999999999997</v>
      </c>
      <c r="I1382" s="184">
        <v>9.7372999999999994</v>
      </c>
      <c r="J1382" s="184">
        <v>8.2573000000000008</v>
      </c>
      <c r="K1382" s="184">
        <v>9.3664000000000005</v>
      </c>
      <c r="L1382" s="184">
        <v>4.2747000000000002</v>
      </c>
      <c r="M1382" s="184">
        <v>6.8019999999999996</v>
      </c>
      <c r="N1382" s="184">
        <v>7.9744000000000002</v>
      </c>
      <c r="O1382" s="184">
        <v>10.607100000000001</v>
      </c>
      <c r="P1382" s="184">
        <v>9.5030000000000001</v>
      </c>
      <c r="Q1382" s="184">
        <v>8.9120000000000008</v>
      </c>
      <c r="R1382" s="184">
        <v>10.7441</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44358</v>
      </c>
      <c r="E1383" s="184">
        <v>55.6126</v>
      </c>
      <c r="F1383" s="184">
        <v>23.314499999999999</v>
      </c>
      <c r="G1383" s="184">
        <v>13.3161</v>
      </c>
      <c r="H1383" s="184">
        <v>6.7877000000000001</v>
      </c>
      <c r="I1383" s="184">
        <v>9.0747</v>
      </c>
      <c r="J1383" s="184">
        <v>7.5942999999999996</v>
      </c>
      <c r="K1383" s="184">
        <v>8.6915999999999993</v>
      </c>
      <c r="L1383" s="184">
        <v>3.6139000000000001</v>
      </c>
      <c r="M1383" s="184">
        <v>6.1315999999999997</v>
      </c>
      <c r="N1383" s="184">
        <v>7.2942</v>
      </c>
      <c r="O1383" s="184">
        <v>9.8766999999999996</v>
      </c>
      <c r="P1383" s="184">
        <v>8.7265999999999995</v>
      </c>
      <c r="Q1383" s="184">
        <v>7.8746</v>
      </c>
      <c r="R1383" s="184">
        <v>10.0648</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44358</v>
      </c>
      <c r="E1384" s="184">
        <v>70.878799999999998</v>
      </c>
      <c r="F1384" s="184">
        <v>15.610099999999999</v>
      </c>
      <c r="G1384" s="184">
        <v>35.446599999999997</v>
      </c>
      <c r="H1384" s="184">
        <v>24.085999999999999</v>
      </c>
      <c r="I1384" s="184">
        <v>17.727799999999998</v>
      </c>
      <c r="J1384" s="184">
        <v>10.672599999999999</v>
      </c>
      <c r="K1384" s="184">
        <v>12.2486</v>
      </c>
      <c r="L1384" s="184">
        <v>3.3915000000000002</v>
      </c>
      <c r="M1384" s="184">
        <v>5.7461000000000002</v>
      </c>
      <c r="N1384" s="184">
        <v>7.6906999999999996</v>
      </c>
      <c r="O1384" s="184">
        <v>9.5934000000000008</v>
      </c>
      <c r="P1384" s="184">
        <v>8.3216000000000001</v>
      </c>
      <c r="Q1384" s="184">
        <v>8.7634000000000007</v>
      </c>
      <c r="R1384" s="184">
        <v>9.7401</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44358</v>
      </c>
      <c r="E1385" s="184">
        <v>66.012799999999999</v>
      </c>
      <c r="F1385" s="184">
        <v>14.935</v>
      </c>
      <c r="G1385" s="184">
        <v>34.767299999999999</v>
      </c>
      <c r="H1385" s="184">
        <v>23.398399999999999</v>
      </c>
      <c r="I1385" s="184">
        <v>17.042000000000002</v>
      </c>
      <c r="J1385" s="184">
        <v>9.9902999999999995</v>
      </c>
      <c r="K1385" s="184">
        <v>11.487399999999999</v>
      </c>
      <c r="L1385" s="184">
        <v>2.5739000000000001</v>
      </c>
      <c r="M1385" s="184">
        <v>4.8879999999999999</v>
      </c>
      <c r="N1385" s="184">
        <v>6.7965999999999998</v>
      </c>
      <c r="O1385" s="184">
        <v>8.6087000000000007</v>
      </c>
      <c r="P1385" s="184">
        <v>7.2427999999999999</v>
      </c>
      <c r="Q1385" s="184">
        <v>8.1327999999999996</v>
      </c>
      <c r="R1385" s="184">
        <v>8.8069000000000006</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44358</v>
      </c>
      <c r="E1386" s="184">
        <v>1.7470000000000001</v>
      </c>
      <c r="F1386" s="184">
        <v>12.540100000000001</v>
      </c>
      <c r="G1386" s="184">
        <v>11.1531</v>
      </c>
      <c r="H1386" s="184">
        <v>11.0669</v>
      </c>
      <c r="I1386" s="184">
        <v>11.090400000000001</v>
      </c>
      <c r="J1386" s="184">
        <v>11.0891</v>
      </c>
      <c r="K1386" s="184">
        <v>11.325799999999999</v>
      </c>
      <c r="L1386" s="184">
        <v>-40.319000000000003</v>
      </c>
      <c r="M1386" s="184">
        <v>-24.619499999999999</v>
      </c>
      <c r="N1386" s="184">
        <v>-16.634899999999998</v>
      </c>
      <c r="O1386" s="184"/>
      <c r="P1386" s="184"/>
      <c r="Q1386" s="184">
        <v>-11.081899999999999</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44358</v>
      </c>
      <c r="E1387" s="184">
        <v>1.6348</v>
      </c>
      <c r="F1387" s="184">
        <v>11.1669</v>
      </c>
      <c r="G1387" s="184">
        <v>11.1737</v>
      </c>
      <c r="H1387" s="184">
        <v>10.867100000000001</v>
      </c>
      <c r="I1387" s="184">
        <v>11.050599999999999</v>
      </c>
      <c r="J1387" s="184">
        <v>11.0501</v>
      </c>
      <c r="K1387" s="184">
        <v>11.3123</v>
      </c>
      <c r="L1387" s="184">
        <v>-40.665399999999998</v>
      </c>
      <c r="M1387" s="184">
        <v>-24.854399999999998</v>
      </c>
      <c r="N1387" s="184">
        <v>-16.8125</v>
      </c>
      <c r="O1387" s="184"/>
      <c r="P1387" s="184"/>
      <c r="Q1387" s="184">
        <v>-11.228400000000001</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44358</v>
      </c>
      <c r="E1388" s="184">
        <v>54.805199999999999</v>
      </c>
      <c r="F1388" s="184">
        <v>37.734299999999998</v>
      </c>
      <c r="G1388" s="184">
        <v>15.1814</v>
      </c>
      <c r="H1388" s="184">
        <v>14.3775</v>
      </c>
      <c r="I1388" s="184">
        <v>7.4805000000000001</v>
      </c>
      <c r="J1388" s="184">
        <v>5.6578999999999997</v>
      </c>
      <c r="K1388" s="184">
        <v>7.4592999999999998</v>
      </c>
      <c r="L1388" s="184">
        <v>2.5185</v>
      </c>
      <c r="M1388" s="184">
        <v>3.8344999999999998</v>
      </c>
      <c r="N1388" s="184">
        <v>4.5865</v>
      </c>
      <c r="O1388" s="184">
        <v>0.49070000000000003</v>
      </c>
      <c r="P1388" s="184">
        <v>3.4489000000000001</v>
      </c>
      <c r="Q1388" s="184">
        <v>5.7587999999999999</v>
      </c>
      <c r="R1388" s="184">
        <v>2.7795000000000001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44358</v>
      </c>
      <c r="E1389" s="184">
        <v>51.037300000000002</v>
      </c>
      <c r="F1389" s="184">
        <v>37.369700000000002</v>
      </c>
      <c r="G1389" s="184">
        <v>14.774100000000001</v>
      </c>
      <c r="H1389" s="184">
        <v>13.9625</v>
      </c>
      <c r="I1389" s="184">
        <v>7.0633999999999997</v>
      </c>
      <c r="J1389" s="184">
        <v>5.2370000000000001</v>
      </c>
      <c r="K1389" s="184">
        <v>7.0172999999999996</v>
      </c>
      <c r="L1389" s="184">
        <v>2.0607000000000002</v>
      </c>
      <c r="M1389" s="184">
        <v>3.3469000000000002</v>
      </c>
      <c r="N1389" s="184">
        <v>4.0648999999999997</v>
      </c>
      <c r="O1389" s="184">
        <v>-0.2374</v>
      </c>
      <c r="P1389" s="184">
        <v>2.6755</v>
      </c>
      <c r="Q1389" s="184">
        <v>7.3440000000000003</v>
      </c>
      <c r="R1389" s="184">
        <v>2.0213999999999999</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28.984203571428566</v>
      </c>
      <c r="G1390" s="186">
        <v>23.13954285714286</v>
      </c>
      <c r="H1390" s="186">
        <v>20.534892857142864</v>
      </c>
      <c r="I1390" s="186">
        <v>11.109089285714285</v>
      </c>
      <c r="J1390" s="186">
        <v>8.1630107142857149</v>
      </c>
      <c r="K1390" s="186">
        <v>10.869917857142857</v>
      </c>
      <c r="L1390" s="186">
        <v>-0.47899642857142866</v>
      </c>
      <c r="M1390" s="186">
        <v>2.9307071428571425</v>
      </c>
      <c r="N1390" s="186">
        <v>3.9771785714285715</v>
      </c>
      <c r="O1390" s="186">
        <v>8.2701576923076932</v>
      </c>
      <c r="P1390" s="186">
        <v>7.3295269230769229</v>
      </c>
      <c r="Q1390" s="186">
        <v>6.7306392857142869</v>
      </c>
      <c r="R1390" s="186">
        <v>8.148730769230772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29.222149999999999</v>
      </c>
      <c r="G1391" s="186">
        <v>21.800350000000002</v>
      </c>
      <c r="H1391" s="186">
        <v>20.856449999999999</v>
      </c>
      <c r="I1391" s="186">
        <v>10.501650000000001</v>
      </c>
      <c r="J1391" s="186">
        <v>7.8464</v>
      </c>
      <c r="K1391" s="186">
        <v>11.319050000000001</v>
      </c>
      <c r="L1391" s="186">
        <v>2.4413499999999999</v>
      </c>
      <c r="M1391" s="186">
        <v>4.9603999999999999</v>
      </c>
      <c r="N1391" s="186">
        <v>5.1831999999999994</v>
      </c>
      <c r="O1391" s="186">
        <v>9.5243000000000002</v>
      </c>
      <c r="P1391" s="186">
        <v>7.8691999999999993</v>
      </c>
      <c r="Q1391" s="186">
        <v>8.2672500000000007</v>
      </c>
      <c r="R1391" s="186">
        <v>8.7376500000000004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44358</v>
      </c>
      <c r="E1394" s="184">
        <v>396.26</v>
      </c>
      <c r="F1394" s="184">
        <v>-7.5700000000000003E-2</v>
      </c>
      <c r="G1394" s="184">
        <v>0.66559999999999997</v>
      </c>
      <c r="H1394" s="184">
        <v>2.5941999999999998</v>
      </c>
      <c r="I1394" s="184">
        <v>5.5679999999999996</v>
      </c>
      <c r="J1394" s="184">
        <v>8.2677999999999994</v>
      </c>
      <c r="K1394" s="184">
        <v>10.428000000000001</v>
      </c>
      <c r="L1394" s="184">
        <v>29.866</v>
      </c>
      <c r="M1394" s="184">
        <v>52.583799999999997</v>
      </c>
      <c r="N1394" s="184">
        <v>78.938800000000001</v>
      </c>
      <c r="O1394" s="184">
        <v>8.7416999999999998</v>
      </c>
      <c r="P1394" s="184">
        <v>12.2172</v>
      </c>
      <c r="Q1394" s="184">
        <v>21.7439</v>
      </c>
      <c r="R1394" s="184">
        <v>17.102900000000002</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44358</v>
      </c>
      <c r="E1395" s="184">
        <v>426.04</v>
      </c>
      <c r="F1395" s="184">
        <v>-7.51E-2</v>
      </c>
      <c r="G1395" s="184">
        <v>0.67349999999999999</v>
      </c>
      <c r="H1395" s="184">
        <v>2.6107999999999998</v>
      </c>
      <c r="I1395" s="184">
        <v>5.6017999999999999</v>
      </c>
      <c r="J1395" s="184">
        <v>8.3546999999999993</v>
      </c>
      <c r="K1395" s="184">
        <v>10.685600000000001</v>
      </c>
      <c r="L1395" s="184">
        <v>30.434999999999999</v>
      </c>
      <c r="M1395" s="184">
        <v>53.627600000000001</v>
      </c>
      <c r="N1395" s="184">
        <v>80.640199999999993</v>
      </c>
      <c r="O1395" s="184">
        <v>9.7308000000000003</v>
      </c>
      <c r="P1395" s="184">
        <v>13.257</v>
      </c>
      <c r="Q1395" s="184">
        <v>16.191099999999999</v>
      </c>
      <c r="R1395" s="184">
        <v>18.184699999999999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44358</v>
      </c>
      <c r="E1396" s="184">
        <v>66.510000000000005</v>
      </c>
      <c r="F1396" s="184">
        <v>6.0199999999999997E-2</v>
      </c>
      <c r="G1396" s="184">
        <v>0.78800000000000003</v>
      </c>
      <c r="H1396" s="184">
        <v>1.6972</v>
      </c>
      <c r="I1396" s="184">
        <v>4.1497000000000002</v>
      </c>
      <c r="J1396" s="184">
        <v>7.2396000000000003</v>
      </c>
      <c r="K1396" s="184">
        <v>7.5517000000000003</v>
      </c>
      <c r="L1396" s="184">
        <v>25.254200000000001</v>
      </c>
      <c r="M1396" s="184">
        <v>47.0809</v>
      </c>
      <c r="N1396" s="184">
        <v>65.819000000000003</v>
      </c>
      <c r="O1396" s="184">
        <v>21.3386</v>
      </c>
      <c r="P1396" s="184">
        <v>20.7988</v>
      </c>
      <c r="Q1396" s="184">
        <v>20.579499999999999</v>
      </c>
      <c r="R1396" s="184">
        <v>29.112500000000001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44358</v>
      </c>
      <c r="E1397" s="184">
        <v>59.98</v>
      </c>
      <c r="F1397" s="184">
        <v>6.6699999999999995E-2</v>
      </c>
      <c r="G1397" s="184">
        <v>0.77280000000000004</v>
      </c>
      <c r="H1397" s="184">
        <v>1.6782999999999999</v>
      </c>
      <c r="I1397" s="184">
        <v>4.0957999999999997</v>
      </c>
      <c r="J1397" s="184">
        <v>7.1262999999999996</v>
      </c>
      <c r="K1397" s="184">
        <v>7.2028999999999996</v>
      </c>
      <c r="L1397" s="184">
        <v>24.439800000000002</v>
      </c>
      <c r="M1397" s="184">
        <v>45.617899999999999</v>
      </c>
      <c r="N1397" s="184">
        <v>63.566899999999997</v>
      </c>
      <c r="O1397" s="184">
        <v>19.7743</v>
      </c>
      <c r="P1397" s="184">
        <v>19.325199999999999</v>
      </c>
      <c r="Q1397" s="184">
        <v>18.960899999999999</v>
      </c>
      <c r="R1397" s="184">
        <v>27.365600000000001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44358</v>
      </c>
      <c r="E1398" s="184">
        <v>14.35</v>
      </c>
      <c r="F1398" s="184">
        <v>0.4199</v>
      </c>
      <c r="G1398" s="184">
        <v>0.77249999999999996</v>
      </c>
      <c r="H1398" s="184">
        <v>3.7599</v>
      </c>
      <c r="I1398" s="184">
        <v>5.1281999999999996</v>
      </c>
      <c r="J1398" s="184">
        <v>7.5712000000000002</v>
      </c>
      <c r="K1398" s="184">
        <v>9.7095000000000002</v>
      </c>
      <c r="L1398" s="184">
        <v>27.782699999999998</v>
      </c>
      <c r="M1398" s="184">
        <v>52.985100000000003</v>
      </c>
      <c r="N1398" s="184">
        <v>77.379499999999993</v>
      </c>
      <c r="O1398" s="184">
        <v>14.2852</v>
      </c>
      <c r="P1398" s="184">
        <v>16.5044</v>
      </c>
      <c r="Q1398" s="184">
        <v>3.4352</v>
      </c>
      <c r="R1398" s="184">
        <v>25.674499999999998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44358</v>
      </c>
      <c r="E1399" s="184">
        <v>15.38</v>
      </c>
      <c r="F1399" s="184">
        <v>0.4572</v>
      </c>
      <c r="G1399" s="184">
        <v>0.78639999999999999</v>
      </c>
      <c r="H1399" s="184">
        <v>3.7787000000000002</v>
      </c>
      <c r="I1399" s="184">
        <v>5.1265000000000001</v>
      </c>
      <c r="J1399" s="184">
        <v>7.7031000000000001</v>
      </c>
      <c r="K1399" s="184">
        <v>9.9357000000000006</v>
      </c>
      <c r="L1399" s="184">
        <v>28.380600000000001</v>
      </c>
      <c r="M1399" s="184">
        <v>53.954000000000001</v>
      </c>
      <c r="N1399" s="184">
        <v>78.837199999999996</v>
      </c>
      <c r="O1399" s="184">
        <v>15.299799999999999</v>
      </c>
      <c r="P1399" s="184">
        <v>17.5032</v>
      </c>
      <c r="Q1399" s="184">
        <v>9.0127000000000006</v>
      </c>
      <c r="R1399" s="184">
        <v>26.730499999999999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44358</v>
      </c>
      <c r="E1400" s="184">
        <v>51.680999999999997</v>
      </c>
      <c r="F1400" s="184">
        <v>4.2599999999999999E-2</v>
      </c>
      <c r="G1400" s="184">
        <v>0.4919</v>
      </c>
      <c r="H1400" s="184">
        <v>1.4228000000000001</v>
      </c>
      <c r="I1400" s="184">
        <v>5</v>
      </c>
      <c r="J1400" s="184">
        <v>7.5812999999999997</v>
      </c>
      <c r="K1400" s="184">
        <v>8.1849000000000007</v>
      </c>
      <c r="L1400" s="184">
        <v>31.6143</v>
      </c>
      <c r="M1400" s="184">
        <v>54.5762</v>
      </c>
      <c r="N1400" s="184">
        <v>77.038200000000003</v>
      </c>
      <c r="O1400" s="184">
        <v>16.253699999999998</v>
      </c>
      <c r="P1400" s="184">
        <v>15.1229</v>
      </c>
      <c r="Q1400" s="184">
        <v>11.4747</v>
      </c>
      <c r="R1400" s="184">
        <v>26.052800000000001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44358</v>
      </c>
      <c r="E1401" s="184">
        <v>57.845999999999997</v>
      </c>
      <c r="F1401" s="184">
        <v>4.6699999999999998E-2</v>
      </c>
      <c r="G1401" s="184">
        <v>0.50390000000000001</v>
      </c>
      <c r="H1401" s="184">
        <v>1.4503999999999999</v>
      </c>
      <c r="I1401" s="184">
        <v>5.0598999999999998</v>
      </c>
      <c r="J1401" s="184">
        <v>7.7167000000000003</v>
      </c>
      <c r="K1401" s="184">
        <v>8.5882000000000005</v>
      </c>
      <c r="L1401" s="184">
        <v>32.616500000000002</v>
      </c>
      <c r="M1401" s="184">
        <v>56.340499999999999</v>
      </c>
      <c r="N1401" s="184">
        <v>79.735299999999995</v>
      </c>
      <c r="O1401" s="184">
        <v>17.984300000000001</v>
      </c>
      <c r="P1401" s="184">
        <v>16.882000000000001</v>
      </c>
      <c r="Q1401" s="184">
        <v>19.931899999999999</v>
      </c>
      <c r="R1401" s="184">
        <v>27.896000000000001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44358</v>
      </c>
      <c r="E1402" s="184">
        <v>90.965999999999994</v>
      </c>
      <c r="F1402" s="184">
        <v>9.9000000000000005E-2</v>
      </c>
      <c r="G1402" s="184">
        <v>0.20930000000000001</v>
      </c>
      <c r="H1402" s="184">
        <v>1.4408000000000001</v>
      </c>
      <c r="I1402" s="184">
        <v>3.9148000000000001</v>
      </c>
      <c r="J1402" s="184">
        <v>8.0408000000000008</v>
      </c>
      <c r="K1402" s="184">
        <v>9.7363999999999997</v>
      </c>
      <c r="L1402" s="184">
        <v>22.1463</v>
      </c>
      <c r="M1402" s="184">
        <v>42.631399999999999</v>
      </c>
      <c r="N1402" s="184">
        <v>65.811800000000005</v>
      </c>
      <c r="O1402" s="184">
        <v>16.562000000000001</v>
      </c>
      <c r="P1402" s="184">
        <v>18.174099999999999</v>
      </c>
      <c r="Q1402" s="184">
        <v>19.5124</v>
      </c>
      <c r="R1402" s="184">
        <v>25.802199999999999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44358</v>
      </c>
      <c r="E1403" s="184">
        <v>85.096000000000004</v>
      </c>
      <c r="F1403" s="184">
        <v>9.5299999999999996E-2</v>
      </c>
      <c r="G1403" s="184">
        <v>0.2014</v>
      </c>
      <c r="H1403" s="184">
        <v>1.4231</v>
      </c>
      <c r="I1403" s="184">
        <v>3.8757000000000001</v>
      </c>
      <c r="J1403" s="184">
        <v>7.9500999999999999</v>
      </c>
      <c r="K1403" s="184">
        <v>9.4595000000000002</v>
      </c>
      <c r="L1403" s="184">
        <v>21.541399999999999</v>
      </c>
      <c r="M1403" s="184">
        <v>41.583599999999997</v>
      </c>
      <c r="N1403" s="184">
        <v>64.214600000000004</v>
      </c>
      <c r="O1403" s="184">
        <v>15.492800000000001</v>
      </c>
      <c r="P1403" s="184">
        <v>17.125699999999998</v>
      </c>
      <c r="Q1403" s="184">
        <v>15.8148</v>
      </c>
      <c r="R1403" s="184">
        <v>24.635999999999999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44358</v>
      </c>
      <c r="E1404" s="184">
        <v>48.985999999999997</v>
      </c>
      <c r="F1404" s="184">
        <v>5.9200000000000003E-2</v>
      </c>
      <c r="G1404" s="184">
        <v>0.70309999999999995</v>
      </c>
      <c r="H1404" s="184">
        <v>2.7477</v>
      </c>
      <c r="I1404" s="184">
        <v>5.2850999999999999</v>
      </c>
      <c r="J1404" s="184">
        <v>8.9183000000000003</v>
      </c>
      <c r="K1404" s="184">
        <v>11.0844</v>
      </c>
      <c r="L1404" s="184">
        <v>35.2607</v>
      </c>
      <c r="M1404" s="184">
        <v>62.728000000000002</v>
      </c>
      <c r="N1404" s="184">
        <v>93.559299999999993</v>
      </c>
      <c r="O1404" s="184">
        <v>18.416799999999999</v>
      </c>
      <c r="P1404" s="184">
        <v>19.584700000000002</v>
      </c>
      <c r="Q1404" s="184">
        <v>21.921600000000002</v>
      </c>
      <c r="R1404" s="184">
        <v>30.766400000000001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44358</v>
      </c>
      <c r="E1405" s="184">
        <v>44.524000000000001</v>
      </c>
      <c r="F1405" s="184">
        <v>5.62E-2</v>
      </c>
      <c r="G1405" s="184">
        <v>0.69199999999999995</v>
      </c>
      <c r="H1405" s="184">
        <v>2.72</v>
      </c>
      <c r="I1405" s="184">
        <v>5.2252999999999998</v>
      </c>
      <c r="J1405" s="184">
        <v>8.7835000000000001</v>
      </c>
      <c r="K1405" s="184">
        <v>10.681900000000001</v>
      </c>
      <c r="L1405" s="184">
        <v>34.314799999999998</v>
      </c>
      <c r="M1405" s="184">
        <v>61.027099999999997</v>
      </c>
      <c r="N1405" s="184">
        <v>90.738100000000003</v>
      </c>
      <c r="O1405" s="184">
        <v>16.632899999999999</v>
      </c>
      <c r="P1405" s="184">
        <v>18.153600000000001</v>
      </c>
      <c r="Q1405" s="184">
        <v>11.726599999999999</v>
      </c>
      <c r="R1405" s="184">
        <v>28.762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44358</v>
      </c>
      <c r="E1406" s="184">
        <v>1376.7307000000001</v>
      </c>
      <c r="F1406" s="184">
        <v>-6.4100000000000004E-2</v>
      </c>
      <c r="G1406" s="184">
        <v>0.2394</v>
      </c>
      <c r="H1406" s="184">
        <v>1.327</v>
      </c>
      <c r="I1406" s="184">
        <v>3.871</v>
      </c>
      <c r="J1406" s="184">
        <v>8.7506000000000004</v>
      </c>
      <c r="K1406" s="184">
        <v>6.3013000000000003</v>
      </c>
      <c r="L1406" s="184">
        <v>23.444099999999999</v>
      </c>
      <c r="M1406" s="184">
        <v>51.521700000000003</v>
      </c>
      <c r="N1406" s="184">
        <v>72.7928</v>
      </c>
      <c r="O1406" s="184">
        <v>12.2195</v>
      </c>
      <c r="P1406" s="184">
        <v>14.074199999999999</v>
      </c>
      <c r="Q1406" s="184">
        <v>19.577300000000001</v>
      </c>
      <c r="R1406" s="184">
        <v>19.366900000000001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44358</v>
      </c>
      <c r="E1407" s="184">
        <v>1496.595</v>
      </c>
      <c r="F1407" s="184">
        <v>-6.1800000000000001E-2</v>
      </c>
      <c r="G1407" s="184">
        <v>0.2462</v>
      </c>
      <c r="H1407" s="184">
        <v>1.3427</v>
      </c>
      <c r="I1407" s="184">
        <v>3.9028</v>
      </c>
      <c r="J1407" s="184">
        <v>8.8252000000000006</v>
      </c>
      <c r="K1407" s="184">
        <v>6.5198</v>
      </c>
      <c r="L1407" s="184">
        <v>23.947099999999999</v>
      </c>
      <c r="M1407" s="184">
        <v>52.445</v>
      </c>
      <c r="N1407" s="184">
        <v>74.201599999999999</v>
      </c>
      <c r="O1407" s="184">
        <v>13.220700000000001</v>
      </c>
      <c r="P1407" s="184">
        <v>15.1555</v>
      </c>
      <c r="Q1407" s="184">
        <v>19.465399999999999</v>
      </c>
      <c r="R1407" s="184">
        <v>20.365600000000001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44358</v>
      </c>
      <c r="E1408" s="184">
        <v>82.86</v>
      </c>
      <c r="F1408" s="184">
        <v>-6.0299999999999999E-2</v>
      </c>
      <c r="G1408" s="184">
        <v>0.67800000000000005</v>
      </c>
      <c r="H1408" s="184">
        <v>2.3910999999999998</v>
      </c>
      <c r="I1408" s="184">
        <v>4.7507999999999999</v>
      </c>
      <c r="J1408" s="184">
        <v>7.7868000000000004</v>
      </c>
      <c r="K1408" s="184">
        <v>10.580299999999999</v>
      </c>
      <c r="L1408" s="184">
        <v>29.077500000000001</v>
      </c>
      <c r="M1408" s="184">
        <v>54.601100000000002</v>
      </c>
      <c r="N1408" s="184">
        <v>82.841300000000004</v>
      </c>
      <c r="O1408" s="184">
        <v>13.3887</v>
      </c>
      <c r="P1408" s="184">
        <v>16.328900000000001</v>
      </c>
      <c r="Q1408" s="184">
        <v>16.338799999999999</v>
      </c>
      <c r="R1408" s="184">
        <v>22.8096</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44358</v>
      </c>
      <c r="E1409" s="184">
        <v>88.759</v>
      </c>
      <c r="F1409" s="184">
        <v>-5.8599999999999999E-2</v>
      </c>
      <c r="G1409" s="184">
        <v>0.68169999999999997</v>
      </c>
      <c r="H1409" s="184">
        <v>2.4032</v>
      </c>
      <c r="I1409" s="184">
        <v>4.7760999999999996</v>
      </c>
      <c r="J1409" s="184">
        <v>7.8468</v>
      </c>
      <c r="K1409" s="184">
        <v>10.775700000000001</v>
      </c>
      <c r="L1409" s="184">
        <v>29.522200000000002</v>
      </c>
      <c r="M1409" s="184">
        <v>55.387700000000002</v>
      </c>
      <c r="N1409" s="184">
        <v>84.09</v>
      </c>
      <c r="O1409" s="184">
        <v>14.274699999999999</v>
      </c>
      <c r="P1409" s="184">
        <v>17.3429</v>
      </c>
      <c r="Q1409" s="184">
        <v>20.286100000000001</v>
      </c>
      <c r="R1409" s="184">
        <v>23.624700000000001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44358</v>
      </c>
      <c r="E1410" s="184">
        <v>145.87</v>
      </c>
      <c r="F1410" s="184">
        <v>2.06E-2</v>
      </c>
      <c r="G1410" s="184">
        <v>0.92020000000000002</v>
      </c>
      <c r="H1410" s="184">
        <v>2.6964000000000001</v>
      </c>
      <c r="I1410" s="184">
        <v>5.3974000000000002</v>
      </c>
      <c r="J1410" s="184">
        <v>10.0906</v>
      </c>
      <c r="K1410" s="184">
        <v>11.8378</v>
      </c>
      <c r="L1410" s="184">
        <v>33.813400000000001</v>
      </c>
      <c r="M1410" s="184">
        <v>60.032899999999998</v>
      </c>
      <c r="N1410" s="184">
        <v>91.858500000000006</v>
      </c>
      <c r="O1410" s="184">
        <v>13.9086</v>
      </c>
      <c r="P1410" s="184">
        <v>16.529499999999999</v>
      </c>
      <c r="Q1410" s="184">
        <v>17.487400000000001</v>
      </c>
      <c r="R1410" s="184">
        <v>23.2639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44358</v>
      </c>
      <c r="E1411" s="184">
        <v>157.62</v>
      </c>
      <c r="F1411" s="184">
        <v>2.5399999999999999E-2</v>
      </c>
      <c r="G1411" s="184">
        <v>0.93489999999999995</v>
      </c>
      <c r="H1411" s="184">
        <v>2.7174999999999998</v>
      </c>
      <c r="I1411" s="184">
        <v>5.4455</v>
      </c>
      <c r="J1411" s="184">
        <v>10.1852</v>
      </c>
      <c r="K1411" s="184">
        <v>12.097300000000001</v>
      </c>
      <c r="L1411" s="184">
        <v>34.407800000000002</v>
      </c>
      <c r="M1411" s="184">
        <v>61.116199999999999</v>
      </c>
      <c r="N1411" s="184">
        <v>93.6126</v>
      </c>
      <c r="O1411" s="184">
        <v>15.014099999999999</v>
      </c>
      <c r="P1411" s="184">
        <v>17.726099999999999</v>
      </c>
      <c r="Q1411" s="184">
        <v>19.866599999999998</v>
      </c>
      <c r="R1411" s="184">
        <v>24.3947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44358</v>
      </c>
      <c r="E1412" s="184">
        <v>15.59</v>
      </c>
      <c r="F1412" s="184">
        <v>0.1285</v>
      </c>
      <c r="G1412" s="184">
        <v>0.64559999999999995</v>
      </c>
      <c r="H1412" s="184">
        <v>1.4974000000000001</v>
      </c>
      <c r="I1412" s="184">
        <v>4.7714999999999996</v>
      </c>
      <c r="J1412" s="184">
        <v>7.2953000000000001</v>
      </c>
      <c r="K1412" s="184">
        <v>6.4164000000000003</v>
      </c>
      <c r="L1412" s="184">
        <v>24.819900000000001</v>
      </c>
      <c r="M1412" s="184">
        <v>47.772500000000001</v>
      </c>
      <c r="N1412" s="184">
        <v>71.695999999999998</v>
      </c>
      <c r="O1412" s="184">
        <v>10.473100000000001</v>
      </c>
      <c r="P1412" s="184"/>
      <c r="Q1412" s="184">
        <v>10.6746</v>
      </c>
      <c r="R1412" s="184">
        <v>20.958100000000002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44358</v>
      </c>
      <c r="E1413" s="184">
        <v>16.77</v>
      </c>
      <c r="F1413" s="184">
        <v>5.9700000000000003E-2</v>
      </c>
      <c r="G1413" s="184">
        <v>0.6603</v>
      </c>
      <c r="H1413" s="184">
        <v>1.5133000000000001</v>
      </c>
      <c r="I1413" s="184">
        <v>4.7469999999999999</v>
      </c>
      <c r="J1413" s="184">
        <v>7.3624000000000001</v>
      </c>
      <c r="K1413" s="184">
        <v>6.5438000000000001</v>
      </c>
      <c r="L1413" s="184">
        <v>25.242699999999999</v>
      </c>
      <c r="M1413" s="184">
        <v>48.538499999999999</v>
      </c>
      <c r="N1413" s="184">
        <v>73.064999999999998</v>
      </c>
      <c r="O1413" s="184">
        <v>11.821899999999999</v>
      </c>
      <c r="P1413" s="184"/>
      <c r="Q1413" s="184">
        <v>12.5345</v>
      </c>
      <c r="R1413" s="184">
        <v>22.005400000000002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44358</v>
      </c>
      <c r="E1414" s="184">
        <v>75.61</v>
      </c>
      <c r="F1414" s="184">
        <v>0.33169999999999999</v>
      </c>
      <c r="G1414" s="184">
        <v>0.2918</v>
      </c>
      <c r="H1414" s="184">
        <v>0.86709999999999998</v>
      </c>
      <c r="I1414" s="184">
        <v>3.1655000000000002</v>
      </c>
      <c r="J1414" s="184">
        <v>7.8601999999999999</v>
      </c>
      <c r="K1414" s="184">
        <v>7.2178000000000004</v>
      </c>
      <c r="L1414" s="184">
        <v>25.078600000000002</v>
      </c>
      <c r="M1414" s="184">
        <v>45.880800000000001</v>
      </c>
      <c r="N1414" s="184">
        <v>65.884200000000007</v>
      </c>
      <c r="O1414" s="184">
        <v>16.305099999999999</v>
      </c>
      <c r="P1414" s="184">
        <v>17.038599999999999</v>
      </c>
      <c r="Q1414" s="184">
        <v>15.3622</v>
      </c>
      <c r="R1414" s="184">
        <v>24.347999999999999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44358</v>
      </c>
      <c r="E1415" s="184">
        <v>86.07</v>
      </c>
      <c r="F1415" s="184">
        <v>0.32640000000000002</v>
      </c>
      <c r="G1415" s="184">
        <v>0.30299999999999999</v>
      </c>
      <c r="H1415" s="184">
        <v>0.89090000000000003</v>
      </c>
      <c r="I1415" s="184">
        <v>3.2138</v>
      </c>
      <c r="J1415" s="184">
        <v>7.9789000000000003</v>
      </c>
      <c r="K1415" s="184">
        <v>7.6143999999999998</v>
      </c>
      <c r="L1415" s="184">
        <v>26.036000000000001</v>
      </c>
      <c r="M1415" s="184">
        <v>47.582299999999996</v>
      </c>
      <c r="N1415" s="184">
        <v>68.401499999999999</v>
      </c>
      <c r="O1415" s="184">
        <v>18.083500000000001</v>
      </c>
      <c r="P1415" s="184">
        <v>18.942799999999998</v>
      </c>
      <c r="Q1415" s="184">
        <v>20.632899999999999</v>
      </c>
      <c r="R1415" s="184">
        <v>26.139099999999999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44358</v>
      </c>
      <c r="E1416" s="184">
        <v>11.2395</v>
      </c>
      <c r="F1416" s="184">
        <v>0.89859999999999995</v>
      </c>
      <c r="G1416" s="184">
        <v>1.6881999999999999</v>
      </c>
      <c r="H1416" s="184">
        <v>3.3963999999999999</v>
      </c>
      <c r="I1416" s="184">
        <v>6.3037999999999998</v>
      </c>
      <c r="J1416" s="184">
        <v>10.232200000000001</v>
      </c>
      <c r="K1416" s="184">
        <v>12.4366</v>
      </c>
      <c r="L1416" s="184"/>
      <c r="M1416" s="184"/>
      <c r="N1416" s="184"/>
      <c r="O1416" s="184"/>
      <c r="P1416" s="184"/>
      <c r="Q1416" s="184">
        <v>12.395</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44358</v>
      </c>
      <c r="E1417" s="184">
        <v>11.167899999999999</v>
      </c>
      <c r="F1417" s="184">
        <v>0.89259999999999995</v>
      </c>
      <c r="G1417" s="184">
        <v>1.6696</v>
      </c>
      <c r="H1417" s="184">
        <v>3.351</v>
      </c>
      <c r="I1417" s="184">
        <v>6.2102000000000004</v>
      </c>
      <c r="J1417" s="184">
        <v>10.0177</v>
      </c>
      <c r="K1417" s="184">
        <v>11.7639</v>
      </c>
      <c r="L1417" s="184"/>
      <c r="M1417" s="184"/>
      <c r="N1417" s="184"/>
      <c r="O1417" s="184"/>
      <c r="P1417" s="184"/>
      <c r="Q1417" s="184">
        <v>11.679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44358</v>
      </c>
      <c r="E1418" s="184">
        <v>63.808</v>
      </c>
      <c r="F1418" s="184">
        <v>0.20100000000000001</v>
      </c>
      <c r="G1418" s="184">
        <v>0.55149999999999999</v>
      </c>
      <c r="H1418" s="184">
        <v>1.7899</v>
      </c>
      <c r="I1418" s="184">
        <v>4.2801999999999998</v>
      </c>
      <c r="J1418" s="184">
        <v>8.1106999999999996</v>
      </c>
      <c r="K1418" s="184">
        <v>9.6433</v>
      </c>
      <c r="L1418" s="184">
        <v>32.307600000000001</v>
      </c>
      <c r="M1418" s="184">
        <v>60.2652</v>
      </c>
      <c r="N1418" s="184">
        <v>86.496799999999993</v>
      </c>
      <c r="O1418" s="184">
        <v>17.2621</v>
      </c>
      <c r="P1418" s="184">
        <v>17.811199999999999</v>
      </c>
      <c r="Q1418" s="184">
        <v>13.9299</v>
      </c>
      <c r="R1418" s="184">
        <v>27.275400000000001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44358</v>
      </c>
      <c r="E1419" s="184">
        <v>70.441000000000003</v>
      </c>
      <c r="F1419" s="184">
        <v>0.20480000000000001</v>
      </c>
      <c r="G1419" s="184">
        <v>0.5625</v>
      </c>
      <c r="H1419" s="184">
        <v>1.8153999999999999</v>
      </c>
      <c r="I1419" s="184">
        <v>4.3292000000000002</v>
      </c>
      <c r="J1419" s="184">
        <v>8.2258999999999993</v>
      </c>
      <c r="K1419" s="184">
        <v>10.0022</v>
      </c>
      <c r="L1419" s="184">
        <v>33.148699999999998</v>
      </c>
      <c r="M1419" s="184">
        <v>61.777099999999997</v>
      </c>
      <c r="N1419" s="184">
        <v>88.849900000000005</v>
      </c>
      <c r="O1419" s="184">
        <v>18.7242</v>
      </c>
      <c r="P1419" s="184">
        <v>19.342400000000001</v>
      </c>
      <c r="Q1419" s="184">
        <v>21.169</v>
      </c>
      <c r="R1419" s="184">
        <v>28.887899999999998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44358</v>
      </c>
      <c r="E1420" s="184">
        <v>206.07</v>
      </c>
      <c r="F1420" s="184">
        <v>0.25790000000000002</v>
      </c>
      <c r="G1420" s="184">
        <v>0.54159999999999997</v>
      </c>
      <c r="H1420" s="184">
        <v>2.0350999999999999</v>
      </c>
      <c r="I1420" s="184">
        <v>4.2969999999999997</v>
      </c>
      <c r="J1420" s="184">
        <v>6.5236000000000001</v>
      </c>
      <c r="K1420" s="184">
        <v>9.234</v>
      </c>
      <c r="L1420" s="184">
        <v>24.9818</v>
      </c>
      <c r="M1420" s="184">
        <v>44.145200000000003</v>
      </c>
      <c r="N1420" s="184">
        <v>68.923699999999997</v>
      </c>
      <c r="O1420" s="184">
        <v>11.8911</v>
      </c>
      <c r="P1420" s="184">
        <v>17.6478</v>
      </c>
      <c r="Q1420" s="184">
        <v>20.427700000000002</v>
      </c>
      <c r="R1420" s="184">
        <v>21.412299999999998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44358</v>
      </c>
      <c r="E1421" s="184">
        <v>190.67</v>
      </c>
      <c r="F1421" s="184">
        <v>0.25240000000000001</v>
      </c>
      <c r="G1421" s="184">
        <v>0.5272</v>
      </c>
      <c r="H1421" s="184">
        <v>2.0062000000000002</v>
      </c>
      <c r="I1421" s="184">
        <v>4.2481999999999998</v>
      </c>
      <c r="J1421" s="184">
        <v>6.4184999999999999</v>
      </c>
      <c r="K1421" s="184">
        <v>8.9169</v>
      </c>
      <c r="L1421" s="184">
        <v>24.279800000000002</v>
      </c>
      <c r="M1421" s="184">
        <v>42.941699999999997</v>
      </c>
      <c r="N1421" s="184">
        <v>67.034599999999998</v>
      </c>
      <c r="O1421" s="184">
        <v>10.635400000000001</v>
      </c>
      <c r="P1421" s="184">
        <v>16.451499999999999</v>
      </c>
      <c r="Q1421" s="184">
        <v>19.119900000000001</v>
      </c>
      <c r="R1421" s="184">
        <v>20.0016</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44358</v>
      </c>
      <c r="E1422" s="184">
        <v>16.429099999999998</v>
      </c>
      <c r="F1422" s="184">
        <v>-0.1477</v>
      </c>
      <c r="G1422" s="184">
        <v>0.79510000000000003</v>
      </c>
      <c r="H1422" s="184">
        <v>2.9321000000000002</v>
      </c>
      <c r="I1422" s="184">
        <v>4.6313000000000004</v>
      </c>
      <c r="J1422" s="184">
        <v>7.3973000000000004</v>
      </c>
      <c r="K1422" s="184">
        <v>13.4246</v>
      </c>
      <c r="L1422" s="184">
        <v>38.741700000000002</v>
      </c>
      <c r="M1422" s="184">
        <v>59.127299999999998</v>
      </c>
      <c r="N1422" s="184">
        <v>80.692499999999995</v>
      </c>
      <c r="O1422" s="184">
        <v>18.569400000000002</v>
      </c>
      <c r="P1422" s="184"/>
      <c r="Q1422" s="184">
        <v>15.901</v>
      </c>
      <c r="R1422" s="184">
        <v>30.044</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44358</v>
      </c>
      <c r="E1423" s="184">
        <v>15.4861</v>
      </c>
      <c r="F1423" s="184">
        <v>-0.15279999999999999</v>
      </c>
      <c r="G1423" s="184">
        <v>0.78090000000000004</v>
      </c>
      <c r="H1423" s="184">
        <v>2.899</v>
      </c>
      <c r="I1423" s="184">
        <v>4.5651999999999999</v>
      </c>
      <c r="J1423" s="184">
        <v>7.2473999999999998</v>
      </c>
      <c r="K1423" s="184">
        <v>12.9589</v>
      </c>
      <c r="L1423" s="184">
        <v>37.638300000000001</v>
      </c>
      <c r="M1423" s="184">
        <v>57.235300000000002</v>
      </c>
      <c r="N1423" s="184">
        <v>77.778400000000005</v>
      </c>
      <c r="O1423" s="184">
        <v>16.563500000000001</v>
      </c>
      <c r="P1423" s="184"/>
      <c r="Q1423" s="184">
        <v>13.882400000000001</v>
      </c>
      <c r="R1423" s="184">
        <v>27.978200000000001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44358</v>
      </c>
      <c r="E1424" s="184">
        <v>18.956</v>
      </c>
      <c r="F1424" s="184">
        <v>-5.3E-3</v>
      </c>
      <c r="G1424" s="184">
        <v>0.77080000000000004</v>
      </c>
      <c r="H1424" s="184">
        <v>2.1997</v>
      </c>
      <c r="I1424" s="184">
        <v>4.0738000000000003</v>
      </c>
      <c r="J1424" s="184">
        <v>7.9560000000000004</v>
      </c>
      <c r="K1424" s="184">
        <v>11.7096</v>
      </c>
      <c r="L1424" s="184">
        <v>36.051099999999998</v>
      </c>
      <c r="M1424" s="184">
        <v>66.047700000000006</v>
      </c>
      <c r="N1424" s="184">
        <v>98.160200000000003</v>
      </c>
      <c r="O1424" s="184"/>
      <c r="P1424" s="184"/>
      <c r="Q1424" s="184">
        <v>40.744</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44358</v>
      </c>
      <c r="E1425" s="184">
        <v>18.390999999999998</v>
      </c>
      <c r="F1425" s="184">
        <v>-5.4000000000000003E-3</v>
      </c>
      <c r="G1425" s="184">
        <v>0.76160000000000005</v>
      </c>
      <c r="H1425" s="184">
        <v>2.1779000000000002</v>
      </c>
      <c r="I1425" s="184">
        <v>4.0214999999999996</v>
      </c>
      <c r="J1425" s="184">
        <v>7.8272000000000004</v>
      </c>
      <c r="K1425" s="184">
        <v>11.2987</v>
      </c>
      <c r="L1425" s="184">
        <v>35.029400000000003</v>
      </c>
      <c r="M1425" s="184">
        <v>64.176000000000002</v>
      </c>
      <c r="N1425" s="184">
        <v>95.13</v>
      </c>
      <c r="O1425" s="184"/>
      <c r="P1425" s="184"/>
      <c r="Q1425" s="184">
        <v>38.4863</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44358</v>
      </c>
      <c r="E1426" s="184">
        <v>39.353299999999997</v>
      </c>
      <c r="F1426" s="184">
        <v>0.46050000000000002</v>
      </c>
      <c r="G1426" s="184">
        <v>0.84250000000000003</v>
      </c>
      <c r="H1426" s="184">
        <v>2.8784999999999998</v>
      </c>
      <c r="I1426" s="184">
        <v>5.9687999999999999</v>
      </c>
      <c r="J1426" s="184">
        <v>9.7751999999999999</v>
      </c>
      <c r="K1426" s="184">
        <v>5.7446999999999999</v>
      </c>
      <c r="L1426" s="184">
        <v>27.2943</v>
      </c>
      <c r="M1426" s="184">
        <v>49.236199999999997</v>
      </c>
      <c r="N1426" s="184">
        <v>73.398499999999999</v>
      </c>
      <c r="O1426" s="184">
        <v>13.2522</v>
      </c>
      <c r="P1426" s="184">
        <v>13.256</v>
      </c>
      <c r="Q1426" s="184">
        <v>20.6478</v>
      </c>
      <c r="R1426" s="184">
        <v>20.6737</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44358</v>
      </c>
      <c r="E1427" s="184">
        <v>35.944299999999998</v>
      </c>
      <c r="F1427" s="184">
        <v>0.45689999999999997</v>
      </c>
      <c r="G1427" s="184">
        <v>0.83230000000000004</v>
      </c>
      <c r="H1427" s="184">
        <v>2.8542999999999998</v>
      </c>
      <c r="I1427" s="184">
        <v>5.9195000000000002</v>
      </c>
      <c r="J1427" s="184">
        <v>9.6624999999999996</v>
      </c>
      <c r="K1427" s="184">
        <v>5.4104000000000001</v>
      </c>
      <c r="L1427" s="184">
        <v>26.471399999999999</v>
      </c>
      <c r="M1427" s="184">
        <v>47.770600000000002</v>
      </c>
      <c r="N1427" s="184">
        <v>71.165800000000004</v>
      </c>
      <c r="O1427" s="184">
        <v>11.873699999999999</v>
      </c>
      <c r="P1427" s="184">
        <v>11.8484</v>
      </c>
      <c r="Q1427" s="184">
        <v>19.159300000000002</v>
      </c>
      <c r="R1427" s="184">
        <v>19.215800000000002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44358</v>
      </c>
      <c r="E1428" s="184">
        <v>1768.4768999999999</v>
      </c>
      <c r="F1428" s="184">
        <v>0.15970000000000001</v>
      </c>
      <c r="G1428" s="184">
        <v>0.88170000000000004</v>
      </c>
      <c r="H1428" s="184">
        <v>2.5886999999999998</v>
      </c>
      <c r="I1428" s="184">
        <v>5.8413000000000004</v>
      </c>
      <c r="J1428" s="184">
        <v>8.8039000000000005</v>
      </c>
      <c r="K1428" s="184">
        <v>10.132999999999999</v>
      </c>
      <c r="L1428" s="184">
        <v>29.712800000000001</v>
      </c>
      <c r="M1428" s="184">
        <v>54.131300000000003</v>
      </c>
      <c r="N1428" s="184">
        <v>84.255499999999998</v>
      </c>
      <c r="O1428" s="184">
        <v>16.8505</v>
      </c>
      <c r="P1428" s="184">
        <v>17.169899999999998</v>
      </c>
      <c r="Q1428" s="184">
        <v>22.314699999999998</v>
      </c>
      <c r="R1428" s="184">
        <v>24.669499999999999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44358</v>
      </c>
      <c r="E1429" s="184">
        <v>1875.1262999999999</v>
      </c>
      <c r="F1429" s="184">
        <v>0.1618</v>
      </c>
      <c r="G1429" s="184">
        <v>0.88800000000000001</v>
      </c>
      <c r="H1429" s="184">
        <v>2.6036000000000001</v>
      </c>
      <c r="I1429" s="184">
        <v>5.8707000000000003</v>
      </c>
      <c r="J1429" s="184">
        <v>8.8713999999999995</v>
      </c>
      <c r="K1429" s="184">
        <v>10.343299999999999</v>
      </c>
      <c r="L1429" s="184">
        <v>30.181000000000001</v>
      </c>
      <c r="M1429" s="184">
        <v>54.973599999999998</v>
      </c>
      <c r="N1429" s="184">
        <v>85.574200000000005</v>
      </c>
      <c r="O1429" s="184">
        <v>17.621300000000002</v>
      </c>
      <c r="P1429" s="184">
        <v>17.9986</v>
      </c>
      <c r="Q1429" s="184">
        <v>16.792200000000001</v>
      </c>
      <c r="R1429" s="184">
        <v>25.513999999999999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44358</v>
      </c>
      <c r="E1430" s="184">
        <v>39.54</v>
      </c>
      <c r="F1430" s="184">
        <v>0.2281</v>
      </c>
      <c r="G1430" s="184">
        <v>1.1253</v>
      </c>
      <c r="H1430" s="184">
        <v>2.2498</v>
      </c>
      <c r="I1430" s="184">
        <v>4.6863000000000001</v>
      </c>
      <c r="J1430" s="184">
        <v>7.8559999999999999</v>
      </c>
      <c r="K1430" s="184">
        <v>14.4428</v>
      </c>
      <c r="L1430" s="184">
        <v>40.014200000000002</v>
      </c>
      <c r="M1430" s="184">
        <v>70.284199999999998</v>
      </c>
      <c r="N1430" s="184">
        <v>112.2383</v>
      </c>
      <c r="O1430" s="184">
        <v>24.595500000000001</v>
      </c>
      <c r="P1430" s="184">
        <v>21.349799999999998</v>
      </c>
      <c r="Q1430" s="184">
        <v>20.033000000000001</v>
      </c>
      <c r="R1430" s="184">
        <v>43.322600000000001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44358</v>
      </c>
      <c r="E1431" s="184">
        <v>36.22</v>
      </c>
      <c r="F1431" s="184">
        <v>0.22140000000000001</v>
      </c>
      <c r="G1431" s="184">
        <v>1.1167</v>
      </c>
      <c r="H1431" s="184">
        <v>2.2296999999999998</v>
      </c>
      <c r="I1431" s="184">
        <v>4.6215999999999999</v>
      </c>
      <c r="J1431" s="184">
        <v>7.6694000000000004</v>
      </c>
      <c r="K1431" s="184">
        <v>13.8994</v>
      </c>
      <c r="L1431" s="184">
        <v>38.667700000000004</v>
      </c>
      <c r="M1431" s="184">
        <v>67.918400000000005</v>
      </c>
      <c r="N1431" s="184">
        <v>108.28060000000001</v>
      </c>
      <c r="O1431" s="184">
        <v>22.504999999999999</v>
      </c>
      <c r="P1431" s="184">
        <v>19.5138</v>
      </c>
      <c r="Q1431" s="184">
        <v>18.642900000000001</v>
      </c>
      <c r="R1431" s="184">
        <v>40.889000000000003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44358</v>
      </c>
      <c r="E1432" s="184">
        <v>15.86</v>
      </c>
      <c r="F1432" s="184">
        <v>0.1263</v>
      </c>
      <c r="G1432" s="184">
        <v>0.69840000000000002</v>
      </c>
      <c r="H1432" s="184">
        <v>2.1907000000000001</v>
      </c>
      <c r="I1432" s="184">
        <v>4.6173999999999999</v>
      </c>
      <c r="J1432" s="184">
        <v>8.8537999999999997</v>
      </c>
      <c r="K1432" s="184">
        <v>10.8316</v>
      </c>
      <c r="L1432" s="184">
        <v>31.400200000000002</v>
      </c>
      <c r="M1432" s="184">
        <v>55.185899999999997</v>
      </c>
      <c r="N1432" s="184">
        <v>79.818600000000004</v>
      </c>
      <c r="O1432" s="184"/>
      <c r="P1432" s="184"/>
      <c r="Q1432" s="184">
        <v>37.469200000000001</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44358</v>
      </c>
      <c r="E1433" s="184">
        <v>15.42</v>
      </c>
      <c r="F1433" s="184">
        <v>0.19489999999999999</v>
      </c>
      <c r="G1433" s="184">
        <v>0.71850000000000003</v>
      </c>
      <c r="H1433" s="184">
        <v>2.1869000000000001</v>
      </c>
      <c r="I1433" s="184">
        <v>4.6132999999999997</v>
      </c>
      <c r="J1433" s="184">
        <v>8.7446999999999999</v>
      </c>
      <c r="K1433" s="184">
        <v>10.3794</v>
      </c>
      <c r="L1433" s="184">
        <v>30.236499999999999</v>
      </c>
      <c r="M1433" s="184">
        <v>52.976199999999999</v>
      </c>
      <c r="N1433" s="184">
        <v>76.430199999999999</v>
      </c>
      <c r="O1433" s="184"/>
      <c r="P1433" s="184"/>
      <c r="Q1433" s="184">
        <v>34.826300000000003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44358</v>
      </c>
      <c r="E1434" s="184">
        <v>103.12009999999999</v>
      </c>
      <c r="F1434" s="184">
        <v>0.4204</v>
      </c>
      <c r="G1434" s="184">
        <v>0.3831</v>
      </c>
      <c r="H1434" s="184">
        <v>1.4755</v>
      </c>
      <c r="I1434" s="184">
        <v>2.6875</v>
      </c>
      <c r="J1434" s="184">
        <v>3.7725</v>
      </c>
      <c r="K1434" s="184">
        <v>22.880199999999999</v>
      </c>
      <c r="L1434" s="184">
        <v>37.901699999999998</v>
      </c>
      <c r="M1434" s="184">
        <v>67.368300000000005</v>
      </c>
      <c r="N1434" s="184">
        <v>95.255499999999998</v>
      </c>
      <c r="O1434" s="184">
        <v>22.0169</v>
      </c>
      <c r="P1434" s="184">
        <v>17.583100000000002</v>
      </c>
      <c r="Q1434" s="184">
        <v>12.1799</v>
      </c>
      <c r="R1434" s="184">
        <v>36.122999999999998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44358</v>
      </c>
      <c r="E1435" s="184">
        <v>108.2812</v>
      </c>
      <c r="F1435" s="184">
        <v>0.42709999999999998</v>
      </c>
      <c r="G1435" s="184">
        <v>0.4012</v>
      </c>
      <c r="H1435" s="184">
        <v>1.5144</v>
      </c>
      <c r="I1435" s="184">
        <v>2.7688000000000001</v>
      </c>
      <c r="J1435" s="184">
        <v>4.1428000000000003</v>
      </c>
      <c r="K1435" s="184">
        <v>23.790500000000002</v>
      </c>
      <c r="L1435" s="184">
        <v>39.557200000000002</v>
      </c>
      <c r="M1435" s="184">
        <v>69.799099999999996</v>
      </c>
      <c r="N1435" s="184">
        <v>98.989599999999996</v>
      </c>
      <c r="O1435" s="184">
        <v>23.706</v>
      </c>
      <c r="P1435" s="184">
        <v>18.609200000000001</v>
      </c>
      <c r="Q1435" s="184">
        <v>16.1691</v>
      </c>
      <c r="R1435" s="184">
        <v>38.597900000000003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44358</v>
      </c>
      <c r="E1436" s="184">
        <v>127.77209999999999</v>
      </c>
      <c r="F1436" s="184">
        <v>7.8200000000000006E-2</v>
      </c>
      <c r="G1436" s="184">
        <v>0.4375</v>
      </c>
      <c r="H1436" s="184">
        <v>1.7976000000000001</v>
      </c>
      <c r="I1436" s="184">
        <v>3.9418000000000002</v>
      </c>
      <c r="J1436" s="184">
        <v>6.6078000000000001</v>
      </c>
      <c r="K1436" s="184">
        <v>8.7692999999999994</v>
      </c>
      <c r="L1436" s="184">
        <v>32.852899999999998</v>
      </c>
      <c r="M1436" s="184">
        <v>63.831600000000002</v>
      </c>
      <c r="N1436" s="184">
        <v>92.513999999999996</v>
      </c>
      <c r="O1436" s="184">
        <v>17.147600000000001</v>
      </c>
      <c r="P1436" s="184">
        <v>13.982799999999999</v>
      </c>
      <c r="Q1436" s="184">
        <v>19.774899999999999</v>
      </c>
      <c r="R1436" s="184">
        <v>28.498999999999999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44358</v>
      </c>
      <c r="E1437" s="184">
        <v>118.17829999999999</v>
      </c>
      <c r="F1437" s="184">
        <v>7.5600000000000001E-2</v>
      </c>
      <c r="G1437" s="184">
        <v>0.42980000000000002</v>
      </c>
      <c r="H1437" s="184">
        <v>1.7794000000000001</v>
      </c>
      <c r="I1437" s="184">
        <v>3.9047999999999998</v>
      </c>
      <c r="J1437" s="184">
        <v>6.5243000000000002</v>
      </c>
      <c r="K1437" s="184">
        <v>8.5126000000000008</v>
      </c>
      <c r="L1437" s="184">
        <v>32.244300000000003</v>
      </c>
      <c r="M1437" s="184">
        <v>62.757599999999996</v>
      </c>
      <c r="N1437" s="184">
        <v>90.846599999999995</v>
      </c>
      <c r="O1437" s="184">
        <v>16.093800000000002</v>
      </c>
      <c r="P1437" s="184">
        <v>12.853</v>
      </c>
      <c r="Q1437" s="184">
        <v>16.4528</v>
      </c>
      <c r="R1437" s="184">
        <v>27.3431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44358</v>
      </c>
      <c r="E1438" s="184">
        <v>627.79510000000005</v>
      </c>
      <c r="F1438" s="184">
        <v>-1.7100000000000001E-2</v>
      </c>
      <c r="G1438" s="184">
        <v>0.74739999999999995</v>
      </c>
      <c r="H1438" s="184">
        <v>1.9865999999999999</v>
      </c>
      <c r="I1438" s="184">
        <v>4.4256000000000002</v>
      </c>
      <c r="J1438" s="184">
        <v>7.9074999999999998</v>
      </c>
      <c r="K1438" s="184">
        <v>5.2202000000000002</v>
      </c>
      <c r="L1438" s="184">
        <v>26.067499999999999</v>
      </c>
      <c r="M1438" s="184">
        <v>46.598799999999997</v>
      </c>
      <c r="N1438" s="184">
        <v>69.365600000000001</v>
      </c>
      <c r="O1438" s="184">
        <v>7.3238000000000003</v>
      </c>
      <c r="P1438" s="184">
        <v>12.0853</v>
      </c>
      <c r="Q1438" s="184">
        <v>24.472799999999999</v>
      </c>
      <c r="R1438" s="184">
        <v>15.392200000000001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44358</v>
      </c>
      <c r="E1439" s="184">
        <v>661.95320000000004</v>
      </c>
      <c r="F1439" s="184">
        <v>-1.47E-2</v>
      </c>
      <c r="G1439" s="184">
        <v>0.75470000000000004</v>
      </c>
      <c r="H1439" s="184">
        <v>2.0030000000000001</v>
      </c>
      <c r="I1439" s="184">
        <v>4.4603000000000002</v>
      </c>
      <c r="J1439" s="184">
        <v>7.9890999999999996</v>
      </c>
      <c r="K1439" s="184">
        <v>5.4587000000000003</v>
      </c>
      <c r="L1439" s="184">
        <v>26.594000000000001</v>
      </c>
      <c r="M1439" s="184">
        <v>47.500799999999998</v>
      </c>
      <c r="N1439" s="184">
        <v>70.751300000000001</v>
      </c>
      <c r="O1439" s="184">
        <v>8.1793999999999993</v>
      </c>
      <c r="P1439" s="184">
        <v>12.89</v>
      </c>
      <c r="Q1439" s="184">
        <v>17.162400000000002</v>
      </c>
      <c r="R1439" s="184">
        <v>16.3172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44358</v>
      </c>
      <c r="E1440" s="184">
        <v>214.90690000000001</v>
      </c>
      <c r="F1440" s="184">
        <v>-6.7699999999999996E-2</v>
      </c>
      <c r="G1440" s="184">
        <v>0.68079999999999996</v>
      </c>
      <c r="H1440" s="184">
        <v>2.2542</v>
      </c>
      <c r="I1440" s="184">
        <v>4.3837000000000002</v>
      </c>
      <c r="J1440" s="184">
        <v>6.4955999999999996</v>
      </c>
      <c r="K1440" s="184">
        <v>7.7935999999999996</v>
      </c>
      <c r="L1440" s="184">
        <v>26.586300000000001</v>
      </c>
      <c r="M1440" s="184">
        <v>50.602600000000002</v>
      </c>
      <c r="N1440" s="184">
        <v>70.893600000000006</v>
      </c>
      <c r="O1440" s="184">
        <v>17.269500000000001</v>
      </c>
      <c r="P1440" s="184">
        <v>16.585599999999999</v>
      </c>
      <c r="Q1440" s="184">
        <v>12.0489</v>
      </c>
      <c r="R1440" s="184">
        <v>23.741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44358</v>
      </c>
      <c r="E1441" s="184">
        <v>232.4272</v>
      </c>
      <c r="F1441" s="184">
        <v>-6.4399999999999999E-2</v>
      </c>
      <c r="G1441" s="184">
        <v>0.69069999999999998</v>
      </c>
      <c r="H1441" s="184">
        <v>2.2772999999999999</v>
      </c>
      <c r="I1441" s="184">
        <v>4.4314999999999998</v>
      </c>
      <c r="J1441" s="184">
        <v>6.6047000000000002</v>
      </c>
      <c r="K1441" s="184">
        <v>8.1166</v>
      </c>
      <c r="L1441" s="184">
        <v>27.3432</v>
      </c>
      <c r="M1441" s="184">
        <v>51.959099999999999</v>
      </c>
      <c r="N1441" s="184">
        <v>73.013499999999993</v>
      </c>
      <c r="O1441" s="184">
        <v>18.7149</v>
      </c>
      <c r="P1441" s="184">
        <v>17.796900000000001</v>
      </c>
      <c r="Q1441" s="184">
        <v>20.152000000000001</v>
      </c>
      <c r="R1441" s="184">
        <v>25.408000000000001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44358</v>
      </c>
      <c r="E1442" s="184">
        <v>71.2</v>
      </c>
      <c r="F1442" s="184">
        <v>0.3382</v>
      </c>
      <c r="G1442" s="184">
        <v>0.65029999999999999</v>
      </c>
      <c r="H1442" s="184">
        <v>1.6707000000000001</v>
      </c>
      <c r="I1442" s="184">
        <v>4.2611999999999997</v>
      </c>
      <c r="J1442" s="184">
        <v>7.0354999999999999</v>
      </c>
      <c r="K1442" s="184">
        <v>10.7309</v>
      </c>
      <c r="L1442" s="184">
        <v>28.404</v>
      </c>
      <c r="M1442" s="184">
        <v>46.381599999999999</v>
      </c>
      <c r="N1442" s="184">
        <v>68.920500000000004</v>
      </c>
      <c r="O1442" s="184">
        <v>15.6098</v>
      </c>
      <c r="P1442" s="184">
        <v>18.572299999999998</v>
      </c>
      <c r="Q1442" s="184">
        <v>17.9069</v>
      </c>
      <c r="R1442" s="184">
        <v>26.549900000000001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44358</v>
      </c>
      <c r="E1443" s="184">
        <v>68.47</v>
      </c>
      <c r="F1443" s="184">
        <v>0.32229999999999998</v>
      </c>
      <c r="G1443" s="184">
        <v>0.63200000000000001</v>
      </c>
      <c r="H1443" s="184">
        <v>1.663</v>
      </c>
      <c r="I1443" s="184">
        <v>4.2320000000000002</v>
      </c>
      <c r="J1443" s="184">
        <v>6.9843999999999999</v>
      </c>
      <c r="K1443" s="184">
        <v>10.613899999999999</v>
      </c>
      <c r="L1443" s="184">
        <v>28.172999999999998</v>
      </c>
      <c r="M1443" s="184">
        <v>45.991500000000002</v>
      </c>
      <c r="N1443" s="184">
        <v>68.272300000000001</v>
      </c>
      <c r="O1443" s="184">
        <v>15.0877</v>
      </c>
      <c r="P1443" s="184">
        <v>18.072500000000002</v>
      </c>
      <c r="Q1443" s="184">
        <v>7.4470999999999998</v>
      </c>
      <c r="R1443" s="184">
        <v>26.044799999999999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44358</v>
      </c>
      <c r="E1444" s="184">
        <v>24.07</v>
      </c>
      <c r="F1444" s="184">
        <v>0.501</v>
      </c>
      <c r="G1444" s="184">
        <v>1.177</v>
      </c>
      <c r="H1444" s="184">
        <v>3.6160000000000001</v>
      </c>
      <c r="I1444" s="184">
        <v>6.8353000000000002</v>
      </c>
      <c r="J1444" s="184">
        <v>10.7685</v>
      </c>
      <c r="K1444" s="184">
        <v>10.972799999999999</v>
      </c>
      <c r="L1444" s="184">
        <v>32.4711</v>
      </c>
      <c r="M1444" s="184">
        <v>57.217500000000001</v>
      </c>
      <c r="N1444" s="184">
        <v>91.031700000000001</v>
      </c>
      <c r="O1444" s="184"/>
      <c r="P1444" s="184"/>
      <c r="Q1444" s="184">
        <v>105.5399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44358</v>
      </c>
      <c r="E1445" s="184">
        <v>23.74</v>
      </c>
      <c r="F1445" s="184">
        <v>0.50800000000000001</v>
      </c>
      <c r="G1445" s="184">
        <v>1.1935</v>
      </c>
      <c r="H1445" s="184">
        <v>3.5777000000000001</v>
      </c>
      <c r="I1445" s="184">
        <v>6.7926000000000002</v>
      </c>
      <c r="J1445" s="184">
        <v>10.676</v>
      </c>
      <c r="K1445" s="184">
        <v>10.5214</v>
      </c>
      <c r="L1445" s="184">
        <v>31.6694</v>
      </c>
      <c r="M1445" s="184">
        <v>55.876600000000003</v>
      </c>
      <c r="N1445" s="184">
        <v>88.862399999999994</v>
      </c>
      <c r="O1445" s="184"/>
      <c r="P1445" s="184"/>
      <c r="Q1445" s="184">
        <v>103.2257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44358</v>
      </c>
      <c r="E1446" s="184">
        <v>175.44640000000001</v>
      </c>
      <c r="F1446" s="184">
        <v>0.41249999999999998</v>
      </c>
      <c r="G1446" s="184">
        <v>1.0375000000000001</v>
      </c>
      <c r="H1446" s="184">
        <v>2.4466000000000001</v>
      </c>
      <c r="I1446" s="184">
        <v>5.4786000000000001</v>
      </c>
      <c r="J1446" s="184">
        <v>9.4796999999999993</v>
      </c>
      <c r="K1446" s="184">
        <v>9.8993000000000002</v>
      </c>
      <c r="L1446" s="184">
        <v>28.8033</v>
      </c>
      <c r="M1446" s="184">
        <v>55.043700000000001</v>
      </c>
      <c r="N1446" s="184">
        <v>84.582700000000003</v>
      </c>
      <c r="O1446" s="184">
        <v>15.5131</v>
      </c>
      <c r="P1446" s="184">
        <v>16.1235</v>
      </c>
      <c r="Q1446" s="184">
        <v>20.49</v>
      </c>
      <c r="R1446" s="184">
        <v>28.809100000000001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44358</v>
      </c>
      <c r="E1447" s="184">
        <v>119.64883487865499</v>
      </c>
      <c r="F1447" s="184">
        <v>0.41249999999999998</v>
      </c>
      <c r="G1447" s="184">
        <v>1.0374000000000001</v>
      </c>
      <c r="H1447" s="184">
        <v>2.4466000000000001</v>
      </c>
      <c r="I1447" s="184">
        <v>5.4786000000000001</v>
      </c>
      <c r="J1447" s="184">
        <v>9.4796999999999993</v>
      </c>
      <c r="K1447" s="184">
        <v>9.8994999999999997</v>
      </c>
      <c r="L1447" s="184">
        <v>28.8035</v>
      </c>
      <c r="M1447" s="184">
        <v>55.043999999999997</v>
      </c>
      <c r="N1447" s="184">
        <v>84.582999999999998</v>
      </c>
      <c r="O1447" s="184">
        <v>15.514200000000001</v>
      </c>
      <c r="P1447" s="184">
        <v>16.124400000000001</v>
      </c>
      <c r="Q1447" s="184">
        <v>20.491599999999998</v>
      </c>
      <c r="R1447" s="184">
        <v>28.811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44358</v>
      </c>
      <c r="E1448" s="184">
        <v>163.67089999999999</v>
      </c>
      <c r="F1448" s="184">
        <v>0.4098</v>
      </c>
      <c r="G1448" s="184">
        <v>1.0291999999999999</v>
      </c>
      <c r="H1448" s="184">
        <v>2.4287000000000001</v>
      </c>
      <c r="I1448" s="184">
        <v>5.4420000000000002</v>
      </c>
      <c r="J1448" s="184">
        <v>9.3948999999999998</v>
      </c>
      <c r="K1448" s="184">
        <v>9.6386000000000003</v>
      </c>
      <c r="L1448" s="184">
        <v>28.2119</v>
      </c>
      <c r="M1448" s="184">
        <v>53.9925</v>
      </c>
      <c r="N1448" s="184">
        <v>82.908500000000004</v>
      </c>
      <c r="O1448" s="184">
        <v>14.5099</v>
      </c>
      <c r="P1448" s="184">
        <v>15.0855</v>
      </c>
      <c r="Q1448" s="184">
        <v>15.896800000000001</v>
      </c>
      <c r="R1448" s="184">
        <v>27.6877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44358</v>
      </c>
      <c r="E1449" s="184">
        <v>179.620731231425</v>
      </c>
      <c r="F1449" s="184">
        <v>0.4098</v>
      </c>
      <c r="G1449" s="184">
        <v>1.0293000000000001</v>
      </c>
      <c r="H1449" s="184">
        <v>2.4285999999999999</v>
      </c>
      <c r="I1449" s="184">
        <v>5.4420000000000002</v>
      </c>
      <c r="J1449" s="184">
        <v>9.3949999999999996</v>
      </c>
      <c r="K1449" s="184">
        <v>9.6387999999999998</v>
      </c>
      <c r="L1449" s="184">
        <v>28.212199999999999</v>
      </c>
      <c r="M1449" s="184">
        <v>53.992899999999999</v>
      </c>
      <c r="N1449" s="184">
        <v>82.908900000000003</v>
      </c>
      <c r="O1449" s="184">
        <v>14.51</v>
      </c>
      <c r="P1449" s="184">
        <v>15.085900000000001</v>
      </c>
      <c r="Q1449" s="184">
        <v>18.2971</v>
      </c>
      <c r="R1449" s="184">
        <v>27.6877</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0.1867303571428571</v>
      </c>
      <c r="G1450" s="186">
        <v>0.73080892857142854</v>
      </c>
      <c r="H1450" s="186">
        <v>2.2271660714285706</v>
      </c>
      <c r="I1450" s="186">
        <v>4.7524607142857134</v>
      </c>
      <c r="J1450" s="186">
        <v>8.0836928571428555</v>
      </c>
      <c r="K1450" s="186">
        <v>10.074705357142857</v>
      </c>
      <c r="L1450" s="186">
        <v>29.983214814814819</v>
      </c>
      <c r="M1450" s="186">
        <v>54.477127777777802</v>
      </c>
      <c r="N1450" s="186">
        <v>80.789812962962969</v>
      </c>
      <c r="O1450" s="186">
        <v>15.64090208333333</v>
      </c>
      <c r="P1450" s="186">
        <v>16.627879545454547</v>
      </c>
      <c r="Q1450" s="186">
        <v>21.568903571428571</v>
      </c>
      <c r="R1450" s="186">
        <v>25.880368749999988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0.12740000000000001</v>
      </c>
      <c r="G1451" s="186">
        <v>0.70074999999999998</v>
      </c>
      <c r="H1451" s="186">
        <v>2.2146999999999997</v>
      </c>
      <c r="I1451" s="186">
        <v>4.6264500000000002</v>
      </c>
      <c r="J1451" s="186">
        <v>7.9530500000000002</v>
      </c>
      <c r="K1451" s="186">
        <v>9.9176000000000002</v>
      </c>
      <c r="L1451" s="186">
        <v>29.299849999999999</v>
      </c>
      <c r="M1451" s="186">
        <v>54.062100000000001</v>
      </c>
      <c r="N1451" s="186">
        <v>79.776949999999999</v>
      </c>
      <c r="O1451" s="186">
        <v>15.562000000000001</v>
      </c>
      <c r="P1451" s="186">
        <v>17.082149999999999</v>
      </c>
      <c r="Q1451" s="186">
        <v>19.040399999999998</v>
      </c>
      <c r="R1451" s="186">
        <v>25.923499999999997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44358</v>
      </c>
      <c r="E1454" s="184">
        <v>287.20179999999999</v>
      </c>
      <c r="F1454" s="184">
        <v>3.6097000000000001</v>
      </c>
      <c r="G1454" s="184">
        <v>5.0347999999999997</v>
      </c>
      <c r="H1454" s="184">
        <v>4.1646000000000001</v>
      </c>
      <c r="I1454" s="184">
        <v>3.9575</v>
      </c>
      <c r="J1454" s="184">
        <v>3.8340999999999998</v>
      </c>
      <c r="K1454" s="184">
        <v>4.3258000000000001</v>
      </c>
      <c r="L1454" s="184">
        <v>3.8521999999999998</v>
      </c>
      <c r="M1454" s="184">
        <v>4.0753000000000004</v>
      </c>
      <c r="N1454" s="184">
        <v>4.6092000000000004</v>
      </c>
      <c r="O1454" s="184">
        <v>7.0141999999999998</v>
      </c>
      <c r="P1454" s="184">
        <v>7.0041000000000002</v>
      </c>
      <c r="Q1454" s="184">
        <v>6.9629000000000003</v>
      </c>
      <c r="R1454" s="184">
        <v>6.2742000000000004</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44358</v>
      </c>
      <c r="E1455" s="184">
        <v>289.48250000000002</v>
      </c>
      <c r="F1455" s="184">
        <v>3.7073</v>
      </c>
      <c r="G1455" s="184">
        <v>5.1296999999999997</v>
      </c>
      <c r="H1455" s="184">
        <v>4.2561999999999998</v>
      </c>
      <c r="I1455" s="184">
        <v>4.0483000000000002</v>
      </c>
      <c r="J1455" s="184">
        <v>3.9279000000000002</v>
      </c>
      <c r="K1455" s="184">
        <v>4.4183000000000003</v>
      </c>
      <c r="L1455" s="184">
        <v>3.956</v>
      </c>
      <c r="M1455" s="184">
        <v>4.1867000000000001</v>
      </c>
      <c r="N1455" s="184">
        <v>4.7275999999999998</v>
      </c>
      <c r="O1455" s="184">
        <v>7.1464999999999996</v>
      </c>
      <c r="P1455" s="184">
        <v>7.1257999999999999</v>
      </c>
      <c r="Q1455" s="184">
        <v>7.8738999999999999</v>
      </c>
      <c r="R1455" s="184">
        <v>6.3990999999999998</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44358</v>
      </c>
      <c r="E1456" s="184">
        <v>1115.6005</v>
      </c>
      <c r="F1456" s="184">
        <v>3.6288</v>
      </c>
      <c r="G1456" s="184">
        <v>4.9217000000000004</v>
      </c>
      <c r="H1456" s="184">
        <v>4.3261000000000003</v>
      </c>
      <c r="I1456" s="184">
        <v>3.9485000000000001</v>
      </c>
      <c r="J1456" s="184">
        <v>3.883</v>
      </c>
      <c r="K1456" s="184">
        <v>4.2464000000000004</v>
      </c>
      <c r="L1456" s="184">
        <v>3.9068000000000001</v>
      </c>
      <c r="M1456" s="184">
        <v>4.1115000000000004</v>
      </c>
      <c r="N1456" s="184">
        <v>4.5301999999999998</v>
      </c>
      <c r="O1456" s="184"/>
      <c r="P1456" s="184"/>
      <c r="Q1456" s="184">
        <v>6.0937999999999999</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44358</v>
      </c>
      <c r="E1457" s="184">
        <v>1112.55</v>
      </c>
      <c r="F1457" s="184">
        <v>3.4811999999999999</v>
      </c>
      <c r="G1457" s="184">
        <v>4.7775999999999996</v>
      </c>
      <c r="H1457" s="184">
        <v>4.1816000000000004</v>
      </c>
      <c r="I1457" s="184">
        <v>3.7961999999999998</v>
      </c>
      <c r="J1457" s="184">
        <v>3.7147000000000001</v>
      </c>
      <c r="K1457" s="184">
        <v>4.0704000000000002</v>
      </c>
      <c r="L1457" s="184">
        <v>3.7416</v>
      </c>
      <c r="M1457" s="184">
        <v>3.9502000000000002</v>
      </c>
      <c r="N1457" s="184">
        <v>4.3695000000000004</v>
      </c>
      <c r="O1457" s="184"/>
      <c r="P1457" s="184"/>
      <c r="Q1457" s="184">
        <v>5.9367999999999999</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44358</v>
      </c>
      <c r="E1458" s="184">
        <v>1097.1291000000001</v>
      </c>
      <c r="F1458" s="184">
        <v>3.0941999999999998</v>
      </c>
      <c r="G1458" s="184">
        <v>2.9638</v>
      </c>
      <c r="H1458" s="184">
        <v>2.8227000000000002</v>
      </c>
      <c r="I1458" s="184">
        <v>2.8222999999999998</v>
      </c>
      <c r="J1458" s="184">
        <v>2.8597999999999999</v>
      </c>
      <c r="K1458" s="184">
        <v>2.9401999999999999</v>
      </c>
      <c r="L1458" s="184">
        <v>2.9037999999999999</v>
      </c>
      <c r="M1458" s="184">
        <v>3.1231</v>
      </c>
      <c r="N1458" s="184">
        <v>3.1322000000000001</v>
      </c>
      <c r="O1458" s="184"/>
      <c r="P1458" s="184"/>
      <c r="Q1458" s="184">
        <v>4.7908999999999997</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44358</v>
      </c>
      <c r="E1459" s="184">
        <v>1090.4973</v>
      </c>
      <c r="F1459" s="184">
        <v>2.8418999999999999</v>
      </c>
      <c r="G1459" s="184">
        <v>2.714</v>
      </c>
      <c r="H1459" s="184">
        <v>2.5728</v>
      </c>
      <c r="I1459" s="184">
        <v>2.5508000000000002</v>
      </c>
      <c r="J1459" s="184">
        <v>2.5720999999999998</v>
      </c>
      <c r="K1459" s="184">
        <v>2.6408</v>
      </c>
      <c r="L1459" s="184">
        <v>2.5958999999999999</v>
      </c>
      <c r="M1459" s="184">
        <v>2.7860999999999998</v>
      </c>
      <c r="N1459" s="184">
        <v>2.7927</v>
      </c>
      <c r="O1459" s="184"/>
      <c r="P1459" s="184"/>
      <c r="Q1459" s="184">
        <v>4.4706999999999999</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44358</v>
      </c>
      <c r="E1460" s="184">
        <v>42.463299999999997</v>
      </c>
      <c r="F1460" s="184">
        <v>6.7058</v>
      </c>
      <c r="G1460" s="184">
        <v>6.8517000000000001</v>
      </c>
      <c r="H1460" s="184">
        <v>5.3963000000000001</v>
      </c>
      <c r="I1460" s="184">
        <v>4.3234000000000004</v>
      </c>
      <c r="J1460" s="184">
        <v>3.7105999999999999</v>
      </c>
      <c r="K1460" s="184">
        <v>4.8658000000000001</v>
      </c>
      <c r="L1460" s="184">
        <v>3.9470999999999998</v>
      </c>
      <c r="M1460" s="184">
        <v>3.9108999999999998</v>
      </c>
      <c r="N1460" s="184">
        <v>4.3178000000000001</v>
      </c>
      <c r="O1460" s="184">
        <v>6.8178000000000001</v>
      </c>
      <c r="P1460" s="184">
        <v>6.6208</v>
      </c>
      <c r="Q1460" s="184">
        <v>7.4325999999999999</v>
      </c>
      <c r="R1460" s="184">
        <v>5.9955999999999996</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44358</v>
      </c>
      <c r="E1461" s="184">
        <v>41.605400000000003</v>
      </c>
      <c r="F1461" s="184">
        <v>6.4931000000000001</v>
      </c>
      <c r="G1461" s="184">
        <v>6.6417999999999999</v>
      </c>
      <c r="H1461" s="184">
        <v>5.1685999999999996</v>
      </c>
      <c r="I1461" s="184">
        <v>4.1045999999999996</v>
      </c>
      <c r="J1461" s="184">
        <v>3.4940000000000002</v>
      </c>
      <c r="K1461" s="184">
        <v>4.66</v>
      </c>
      <c r="L1461" s="184">
        <v>3.7195999999999998</v>
      </c>
      <c r="M1461" s="184">
        <v>3.6838000000000002</v>
      </c>
      <c r="N1461" s="184">
        <v>4.0964999999999998</v>
      </c>
      <c r="O1461" s="184">
        <v>6.5693000000000001</v>
      </c>
      <c r="P1461" s="184">
        <v>6.3659999999999997</v>
      </c>
      <c r="Q1461" s="184">
        <v>6.7864000000000004</v>
      </c>
      <c r="R1461" s="184">
        <v>5.7591000000000001</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44358</v>
      </c>
      <c r="E1462" s="184">
        <v>24.535299999999999</v>
      </c>
      <c r="F1462" s="184">
        <v>2.6779999999999999</v>
      </c>
      <c r="G1462" s="184">
        <v>4.7624000000000004</v>
      </c>
      <c r="H1462" s="184">
        <v>3.9771999999999998</v>
      </c>
      <c r="I1462" s="184">
        <v>3.7458</v>
      </c>
      <c r="J1462" s="184">
        <v>3.4363999999999999</v>
      </c>
      <c r="K1462" s="184">
        <v>4.0548999999999999</v>
      </c>
      <c r="L1462" s="184">
        <v>3.6071</v>
      </c>
      <c r="M1462" s="184">
        <v>3.7172000000000001</v>
      </c>
      <c r="N1462" s="184">
        <v>3.8487</v>
      </c>
      <c r="O1462" s="184">
        <v>9.7134999999999998</v>
      </c>
      <c r="P1462" s="184">
        <v>7.7842000000000002</v>
      </c>
      <c r="Q1462" s="184">
        <v>8.1135000000000002</v>
      </c>
      <c r="R1462" s="184">
        <v>7.3924000000000003</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44358</v>
      </c>
      <c r="E1463" s="184">
        <v>19.606300000000001</v>
      </c>
      <c r="F1463" s="184">
        <v>1.8616999999999999</v>
      </c>
      <c r="G1463" s="184">
        <v>4.0349000000000004</v>
      </c>
      <c r="H1463" s="184">
        <v>3.22</v>
      </c>
      <c r="I1463" s="184">
        <v>2.9954000000000001</v>
      </c>
      <c r="J1463" s="184">
        <v>2.6783999999999999</v>
      </c>
      <c r="K1463" s="184">
        <v>3.2801</v>
      </c>
      <c r="L1463" s="184">
        <v>2.8140000000000001</v>
      </c>
      <c r="M1463" s="184">
        <v>2.9253</v>
      </c>
      <c r="N1463" s="184">
        <v>3.0548999999999999</v>
      </c>
      <c r="O1463" s="184">
        <v>8.9187999999999992</v>
      </c>
      <c r="P1463" s="184">
        <v>7.2735000000000003</v>
      </c>
      <c r="Q1463" s="184">
        <v>5.3281000000000001</v>
      </c>
      <c r="R1463" s="184">
        <v>6.5538999999999996</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44358</v>
      </c>
      <c r="E1464" s="184">
        <v>22.908200000000001</v>
      </c>
      <c r="F1464" s="184">
        <v>1.9120999999999999</v>
      </c>
      <c r="G1464" s="184">
        <v>4.0377000000000001</v>
      </c>
      <c r="H1464" s="184">
        <v>3.2342</v>
      </c>
      <c r="I1464" s="184">
        <v>2.9965999999999999</v>
      </c>
      <c r="J1464" s="184">
        <v>2.6839</v>
      </c>
      <c r="K1464" s="184">
        <v>3.2789000000000001</v>
      </c>
      <c r="L1464" s="184">
        <v>2.8123</v>
      </c>
      <c r="M1464" s="184">
        <v>2.9235000000000002</v>
      </c>
      <c r="N1464" s="184">
        <v>3.0535999999999999</v>
      </c>
      <c r="O1464" s="184">
        <v>8.9181000000000008</v>
      </c>
      <c r="P1464" s="184">
        <v>7.0101000000000004</v>
      </c>
      <c r="Q1464" s="184">
        <v>6.6025999999999998</v>
      </c>
      <c r="R1464" s="184">
        <v>6.5528000000000004</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44358</v>
      </c>
      <c r="E1465" s="184">
        <v>39.215299999999999</v>
      </c>
      <c r="F1465" s="184">
        <v>3.2578999999999998</v>
      </c>
      <c r="G1465" s="184">
        <v>4.5624000000000002</v>
      </c>
      <c r="H1465" s="184">
        <v>4.1784999999999997</v>
      </c>
      <c r="I1465" s="184">
        <v>3.6150000000000002</v>
      </c>
      <c r="J1465" s="184">
        <v>3.3391999999999999</v>
      </c>
      <c r="K1465" s="184">
        <v>3.9761000000000002</v>
      </c>
      <c r="L1465" s="184">
        <v>3.5266999999999999</v>
      </c>
      <c r="M1465" s="184">
        <v>3.6190000000000002</v>
      </c>
      <c r="N1465" s="184">
        <v>4.1032999999999999</v>
      </c>
      <c r="O1465" s="184">
        <v>6.8559000000000001</v>
      </c>
      <c r="P1465" s="184">
        <v>7.0231000000000003</v>
      </c>
      <c r="Q1465" s="184">
        <v>7.3201999999999998</v>
      </c>
      <c r="R1465" s="184">
        <v>6.0087000000000002</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44358</v>
      </c>
      <c r="E1466" s="184">
        <v>40.256100000000004</v>
      </c>
      <c r="F1466" s="184">
        <v>3.4458000000000002</v>
      </c>
      <c r="G1466" s="184">
        <v>4.7469000000000001</v>
      </c>
      <c r="H1466" s="184">
        <v>4.3428000000000004</v>
      </c>
      <c r="I1466" s="184">
        <v>3.7812000000000001</v>
      </c>
      <c r="J1466" s="184">
        <v>3.5026000000000002</v>
      </c>
      <c r="K1466" s="184">
        <v>4.1379000000000001</v>
      </c>
      <c r="L1466" s="184">
        <v>3.6848000000000001</v>
      </c>
      <c r="M1466" s="184">
        <v>3.7770000000000001</v>
      </c>
      <c r="N1466" s="184">
        <v>4.2630999999999997</v>
      </c>
      <c r="O1466" s="184">
        <v>7.0267999999999997</v>
      </c>
      <c r="P1466" s="184">
        <v>7.1997999999999998</v>
      </c>
      <c r="Q1466" s="184">
        <v>8.0305</v>
      </c>
      <c r="R1466" s="184">
        <v>6.1685999999999996</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44358</v>
      </c>
      <c r="E1467" s="184">
        <v>4453.3351000000002</v>
      </c>
      <c r="F1467" s="184">
        <v>5.2077</v>
      </c>
      <c r="G1467" s="184">
        <v>5.4813000000000001</v>
      </c>
      <c r="H1467" s="184">
        <v>4.8434999999999997</v>
      </c>
      <c r="I1467" s="184">
        <v>4.1113999999999997</v>
      </c>
      <c r="J1467" s="184">
        <v>3.8834</v>
      </c>
      <c r="K1467" s="184">
        <v>4.4053000000000004</v>
      </c>
      <c r="L1467" s="184">
        <v>3.8092000000000001</v>
      </c>
      <c r="M1467" s="184">
        <v>3.9220000000000002</v>
      </c>
      <c r="N1467" s="184">
        <v>4.4969000000000001</v>
      </c>
      <c r="O1467" s="184">
        <v>6.8802000000000003</v>
      </c>
      <c r="P1467" s="184">
        <v>6.8029999999999999</v>
      </c>
      <c r="Q1467" s="184">
        <v>7.1546000000000003</v>
      </c>
      <c r="R1467" s="184">
        <v>6.2485999999999997</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44358</v>
      </c>
      <c r="E1468" s="184">
        <v>4510.308</v>
      </c>
      <c r="F1468" s="184">
        <v>5.3483999999999998</v>
      </c>
      <c r="G1468" s="184">
        <v>5.6215000000000002</v>
      </c>
      <c r="H1468" s="184">
        <v>4.9836999999999998</v>
      </c>
      <c r="I1468" s="184">
        <v>4.2522000000000002</v>
      </c>
      <c r="J1468" s="184">
        <v>4.0242000000000004</v>
      </c>
      <c r="K1468" s="184">
        <v>4.5467000000000004</v>
      </c>
      <c r="L1468" s="184">
        <v>3.952</v>
      </c>
      <c r="M1468" s="184">
        <v>4.0654000000000003</v>
      </c>
      <c r="N1468" s="184">
        <v>4.6436999999999999</v>
      </c>
      <c r="O1468" s="184">
        <v>7.0731000000000002</v>
      </c>
      <c r="P1468" s="184">
        <v>7.0041000000000002</v>
      </c>
      <c r="Q1468" s="184">
        <v>7.7568999999999999</v>
      </c>
      <c r="R1468" s="184">
        <v>6.4295</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44358</v>
      </c>
      <c r="E1469" s="184">
        <v>295.25490000000002</v>
      </c>
      <c r="F1469" s="184">
        <v>4.8219000000000003</v>
      </c>
      <c r="G1469" s="184">
        <v>4.6581999999999999</v>
      </c>
      <c r="H1469" s="184">
        <v>4.1322000000000001</v>
      </c>
      <c r="I1469" s="184">
        <v>3.7839</v>
      </c>
      <c r="J1469" s="184">
        <v>3.6617999999999999</v>
      </c>
      <c r="K1469" s="184">
        <v>4.1349999999999998</v>
      </c>
      <c r="L1469" s="184">
        <v>3.6987999999999999</v>
      </c>
      <c r="M1469" s="184">
        <v>3.8761999999999999</v>
      </c>
      <c r="N1469" s="184">
        <v>4.3574999999999999</v>
      </c>
      <c r="O1469" s="184">
        <v>6.7313999999999998</v>
      </c>
      <c r="P1469" s="184">
        <v>6.8011999999999997</v>
      </c>
      <c r="Q1469" s="184">
        <v>7.3470000000000004</v>
      </c>
      <c r="R1469" s="184">
        <v>5.9908999999999999</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44358</v>
      </c>
      <c r="E1470" s="184">
        <v>297.54849999999999</v>
      </c>
      <c r="F1470" s="184">
        <v>4.9442000000000004</v>
      </c>
      <c r="G1470" s="184">
        <v>4.7778</v>
      </c>
      <c r="H1470" s="184">
        <v>4.2530999999999999</v>
      </c>
      <c r="I1470" s="184">
        <v>3.9041000000000001</v>
      </c>
      <c r="J1470" s="184">
        <v>3.7824</v>
      </c>
      <c r="K1470" s="184">
        <v>4.2561999999999998</v>
      </c>
      <c r="L1470" s="184">
        <v>3.8209</v>
      </c>
      <c r="M1470" s="184">
        <v>3.9998</v>
      </c>
      <c r="N1470" s="184">
        <v>4.4828000000000001</v>
      </c>
      <c r="O1470" s="184">
        <v>6.8586999999999998</v>
      </c>
      <c r="P1470" s="184">
        <v>6.9188999999999998</v>
      </c>
      <c r="Q1470" s="184">
        <v>7.7076000000000002</v>
      </c>
      <c r="R1470" s="184">
        <v>6.117</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44358</v>
      </c>
      <c r="E1471" s="184">
        <v>33.889200000000002</v>
      </c>
      <c r="F1471" s="184">
        <v>1.9388000000000001</v>
      </c>
      <c r="G1471" s="184">
        <v>4.0223000000000004</v>
      </c>
      <c r="H1471" s="184">
        <v>3.8031999999999999</v>
      </c>
      <c r="I1471" s="184">
        <v>3.5745</v>
      </c>
      <c r="J1471" s="184">
        <v>3.3868</v>
      </c>
      <c r="K1471" s="184">
        <v>4.0590000000000002</v>
      </c>
      <c r="L1471" s="184">
        <v>3.657</v>
      </c>
      <c r="M1471" s="184">
        <v>3.7096</v>
      </c>
      <c r="N1471" s="184">
        <v>4.0359999999999996</v>
      </c>
      <c r="O1471" s="184">
        <v>6.3832000000000004</v>
      </c>
      <c r="P1471" s="184">
        <v>6.6337000000000002</v>
      </c>
      <c r="Q1471" s="184">
        <v>7.6473000000000004</v>
      </c>
      <c r="R1471" s="184">
        <v>5.6307</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44358</v>
      </c>
      <c r="E1472" s="184">
        <v>32.087699999999998</v>
      </c>
      <c r="F1472" s="184">
        <v>1.2513000000000001</v>
      </c>
      <c r="G1472" s="184">
        <v>3.3376000000000001</v>
      </c>
      <c r="H1472" s="184">
        <v>3.1219000000000001</v>
      </c>
      <c r="I1472" s="184">
        <v>2.8875999999999999</v>
      </c>
      <c r="J1472" s="184">
        <v>2.7031999999999998</v>
      </c>
      <c r="K1472" s="184">
        <v>3.3765000000000001</v>
      </c>
      <c r="L1472" s="184">
        <v>2.9516</v>
      </c>
      <c r="M1472" s="184">
        <v>2.9773999999999998</v>
      </c>
      <c r="N1472" s="184">
        <v>3.2688999999999999</v>
      </c>
      <c r="O1472" s="184">
        <v>5.6245000000000003</v>
      </c>
      <c r="P1472" s="184">
        <v>5.9352</v>
      </c>
      <c r="Q1472" s="184">
        <v>6.5697000000000001</v>
      </c>
      <c r="R1472" s="184">
        <v>4.8449</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44358</v>
      </c>
      <c r="E1475" s="184">
        <v>2409.8029999999999</v>
      </c>
      <c r="F1475" s="184">
        <v>1.4874000000000001</v>
      </c>
      <c r="G1475" s="184">
        <v>4.8644999999999996</v>
      </c>
      <c r="H1475" s="184">
        <v>4.4173999999999998</v>
      </c>
      <c r="I1475" s="184">
        <v>3.54</v>
      </c>
      <c r="J1475" s="184">
        <v>3.2343000000000002</v>
      </c>
      <c r="K1475" s="184">
        <v>4.3815999999999997</v>
      </c>
      <c r="L1475" s="184">
        <v>3.6543999999999999</v>
      </c>
      <c r="M1475" s="184">
        <v>3.6732</v>
      </c>
      <c r="N1475" s="184">
        <v>3.9554999999999998</v>
      </c>
      <c r="O1475" s="184">
        <v>6.2213000000000003</v>
      </c>
      <c r="P1475" s="184">
        <v>6.5174000000000003</v>
      </c>
      <c r="Q1475" s="184">
        <v>7.7423000000000002</v>
      </c>
      <c r="R1475" s="184">
        <v>5.4535</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44358</v>
      </c>
      <c r="E1476" s="184">
        <v>2464.7444999999998</v>
      </c>
      <c r="F1476" s="184">
        <v>1.8379000000000001</v>
      </c>
      <c r="G1476" s="184">
        <v>5.2149000000000001</v>
      </c>
      <c r="H1476" s="184">
        <v>4.7645</v>
      </c>
      <c r="I1476" s="184">
        <v>3.8889999999999998</v>
      </c>
      <c r="J1476" s="184">
        <v>3.5849000000000002</v>
      </c>
      <c r="K1476" s="184">
        <v>4.7363999999999997</v>
      </c>
      <c r="L1476" s="184">
        <v>4.0114000000000001</v>
      </c>
      <c r="M1476" s="184">
        <v>4.0334000000000003</v>
      </c>
      <c r="N1476" s="184">
        <v>4.3201000000000001</v>
      </c>
      <c r="O1476" s="184">
        <v>6.5309999999999997</v>
      </c>
      <c r="P1476" s="184">
        <v>6.8114999999999997</v>
      </c>
      <c r="Q1476" s="184">
        <v>8.1318000000000001</v>
      </c>
      <c r="R1476" s="184">
        <v>5.7845000000000004</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44358</v>
      </c>
      <c r="E1479" s="184">
        <v>3491.4506000000001</v>
      </c>
      <c r="F1479" s="184">
        <v>3.2682000000000002</v>
      </c>
      <c r="G1479" s="184">
        <v>4.1029</v>
      </c>
      <c r="H1479" s="184">
        <v>3.7118000000000002</v>
      </c>
      <c r="I1479" s="184">
        <v>3.669</v>
      </c>
      <c r="J1479" s="184">
        <v>3.5468999999999999</v>
      </c>
      <c r="K1479" s="184">
        <v>3.9237000000000002</v>
      </c>
      <c r="L1479" s="184">
        <v>3.6071</v>
      </c>
      <c r="M1479" s="184">
        <v>3.8523000000000001</v>
      </c>
      <c r="N1479" s="184">
        <v>4.1657999999999999</v>
      </c>
      <c r="O1479" s="184">
        <v>6.5850999999999997</v>
      </c>
      <c r="P1479" s="184">
        <v>6.7230999999999996</v>
      </c>
      <c r="Q1479" s="184">
        <v>7.2249999999999996</v>
      </c>
      <c r="R1479" s="184">
        <v>5.6943999999999999</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44358</v>
      </c>
      <c r="E1480" s="184">
        <v>3508.9747000000002</v>
      </c>
      <c r="F1480" s="184">
        <v>3.3424</v>
      </c>
      <c r="G1480" s="184">
        <v>4.1771000000000003</v>
      </c>
      <c r="H1480" s="184">
        <v>3.7858999999999998</v>
      </c>
      <c r="I1480" s="184">
        <v>3.7431000000000001</v>
      </c>
      <c r="J1480" s="184">
        <v>3.6219999999999999</v>
      </c>
      <c r="K1480" s="184">
        <v>4.0102000000000002</v>
      </c>
      <c r="L1480" s="184">
        <v>3.7033</v>
      </c>
      <c r="M1480" s="184">
        <v>3.9476</v>
      </c>
      <c r="N1480" s="184">
        <v>4.2660999999999998</v>
      </c>
      <c r="O1480" s="184">
        <v>6.6673999999999998</v>
      </c>
      <c r="P1480" s="184">
        <v>6.7938999999999998</v>
      </c>
      <c r="Q1480" s="184">
        <v>7.6543000000000001</v>
      </c>
      <c r="R1480" s="184">
        <v>5.7873999999999999</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44358</v>
      </c>
      <c r="E1481" s="184">
        <v>32.390880455977197</v>
      </c>
      <c r="F1481" s="184">
        <v>3.8879000000000001</v>
      </c>
      <c r="G1481" s="184">
        <v>3.6631999999999998</v>
      </c>
      <c r="H1481" s="184">
        <v>3.5034999999999998</v>
      </c>
      <c r="I1481" s="184">
        <v>3.3363999999999998</v>
      </c>
      <c r="J1481" s="184">
        <v>3.286</v>
      </c>
      <c r="K1481" s="184">
        <v>3.3357999999999999</v>
      </c>
      <c r="L1481" s="184">
        <v>3.1774</v>
      </c>
      <c r="M1481" s="184">
        <v>3.4681000000000002</v>
      </c>
      <c r="N1481" s="184">
        <v>3.7488000000000001</v>
      </c>
      <c r="O1481" s="184">
        <v>6.8372999999999999</v>
      </c>
      <c r="P1481" s="184">
        <v>7.4798999999999998</v>
      </c>
      <c r="Q1481" s="184">
        <v>8.0495999999999999</v>
      </c>
      <c r="R1481" s="184">
        <v>7.5888</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44358</v>
      </c>
      <c r="E1482" s="184">
        <v>31.3244337783111</v>
      </c>
      <c r="F1482" s="184">
        <v>3.6705999999999999</v>
      </c>
      <c r="G1482" s="184">
        <v>3.2050999999999998</v>
      </c>
      <c r="H1482" s="184">
        <v>3.0228999999999999</v>
      </c>
      <c r="I1482" s="184">
        <v>2.8620000000000001</v>
      </c>
      <c r="J1482" s="184">
        <v>2.8087</v>
      </c>
      <c r="K1482" s="184">
        <v>2.8546</v>
      </c>
      <c r="L1482" s="184">
        <v>2.6947999999999999</v>
      </c>
      <c r="M1482" s="184">
        <v>2.9784999999999999</v>
      </c>
      <c r="N1482" s="184">
        <v>3.2532000000000001</v>
      </c>
      <c r="O1482" s="184">
        <v>6.3277999999999999</v>
      </c>
      <c r="P1482" s="184">
        <v>6.9566999999999997</v>
      </c>
      <c r="Q1482" s="184">
        <v>7.4714</v>
      </c>
      <c r="R1482" s="184">
        <v>7.0762999999999998</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44358</v>
      </c>
      <c r="E1483" s="184">
        <v>3219.6017999999999</v>
      </c>
      <c r="F1483" s="184">
        <v>4.1996000000000002</v>
      </c>
      <c r="G1483" s="184">
        <v>5.2251000000000003</v>
      </c>
      <c r="H1483" s="184">
        <v>4.5327999999999999</v>
      </c>
      <c r="I1483" s="184">
        <v>3.9</v>
      </c>
      <c r="J1483" s="184">
        <v>3.7650000000000001</v>
      </c>
      <c r="K1483" s="184">
        <v>4.0753000000000004</v>
      </c>
      <c r="L1483" s="184">
        <v>3.8140000000000001</v>
      </c>
      <c r="M1483" s="184">
        <v>3.9895</v>
      </c>
      <c r="N1483" s="184">
        <v>4.3353000000000002</v>
      </c>
      <c r="O1483" s="184">
        <v>6.8080999999999996</v>
      </c>
      <c r="P1483" s="184">
        <v>6.8331</v>
      </c>
      <c r="Q1483" s="184">
        <v>7.5815000000000001</v>
      </c>
      <c r="R1483" s="184">
        <v>5.9356</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44358</v>
      </c>
      <c r="E1484" s="184">
        <v>3245.0707000000002</v>
      </c>
      <c r="F1484" s="184">
        <v>4.2994000000000003</v>
      </c>
      <c r="G1484" s="184">
        <v>5.3251999999999997</v>
      </c>
      <c r="H1484" s="184">
        <v>4.6330999999999998</v>
      </c>
      <c r="I1484" s="184">
        <v>4.0003000000000002</v>
      </c>
      <c r="J1484" s="184">
        <v>3.8654000000000002</v>
      </c>
      <c r="K1484" s="184">
        <v>4.1763000000000003</v>
      </c>
      <c r="L1484" s="184">
        <v>3.9159000000000002</v>
      </c>
      <c r="M1484" s="184">
        <v>4.0925000000000002</v>
      </c>
      <c r="N1484" s="184">
        <v>4.4397000000000002</v>
      </c>
      <c r="O1484" s="184">
        <v>6.915</v>
      </c>
      <c r="P1484" s="184">
        <v>6.94</v>
      </c>
      <c r="Q1484" s="184">
        <v>7.7294999999999998</v>
      </c>
      <c r="R1484" s="184">
        <v>6.0415000000000001</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44358</v>
      </c>
      <c r="E1485" s="184">
        <v>1060.3624</v>
      </c>
      <c r="F1485" s="184">
        <v>2.7263999999999999</v>
      </c>
      <c r="G1485" s="184">
        <v>4.4398</v>
      </c>
      <c r="H1485" s="184">
        <v>3.8828</v>
      </c>
      <c r="I1485" s="184">
        <v>3.8357999999999999</v>
      </c>
      <c r="J1485" s="184">
        <v>3.5908000000000002</v>
      </c>
      <c r="K1485" s="184">
        <v>3.7378999999999998</v>
      </c>
      <c r="L1485" s="184">
        <v>3.5868000000000002</v>
      </c>
      <c r="M1485" s="184">
        <v>3.8121</v>
      </c>
      <c r="N1485" s="184">
        <v>4.0868000000000002</v>
      </c>
      <c r="O1485" s="184"/>
      <c r="P1485" s="184"/>
      <c r="Q1485" s="184">
        <v>4.7393999999999998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44358</v>
      </c>
      <c r="E1486" s="184">
        <v>1048.8128999999999</v>
      </c>
      <c r="F1486" s="184">
        <v>1.8306</v>
      </c>
      <c r="G1486" s="184">
        <v>3.5426000000000002</v>
      </c>
      <c r="H1486" s="184">
        <v>2.9847000000000001</v>
      </c>
      <c r="I1486" s="184">
        <v>2.9373</v>
      </c>
      <c r="J1486" s="184">
        <v>2.6901000000000002</v>
      </c>
      <c r="K1486" s="184">
        <v>2.8331</v>
      </c>
      <c r="L1486" s="184">
        <v>2.6869000000000001</v>
      </c>
      <c r="M1486" s="184">
        <v>2.9003000000000001</v>
      </c>
      <c r="N1486" s="184">
        <v>3.1602999999999999</v>
      </c>
      <c r="O1486" s="184"/>
      <c r="P1486" s="184"/>
      <c r="Q1486" s="184">
        <v>3.8370000000000002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44358</v>
      </c>
      <c r="E1489" s="184">
        <v>34.460999999999999</v>
      </c>
      <c r="F1489" s="184">
        <v>3.9192999999999998</v>
      </c>
      <c r="G1489" s="184">
        <v>4.5914999999999999</v>
      </c>
      <c r="H1489" s="184">
        <v>4.1947000000000001</v>
      </c>
      <c r="I1489" s="184">
        <v>3.9476</v>
      </c>
      <c r="J1489" s="184">
        <v>3.7050000000000001</v>
      </c>
      <c r="K1489" s="184">
        <v>4.2805999999999997</v>
      </c>
      <c r="L1489" s="184">
        <v>3.879</v>
      </c>
      <c r="M1489" s="184">
        <v>4.1109999999999998</v>
      </c>
      <c r="N1489" s="184">
        <v>4.6215999999999999</v>
      </c>
      <c r="O1489" s="184">
        <v>6.9984999999999999</v>
      </c>
      <c r="P1489" s="184">
        <v>7.23</v>
      </c>
      <c r="Q1489" s="184">
        <v>8.0884999999999998</v>
      </c>
      <c r="R1489" s="184">
        <v>6.2561</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44358</v>
      </c>
      <c r="E1490" s="184">
        <v>32.789400000000001</v>
      </c>
      <c r="F1490" s="184">
        <v>3.4510999999999998</v>
      </c>
      <c r="G1490" s="184">
        <v>4.0830000000000002</v>
      </c>
      <c r="H1490" s="184">
        <v>3.6600999999999999</v>
      </c>
      <c r="I1490" s="184">
        <v>3.4076</v>
      </c>
      <c r="J1490" s="184">
        <v>3.1757</v>
      </c>
      <c r="K1490" s="184">
        <v>3.7471999999999999</v>
      </c>
      <c r="L1490" s="184">
        <v>3.3954</v>
      </c>
      <c r="M1490" s="184">
        <v>3.5895000000000001</v>
      </c>
      <c r="N1490" s="184">
        <v>4.0694999999999997</v>
      </c>
      <c r="O1490" s="184">
        <v>6.3681000000000001</v>
      </c>
      <c r="P1490" s="184">
        <v>6.5382999999999996</v>
      </c>
      <c r="Q1490" s="184">
        <v>7.2704000000000004</v>
      </c>
      <c r="R1490" s="184">
        <v>5.6692</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44358</v>
      </c>
      <c r="E1491" s="184">
        <v>11.788600000000001</v>
      </c>
      <c r="F1491" s="184">
        <v>3.4062000000000001</v>
      </c>
      <c r="G1491" s="184">
        <v>3.6133000000000002</v>
      </c>
      <c r="H1491" s="184">
        <v>3.6738</v>
      </c>
      <c r="I1491" s="184">
        <v>3.2551000000000001</v>
      </c>
      <c r="J1491" s="184">
        <v>3.3052000000000001</v>
      </c>
      <c r="K1491" s="184">
        <v>3.5508999999999999</v>
      </c>
      <c r="L1491" s="184">
        <v>3.4295</v>
      </c>
      <c r="M1491" s="184">
        <v>3.4925000000000002</v>
      </c>
      <c r="N1491" s="184">
        <v>3.7683</v>
      </c>
      <c r="O1491" s="184"/>
      <c r="P1491" s="184"/>
      <c r="Q1491" s="184">
        <v>6.2610000000000001</v>
      </c>
      <c r="R1491" s="184">
        <v>5.4802999999999997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44358</v>
      </c>
      <c r="E1492" s="184">
        <v>11.7577</v>
      </c>
      <c r="F1492" s="184">
        <v>3.1046</v>
      </c>
      <c r="G1492" s="184">
        <v>3.5192999999999999</v>
      </c>
      <c r="H1492" s="184">
        <v>3.5947</v>
      </c>
      <c r="I1492" s="184">
        <v>3.1747000000000001</v>
      </c>
      <c r="J1492" s="184">
        <v>3.2132000000000001</v>
      </c>
      <c r="K1492" s="184">
        <v>3.4956999999999998</v>
      </c>
      <c r="L1492" s="184">
        <v>3.3574999999999999</v>
      </c>
      <c r="M1492" s="184">
        <v>3.4121000000000001</v>
      </c>
      <c r="N1492" s="184">
        <v>3.6825000000000001</v>
      </c>
      <c r="O1492" s="184"/>
      <c r="P1492" s="184"/>
      <c r="Q1492" s="184">
        <v>6.1581000000000001</v>
      </c>
      <c r="R1492" s="184">
        <v>5.3963000000000001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44358</v>
      </c>
      <c r="E1493" s="184">
        <v>3701.2239</v>
      </c>
      <c r="F1493" s="184">
        <v>4.3967999999999998</v>
      </c>
      <c r="G1493" s="184">
        <v>5.7233999999999998</v>
      </c>
      <c r="H1493" s="184">
        <v>4.7310999999999996</v>
      </c>
      <c r="I1493" s="184">
        <v>4.2712000000000003</v>
      </c>
      <c r="J1493" s="184">
        <v>3.9498000000000002</v>
      </c>
      <c r="K1493" s="184">
        <v>4.8766999999999996</v>
      </c>
      <c r="L1493" s="184">
        <v>4.2317999999999998</v>
      </c>
      <c r="M1493" s="184">
        <v>4.3686999999999996</v>
      </c>
      <c r="N1493" s="184">
        <v>4.8164999999999996</v>
      </c>
      <c r="O1493" s="184">
        <v>4.4225000000000003</v>
      </c>
      <c r="P1493" s="184">
        <v>5.4371</v>
      </c>
      <c r="Q1493" s="184">
        <v>6.8131000000000004</v>
      </c>
      <c r="R1493" s="184">
        <v>6.2850000000000001</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44358</v>
      </c>
      <c r="E1494" s="184">
        <v>3669.8786</v>
      </c>
      <c r="F1494" s="184">
        <v>4.2184999999999997</v>
      </c>
      <c r="G1494" s="184">
        <v>5.5439999999999996</v>
      </c>
      <c r="H1494" s="184">
        <v>4.5027999999999997</v>
      </c>
      <c r="I1494" s="184">
        <v>4.1154000000000002</v>
      </c>
      <c r="J1494" s="184">
        <v>3.7804000000000002</v>
      </c>
      <c r="K1494" s="184">
        <v>4.6917999999999997</v>
      </c>
      <c r="L1494" s="184">
        <v>4.0380000000000003</v>
      </c>
      <c r="M1494" s="184">
        <v>4.1680000000000001</v>
      </c>
      <c r="N1494" s="184">
        <v>4.6136999999999997</v>
      </c>
      <c r="O1494" s="184">
        <v>4.2624000000000004</v>
      </c>
      <c r="P1494" s="184">
        <v>5.3144999999999998</v>
      </c>
      <c r="Q1494" s="184">
        <v>6.8357999999999999</v>
      </c>
      <c r="R1494" s="184">
        <v>6.1037999999999997</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44358</v>
      </c>
      <c r="E1495" s="184">
        <v>2413.0439000000001</v>
      </c>
      <c r="F1495" s="184">
        <v>4.3326000000000002</v>
      </c>
      <c r="G1495" s="184">
        <v>4.7367999999999997</v>
      </c>
      <c r="H1495" s="184">
        <v>4.3231999999999999</v>
      </c>
      <c r="I1495" s="184">
        <v>3.8344999999999998</v>
      </c>
      <c r="J1495" s="184">
        <v>3.7536</v>
      </c>
      <c r="K1495" s="184">
        <v>4.1544999999999996</v>
      </c>
      <c r="L1495" s="184">
        <v>3.8239000000000001</v>
      </c>
      <c r="M1495" s="184">
        <v>4.0128000000000004</v>
      </c>
      <c r="N1495" s="184">
        <v>4.5259999999999998</v>
      </c>
      <c r="O1495" s="184">
        <v>6.8582999999999998</v>
      </c>
      <c r="P1495" s="184">
        <v>6.9302999999999999</v>
      </c>
      <c r="Q1495" s="184">
        <v>7.7297000000000002</v>
      </c>
      <c r="R1495" s="184">
        <v>6.0187999999999997</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44358</v>
      </c>
      <c r="E1496" s="184">
        <v>2392.0988000000002</v>
      </c>
      <c r="F1496" s="184">
        <v>4.2423999999999999</v>
      </c>
      <c r="G1496" s="184">
        <v>4.6464999999999996</v>
      </c>
      <c r="H1496" s="184">
        <v>4.2331000000000003</v>
      </c>
      <c r="I1496" s="184">
        <v>3.7443</v>
      </c>
      <c r="J1496" s="184">
        <v>3.6633</v>
      </c>
      <c r="K1496" s="184">
        <v>4.0652999999999997</v>
      </c>
      <c r="L1496" s="184">
        <v>3.7330999999999999</v>
      </c>
      <c r="M1496" s="184">
        <v>3.9196</v>
      </c>
      <c r="N1496" s="184">
        <v>4.4288999999999996</v>
      </c>
      <c r="O1496" s="184">
        <v>6.7432999999999996</v>
      </c>
      <c r="P1496" s="184">
        <v>6.8128000000000002</v>
      </c>
      <c r="Q1496" s="184">
        <v>7.5835999999999997</v>
      </c>
      <c r="R1496" s="184">
        <v>5.9164000000000003</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3.5635594594594595</v>
      </c>
      <c r="G1497" s="186">
        <v>4.5755756756756751</v>
      </c>
      <c r="H1497" s="186">
        <v>4.0305972972972972</v>
      </c>
      <c r="I1497" s="186">
        <v>3.6395297297297295</v>
      </c>
      <c r="J1497" s="186">
        <v>3.4491567567567571</v>
      </c>
      <c r="K1497" s="186">
        <v>3.9622135135135141</v>
      </c>
      <c r="L1497" s="186">
        <v>3.5593945945945946</v>
      </c>
      <c r="M1497" s="186">
        <v>3.7070729729729734</v>
      </c>
      <c r="N1497" s="186">
        <v>4.0660459459459464</v>
      </c>
      <c r="O1497" s="186">
        <v>6.7957965517241368</v>
      </c>
      <c r="P1497" s="186">
        <v>6.7869689655172394</v>
      </c>
      <c r="Q1497" s="186">
        <v>6.9412972972972966</v>
      </c>
      <c r="R1497" s="186">
        <v>6.0920612903225813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3.4811999999999999</v>
      </c>
      <c r="G1498" s="186">
        <v>4.6581999999999999</v>
      </c>
      <c r="H1498" s="186">
        <v>4.1784999999999997</v>
      </c>
      <c r="I1498" s="186">
        <v>3.7812000000000001</v>
      </c>
      <c r="J1498" s="186">
        <v>3.5849000000000002</v>
      </c>
      <c r="K1498" s="186">
        <v>4.0704000000000002</v>
      </c>
      <c r="L1498" s="186">
        <v>3.6987999999999999</v>
      </c>
      <c r="M1498" s="186">
        <v>3.8523000000000001</v>
      </c>
      <c r="N1498" s="186">
        <v>4.2630999999999997</v>
      </c>
      <c r="O1498" s="186">
        <v>6.8178000000000001</v>
      </c>
      <c r="P1498" s="186">
        <v>6.8331</v>
      </c>
      <c r="Q1498" s="186">
        <v>7.3201999999999998</v>
      </c>
      <c r="R1498" s="186">
        <v>6.0187999999999997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44358</v>
      </c>
      <c r="E1501" s="184">
        <v>30.490300000000001</v>
      </c>
      <c r="F1501" s="184">
        <v>0.20050000000000001</v>
      </c>
      <c r="G1501" s="184">
        <v>0.37959999999999999</v>
      </c>
      <c r="H1501" s="184">
        <v>0.75509999999999999</v>
      </c>
      <c r="I1501" s="184">
        <v>2.4337</v>
      </c>
      <c r="J1501" s="184">
        <v>5.2630999999999997</v>
      </c>
      <c r="K1501" s="184">
        <v>6.2527999999999997</v>
      </c>
      <c r="L1501" s="184">
        <v>13.0661</v>
      </c>
      <c r="M1501" s="184">
        <v>29.144200000000001</v>
      </c>
      <c r="N1501" s="184">
        <v>44.9193</v>
      </c>
      <c r="O1501" s="184">
        <v>15.3515</v>
      </c>
      <c r="P1501" s="184">
        <v>13.1203</v>
      </c>
      <c r="Q1501" s="184">
        <v>10.9383</v>
      </c>
      <c r="R1501" s="184">
        <v>19.7073</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44358</v>
      </c>
      <c r="E1502" s="184">
        <v>27.688500000000001</v>
      </c>
      <c r="F1502" s="184">
        <v>0.1958</v>
      </c>
      <c r="G1502" s="184">
        <v>0.36499999999999999</v>
      </c>
      <c r="H1502" s="184">
        <v>0.72130000000000005</v>
      </c>
      <c r="I1502" s="184">
        <v>2.3645999999999998</v>
      </c>
      <c r="J1502" s="184">
        <v>5.1067999999999998</v>
      </c>
      <c r="K1502" s="184">
        <v>5.8003999999999998</v>
      </c>
      <c r="L1502" s="184">
        <v>12.15</v>
      </c>
      <c r="M1502" s="184">
        <v>27.607399999999998</v>
      </c>
      <c r="N1502" s="184">
        <v>42.662500000000001</v>
      </c>
      <c r="O1502" s="184">
        <v>13.8537</v>
      </c>
      <c r="P1502" s="184">
        <v>11.7037</v>
      </c>
      <c r="Q1502" s="184">
        <v>9.8810000000000002</v>
      </c>
      <c r="R1502" s="184">
        <v>18.022300000000001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44358</v>
      </c>
      <c r="E1503" s="184">
        <v>44.063000000000002</v>
      </c>
      <c r="F1503" s="184">
        <v>0.28910000000000002</v>
      </c>
      <c r="G1503" s="184">
        <v>0.46050000000000002</v>
      </c>
      <c r="H1503" s="184">
        <v>1.0179</v>
      </c>
      <c r="I1503" s="184">
        <v>2.0615000000000001</v>
      </c>
      <c r="J1503" s="184">
        <v>4.6950000000000003</v>
      </c>
      <c r="K1503" s="184">
        <v>6.4195000000000002</v>
      </c>
      <c r="L1503" s="184">
        <v>14.0642</v>
      </c>
      <c r="M1503" s="184">
        <v>23.1464</v>
      </c>
      <c r="N1503" s="184">
        <v>41.854999999999997</v>
      </c>
      <c r="O1503" s="184">
        <v>12.115</v>
      </c>
      <c r="P1503" s="184">
        <v>10.6812</v>
      </c>
      <c r="Q1503" s="184">
        <v>9.8231000000000002</v>
      </c>
      <c r="R1503" s="184">
        <v>16.474799999999998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44358</v>
      </c>
      <c r="E1504" s="184">
        <v>46.698999999999998</v>
      </c>
      <c r="F1504" s="184">
        <v>0.29420000000000002</v>
      </c>
      <c r="G1504" s="184">
        <v>0.4733</v>
      </c>
      <c r="H1504" s="184">
        <v>1.0472999999999999</v>
      </c>
      <c r="I1504" s="184">
        <v>2.1234000000000002</v>
      </c>
      <c r="J1504" s="184">
        <v>4.8356000000000003</v>
      </c>
      <c r="K1504" s="184">
        <v>6.8798000000000004</v>
      </c>
      <c r="L1504" s="184">
        <v>14.9033</v>
      </c>
      <c r="M1504" s="184">
        <v>24.361499999999999</v>
      </c>
      <c r="N1504" s="184">
        <v>43.622900000000001</v>
      </c>
      <c r="O1504" s="184">
        <v>13.1059</v>
      </c>
      <c r="P1504" s="184">
        <v>11.5197</v>
      </c>
      <c r="Q1504" s="184">
        <v>11.1312</v>
      </c>
      <c r="R1504" s="184">
        <v>17.6889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44358</v>
      </c>
      <c r="E1505" s="184">
        <v>366.75200000000001</v>
      </c>
      <c r="F1505" s="184">
        <v>5.2999999999999999E-2</v>
      </c>
      <c r="G1505" s="184">
        <v>0.26300000000000001</v>
      </c>
      <c r="H1505" s="184">
        <v>1.3516999999999999</v>
      </c>
      <c r="I1505" s="184">
        <v>2.7566999999999999</v>
      </c>
      <c r="J1505" s="184">
        <v>3.746</v>
      </c>
      <c r="K1505" s="184">
        <v>7.6384999999999996</v>
      </c>
      <c r="L1505" s="184">
        <v>21.3933</v>
      </c>
      <c r="M1505" s="184">
        <v>39.085900000000002</v>
      </c>
      <c r="N1505" s="184">
        <v>48.204799999999999</v>
      </c>
      <c r="O1505" s="184">
        <v>12.809699999999999</v>
      </c>
      <c r="P1505" s="184">
        <v>14.575900000000001</v>
      </c>
      <c r="Q1505" s="184">
        <v>21.337399999999999</v>
      </c>
      <c r="R1505" s="184">
        <v>16.351900000000001</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44358</v>
      </c>
      <c r="E1506" s="184">
        <v>392.2115</v>
      </c>
      <c r="F1506" s="184">
        <v>5.4699999999999999E-2</v>
      </c>
      <c r="G1506" s="184">
        <v>0.2681</v>
      </c>
      <c r="H1506" s="184">
        <v>1.3632</v>
      </c>
      <c r="I1506" s="184">
        <v>2.7806000000000002</v>
      </c>
      <c r="J1506" s="184">
        <v>3.8007</v>
      </c>
      <c r="K1506" s="184">
        <v>7.8097000000000003</v>
      </c>
      <c r="L1506" s="184">
        <v>21.756499999999999</v>
      </c>
      <c r="M1506" s="184">
        <v>39.714100000000002</v>
      </c>
      <c r="N1506" s="184">
        <v>49.137599999999999</v>
      </c>
      <c r="O1506" s="184">
        <v>13.629099999999999</v>
      </c>
      <c r="P1506" s="184">
        <v>15.5267</v>
      </c>
      <c r="Q1506" s="184">
        <v>15.388199999999999</v>
      </c>
      <c r="R1506" s="184">
        <v>17.085799999999999</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44358</v>
      </c>
      <c r="E1507" s="184">
        <v>10.718400000000001</v>
      </c>
      <c r="F1507" s="184">
        <v>0.15229999999999999</v>
      </c>
      <c r="G1507" s="184">
        <v>0.1308</v>
      </c>
      <c r="H1507" s="184">
        <v>0.36799999999999999</v>
      </c>
      <c r="I1507" s="184">
        <v>0.56769999999999998</v>
      </c>
      <c r="J1507" s="184">
        <v>1.1867000000000001</v>
      </c>
      <c r="K1507" s="184">
        <v>3.0495999999999999</v>
      </c>
      <c r="L1507" s="184">
        <v>3.2989000000000002</v>
      </c>
      <c r="M1507" s="184">
        <v>7.1989999999999998</v>
      </c>
      <c r="N1507" s="184"/>
      <c r="O1507" s="184"/>
      <c r="P1507" s="184"/>
      <c r="Q1507" s="184">
        <v>7.1840000000000002</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44358</v>
      </c>
      <c r="E1508" s="184">
        <v>10.5799</v>
      </c>
      <c r="F1508" s="184">
        <v>0.14860000000000001</v>
      </c>
      <c r="G1508" s="184">
        <v>0.1192</v>
      </c>
      <c r="H1508" s="184">
        <v>0.33950000000000002</v>
      </c>
      <c r="I1508" s="184">
        <v>0.51019999999999999</v>
      </c>
      <c r="J1508" s="184">
        <v>1.0584</v>
      </c>
      <c r="K1508" s="184">
        <v>2.6406999999999998</v>
      </c>
      <c r="L1508" s="184">
        <v>2.5125000000000002</v>
      </c>
      <c r="M1508" s="184">
        <v>5.9855</v>
      </c>
      <c r="N1508" s="184"/>
      <c r="O1508" s="184"/>
      <c r="P1508" s="184"/>
      <c r="Q1508" s="184">
        <v>5.7990000000000004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44358</v>
      </c>
      <c r="E1509" s="184">
        <v>23.3126</v>
      </c>
      <c r="F1509" s="184">
        <v>0.46239999999999998</v>
      </c>
      <c r="G1509" s="184">
        <v>0.56640000000000001</v>
      </c>
      <c r="H1509" s="184">
        <v>1.3587</v>
      </c>
      <c r="I1509" s="184">
        <v>2.5049999999999999</v>
      </c>
      <c r="J1509" s="184">
        <v>5.5240999999999998</v>
      </c>
      <c r="K1509" s="184">
        <v>4.7672999999999996</v>
      </c>
      <c r="L1509" s="184">
        <v>11.795999999999999</v>
      </c>
      <c r="M1509" s="184">
        <v>24.354399999999998</v>
      </c>
      <c r="N1509" s="184">
        <v>37.076500000000003</v>
      </c>
      <c r="O1509" s="184">
        <v>10.6088</v>
      </c>
      <c r="P1509" s="184">
        <v>8.8027999999999995</v>
      </c>
      <c r="Q1509" s="184">
        <v>8.6593999999999998</v>
      </c>
      <c r="R1509" s="184">
        <v>13.381500000000001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44358</v>
      </c>
      <c r="E1510" s="184">
        <v>25.894100000000002</v>
      </c>
      <c r="F1510" s="184">
        <v>0.46750000000000003</v>
      </c>
      <c r="G1510" s="184">
        <v>0.58189999999999997</v>
      </c>
      <c r="H1510" s="184">
        <v>1.3959999999999999</v>
      </c>
      <c r="I1510" s="184">
        <v>2.5800999999999998</v>
      </c>
      <c r="J1510" s="184">
        <v>5.6954000000000002</v>
      </c>
      <c r="K1510" s="184">
        <v>5.2789999999999999</v>
      </c>
      <c r="L1510" s="184">
        <v>12.859299999999999</v>
      </c>
      <c r="M1510" s="184">
        <v>25.940999999999999</v>
      </c>
      <c r="N1510" s="184">
        <v>39.375900000000001</v>
      </c>
      <c r="O1510" s="184">
        <v>12.176399999999999</v>
      </c>
      <c r="P1510" s="184">
        <v>10.2806</v>
      </c>
      <c r="Q1510" s="184">
        <v>9.5292999999999992</v>
      </c>
      <c r="R1510" s="184">
        <v>15.091799999999999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44358</v>
      </c>
      <c r="E1511" s="184">
        <v>12.265599999999999</v>
      </c>
      <c r="F1511" s="184">
        <v>0.22550000000000001</v>
      </c>
      <c r="G1511" s="184">
        <v>0.64249999999999996</v>
      </c>
      <c r="H1511" s="184">
        <v>1.2698</v>
      </c>
      <c r="I1511" s="184">
        <v>2.4344000000000001</v>
      </c>
      <c r="J1511" s="184">
        <v>4.2992999999999997</v>
      </c>
      <c r="K1511" s="184">
        <v>6.4565000000000001</v>
      </c>
      <c r="L1511" s="184">
        <v>13.423299999999999</v>
      </c>
      <c r="M1511" s="184">
        <v>25.424099999999999</v>
      </c>
      <c r="N1511" s="184"/>
      <c r="O1511" s="184"/>
      <c r="P1511" s="184"/>
      <c r="Q1511" s="184">
        <v>22.655999999999999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44358</v>
      </c>
      <c r="E1512" s="184">
        <v>12.104900000000001</v>
      </c>
      <c r="F1512" s="184">
        <v>0.22189999999999999</v>
      </c>
      <c r="G1512" s="184">
        <v>0.63009999999999999</v>
      </c>
      <c r="H1512" s="184">
        <v>1.2412000000000001</v>
      </c>
      <c r="I1512" s="184">
        <v>2.3782999999999999</v>
      </c>
      <c r="J1512" s="184">
        <v>4.1711999999999998</v>
      </c>
      <c r="K1512" s="184">
        <v>5.9843999999999999</v>
      </c>
      <c r="L1512" s="184">
        <v>12.4374</v>
      </c>
      <c r="M1512" s="184">
        <v>23.8581</v>
      </c>
      <c r="N1512" s="184"/>
      <c r="O1512" s="184"/>
      <c r="P1512" s="184"/>
      <c r="Q1512" s="184">
        <v>21.048999999999999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44358</v>
      </c>
      <c r="E1513" s="184">
        <v>68.647400000000005</v>
      </c>
      <c r="F1513" s="184">
        <v>0.31240000000000001</v>
      </c>
      <c r="G1513" s="184">
        <v>-0.63329999999999997</v>
      </c>
      <c r="H1513" s="184">
        <v>0.31830000000000003</v>
      </c>
      <c r="I1513" s="184">
        <v>1.8334999999999999</v>
      </c>
      <c r="J1513" s="184">
        <v>2.0571000000000002</v>
      </c>
      <c r="K1513" s="184">
        <v>30.109400000000001</v>
      </c>
      <c r="L1513" s="184">
        <v>35.606499999999997</v>
      </c>
      <c r="M1513" s="184">
        <v>50.357599999999998</v>
      </c>
      <c r="N1513" s="184">
        <v>101.02079999999999</v>
      </c>
      <c r="O1513" s="184">
        <v>26.1297</v>
      </c>
      <c r="P1513" s="184">
        <v>17.028500000000001</v>
      </c>
      <c r="Q1513" s="184">
        <v>9.9848999999999997</v>
      </c>
      <c r="R1513" s="184">
        <v>35.9407</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44358</v>
      </c>
      <c r="E1514" s="184">
        <v>69.135599999999997</v>
      </c>
      <c r="F1514" s="184">
        <v>0.31690000000000002</v>
      </c>
      <c r="G1514" s="184">
        <v>-0.61970000000000003</v>
      </c>
      <c r="H1514" s="184">
        <v>0.35489999999999999</v>
      </c>
      <c r="I1514" s="184">
        <v>1.8994</v>
      </c>
      <c r="J1514" s="184">
        <v>2.1928000000000001</v>
      </c>
      <c r="K1514" s="184">
        <v>30.860600000000002</v>
      </c>
      <c r="L1514" s="184">
        <v>36.7973</v>
      </c>
      <c r="M1514" s="184">
        <v>51.684699999999999</v>
      </c>
      <c r="N1514" s="184">
        <v>102.98779999999999</v>
      </c>
      <c r="O1514" s="184">
        <v>26.427800000000001</v>
      </c>
      <c r="P1514" s="184">
        <v>17.194299999999998</v>
      </c>
      <c r="Q1514" s="184">
        <v>13.131500000000001</v>
      </c>
      <c r="R1514" s="184">
        <v>36.669699999999999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44358</v>
      </c>
      <c r="E1515" s="184">
        <v>38.2316</v>
      </c>
      <c r="F1515" s="184">
        <v>0.28989999999999999</v>
      </c>
      <c r="G1515" s="184">
        <v>0.42630000000000001</v>
      </c>
      <c r="H1515" s="184">
        <v>0.96519999999999995</v>
      </c>
      <c r="I1515" s="184">
        <v>2.5680000000000001</v>
      </c>
      <c r="J1515" s="184">
        <v>4.3425000000000002</v>
      </c>
      <c r="K1515" s="184">
        <v>7.8712</v>
      </c>
      <c r="L1515" s="184">
        <v>10.593400000000001</v>
      </c>
      <c r="M1515" s="184">
        <v>17.812999999999999</v>
      </c>
      <c r="N1515" s="184">
        <v>25.265699999999999</v>
      </c>
      <c r="O1515" s="184">
        <v>12.1107</v>
      </c>
      <c r="P1515" s="184">
        <v>10.7659</v>
      </c>
      <c r="Q1515" s="184">
        <v>11.553000000000001</v>
      </c>
      <c r="R1515" s="184">
        <v>16.042400000000001</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44358</v>
      </c>
      <c r="E1516" s="184">
        <v>35.774099999999997</v>
      </c>
      <c r="F1516" s="184">
        <v>0.28710000000000002</v>
      </c>
      <c r="G1516" s="184">
        <v>0.41849999999999998</v>
      </c>
      <c r="H1516" s="184">
        <v>0.94779999999999998</v>
      </c>
      <c r="I1516" s="184">
        <v>2.5322</v>
      </c>
      <c r="J1516" s="184">
        <v>4.2653999999999996</v>
      </c>
      <c r="K1516" s="184">
        <v>7.6398000000000001</v>
      </c>
      <c r="L1516" s="184">
        <v>10.156499999999999</v>
      </c>
      <c r="M1516" s="184">
        <v>17.151499999999999</v>
      </c>
      <c r="N1516" s="184">
        <v>24.368099999999998</v>
      </c>
      <c r="O1516" s="184">
        <v>11.2448</v>
      </c>
      <c r="P1516" s="184">
        <v>9.7784999999999993</v>
      </c>
      <c r="Q1516" s="184">
        <v>8.5481999999999996</v>
      </c>
      <c r="R1516" s="184">
        <v>15.2818</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44358</v>
      </c>
      <c r="E1517" s="184">
        <v>14.5229</v>
      </c>
      <c r="F1517" s="184">
        <v>0.1842</v>
      </c>
      <c r="G1517" s="184">
        <v>0.55669999999999997</v>
      </c>
      <c r="H1517" s="184">
        <v>1.2825</v>
      </c>
      <c r="I1517" s="184">
        <v>2.3929</v>
      </c>
      <c r="J1517" s="184">
        <v>4.3446999999999996</v>
      </c>
      <c r="K1517" s="184">
        <v>5.9307999999999996</v>
      </c>
      <c r="L1517" s="184">
        <v>16.8779</v>
      </c>
      <c r="M1517" s="184">
        <v>31.857299999999999</v>
      </c>
      <c r="N1517" s="184">
        <v>46.465200000000003</v>
      </c>
      <c r="O1517" s="184"/>
      <c r="P1517" s="184"/>
      <c r="Q1517" s="184">
        <v>34.115000000000002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44358</v>
      </c>
      <c r="E1518" s="184">
        <v>14.1729</v>
      </c>
      <c r="F1518" s="184">
        <v>0.17879999999999999</v>
      </c>
      <c r="G1518" s="184">
        <v>0.5413</v>
      </c>
      <c r="H1518" s="184">
        <v>1.248</v>
      </c>
      <c r="I1518" s="184">
        <v>2.3218000000000001</v>
      </c>
      <c r="J1518" s="184">
        <v>4.1818999999999997</v>
      </c>
      <c r="K1518" s="184">
        <v>5.4303999999999997</v>
      </c>
      <c r="L1518" s="184">
        <v>15.7784</v>
      </c>
      <c r="M1518" s="184">
        <v>30.0123</v>
      </c>
      <c r="N1518" s="184">
        <v>43.760300000000001</v>
      </c>
      <c r="O1518" s="184"/>
      <c r="P1518" s="184"/>
      <c r="Q1518" s="184">
        <v>31.565899999999999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44358</v>
      </c>
      <c r="E1519" s="184">
        <v>44.5976</v>
      </c>
      <c r="F1519" s="184">
        <v>7.0699999999999999E-2</v>
      </c>
      <c r="G1519" s="184">
        <v>0.65500000000000003</v>
      </c>
      <c r="H1519" s="184">
        <v>1.1560999999999999</v>
      </c>
      <c r="I1519" s="184">
        <v>2.0257999999999998</v>
      </c>
      <c r="J1519" s="184">
        <v>3.5219999999999998</v>
      </c>
      <c r="K1519" s="184">
        <v>3.3163</v>
      </c>
      <c r="L1519" s="184">
        <v>8.4076000000000004</v>
      </c>
      <c r="M1519" s="184">
        <v>16.516100000000002</v>
      </c>
      <c r="N1519" s="184">
        <v>30.2972</v>
      </c>
      <c r="O1519" s="184">
        <v>8.4060000000000006</v>
      </c>
      <c r="P1519" s="184">
        <v>9.2802000000000007</v>
      </c>
      <c r="Q1519" s="184">
        <v>7.8151000000000002</v>
      </c>
      <c r="R1519" s="184">
        <v>12.045999999999999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44358</v>
      </c>
      <c r="E1520" s="184">
        <v>41.787799999999997</v>
      </c>
      <c r="F1520" s="184">
        <v>6.8500000000000005E-2</v>
      </c>
      <c r="G1520" s="184">
        <v>0.64810000000000001</v>
      </c>
      <c r="H1520" s="184">
        <v>1.1412</v>
      </c>
      <c r="I1520" s="184">
        <v>1.9956</v>
      </c>
      <c r="J1520" s="184">
        <v>3.4540999999999999</v>
      </c>
      <c r="K1520" s="184">
        <v>3.109</v>
      </c>
      <c r="L1520" s="184">
        <v>7.9813000000000001</v>
      </c>
      <c r="M1520" s="184">
        <v>15.832000000000001</v>
      </c>
      <c r="N1520" s="184">
        <v>29.284300000000002</v>
      </c>
      <c r="O1520" s="184">
        <v>7.5035999999999996</v>
      </c>
      <c r="P1520" s="184">
        <v>8.3246000000000002</v>
      </c>
      <c r="Q1520" s="184">
        <v>12.130100000000001</v>
      </c>
      <c r="R1520" s="184">
        <v>11.1706</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0.22370000000000001</v>
      </c>
      <c r="G1521" s="186">
        <v>0.343665</v>
      </c>
      <c r="H1521" s="186">
        <v>0.98218500000000009</v>
      </c>
      <c r="I1521" s="186">
        <v>2.15327</v>
      </c>
      <c r="J1521" s="186">
        <v>3.8871399999999996</v>
      </c>
      <c r="K1521" s="186">
        <v>8.1622850000000007</v>
      </c>
      <c r="L1521" s="186">
        <v>14.792984999999996</v>
      </c>
      <c r="M1521" s="186">
        <v>26.352305000000001</v>
      </c>
      <c r="N1521" s="186">
        <v>46.893993750000007</v>
      </c>
      <c r="O1521" s="186">
        <v>13.962335714285715</v>
      </c>
      <c r="P1521" s="186">
        <v>12.041635714285716</v>
      </c>
      <c r="Q1521" s="186">
        <v>14.110980000000001</v>
      </c>
      <c r="R1521" s="186">
        <v>18.639678571428572</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0.2112</v>
      </c>
      <c r="G1522" s="186">
        <v>0.44340000000000002</v>
      </c>
      <c r="H1522" s="186">
        <v>1.0942499999999999</v>
      </c>
      <c r="I1522" s="186">
        <v>2.3714499999999998</v>
      </c>
      <c r="J1522" s="186">
        <v>4.2236499999999992</v>
      </c>
      <c r="K1522" s="186">
        <v>6.1185999999999998</v>
      </c>
      <c r="L1522" s="186">
        <v>12.9627</v>
      </c>
      <c r="M1522" s="186">
        <v>24.892800000000001</v>
      </c>
      <c r="N1522" s="186">
        <v>43.142700000000005</v>
      </c>
      <c r="O1522" s="186">
        <v>12.49305</v>
      </c>
      <c r="P1522" s="186">
        <v>11.142800000000001</v>
      </c>
      <c r="Q1522" s="186">
        <v>11.034749999999999</v>
      </c>
      <c r="R1522" s="186">
        <v>16.413350000000001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44358</v>
      </c>
      <c r="E1525" s="184">
        <v>144.55000000000001</v>
      </c>
      <c r="F1525" s="184">
        <v>0.52159999999999995</v>
      </c>
      <c r="G1525" s="184">
        <v>0.4587</v>
      </c>
      <c r="H1525" s="184">
        <v>2.0760999999999998</v>
      </c>
      <c r="I1525" s="184">
        <v>3.8433999999999999</v>
      </c>
      <c r="J1525" s="184">
        <v>6.3102</v>
      </c>
      <c r="K1525" s="184">
        <v>7.0899000000000001</v>
      </c>
      <c r="L1525" s="184">
        <v>24.558399999999999</v>
      </c>
      <c r="M1525" s="184">
        <v>47.560200000000002</v>
      </c>
      <c r="N1525" s="184">
        <v>70.862899999999996</v>
      </c>
      <c r="O1525" s="184">
        <v>13.571999999999999</v>
      </c>
      <c r="P1525" s="184">
        <v>13.827999999999999</v>
      </c>
      <c r="Q1525" s="184">
        <v>16.230599999999999</v>
      </c>
      <c r="R1525" s="184">
        <v>19.923500000000001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44358</v>
      </c>
      <c r="E1526" s="184">
        <v>155.63</v>
      </c>
      <c r="F1526" s="184">
        <v>0.5232</v>
      </c>
      <c r="G1526" s="184">
        <v>0.46479999999999999</v>
      </c>
      <c r="H1526" s="184">
        <v>2.0859000000000001</v>
      </c>
      <c r="I1526" s="184">
        <v>3.8711000000000002</v>
      </c>
      <c r="J1526" s="184">
        <v>6.3773</v>
      </c>
      <c r="K1526" s="184">
        <v>7.3014000000000001</v>
      </c>
      <c r="L1526" s="184">
        <v>25.064299999999999</v>
      </c>
      <c r="M1526" s="184">
        <v>48.459400000000002</v>
      </c>
      <c r="N1526" s="184">
        <v>72.214200000000005</v>
      </c>
      <c r="O1526" s="184">
        <v>14.5321</v>
      </c>
      <c r="P1526" s="184">
        <v>14.848000000000001</v>
      </c>
      <c r="Q1526" s="184">
        <v>14.2349</v>
      </c>
      <c r="R1526" s="184">
        <v>20.876200000000001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44358</v>
      </c>
      <c r="E1527" s="184">
        <v>66.974000000000004</v>
      </c>
      <c r="F1527" s="184">
        <v>0.1061</v>
      </c>
      <c r="G1527" s="184">
        <v>0.50719999999999998</v>
      </c>
      <c r="H1527" s="184">
        <v>1.3498000000000001</v>
      </c>
      <c r="I1527" s="184">
        <v>3.2513999999999998</v>
      </c>
      <c r="J1527" s="184">
        <v>7.4730999999999996</v>
      </c>
      <c r="K1527" s="184">
        <v>8.1674000000000007</v>
      </c>
      <c r="L1527" s="184">
        <v>24.196100000000001</v>
      </c>
      <c r="M1527" s="184">
        <v>45.728700000000003</v>
      </c>
      <c r="N1527" s="184">
        <v>59.953200000000002</v>
      </c>
      <c r="O1527" s="184">
        <v>13.373799999999999</v>
      </c>
      <c r="P1527" s="184">
        <v>13.9962</v>
      </c>
      <c r="Q1527" s="184">
        <v>12.8354</v>
      </c>
      <c r="R1527" s="184">
        <v>17.845700000000001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44358</v>
      </c>
      <c r="E1528" s="184">
        <v>75.64</v>
      </c>
      <c r="F1528" s="184">
        <v>0.1085</v>
      </c>
      <c r="G1528" s="184">
        <v>0.51829999999999998</v>
      </c>
      <c r="H1528" s="184">
        <v>1.3777999999999999</v>
      </c>
      <c r="I1528" s="184">
        <v>3.3050999999999999</v>
      </c>
      <c r="J1528" s="184">
        <v>7.6021000000000001</v>
      </c>
      <c r="K1528" s="184">
        <v>8.5548999999999999</v>
      </c>
      <c r="L1528" s="184">
        <v>25.095099999999999</v>
      </c>
      <c r="M1528" s="184">
        <v>47.3</v>
      </c>
      <c r="N1528" s="184">
        <v>62.244500000000002</v>
      </c>
      <c r="O1528" s="184">
        <v>14.998799999999999</v>
      </c>
      <c r="P1528" s="184">
        <v>15.731999999999999</v>
      </c>
      <c r="Q1528" s="184">
        <v>16.4939</v>
      </c>
      <c r="R1528" s="184">
        <v>19.47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44358</v>
      </c>
      <c r="E1529" s="184">
        <v>399.71</v>
      </c>
      <c r="F1529" s="184">
        <v>-0.12740000000000001</v>
      </c>
      <c r="G1529" s="184">
        <v>-0.1</v>
      </c>
      <c r="H1529" s="184">
        <v>0.86299999999999999</v>
      </c>
      <c r="I1529" s="184">
        <v>2.9384000000000001</v>
      </c>
      <c r="J1529" s="184">
        <v>8.2521000000000004</v>
      </c>
      <c r="K1529" s="184">
        <v>7.181</v>
      </c>
      <c r="L1529" s="184">
        <v>24.757300000000001</v>
      </c>
      <c r="M1529" s="184">
        <v>50.498899999999999</v>
      </c>
      <c r="N1529" s="184">
        <v>66.407200000000003</v>
      </c>
      <c r="O1529" s="184">
        <v>12.999499999999999</v>
      </c>
      <c r="P1529" s="184">
        <v>14.0999</v>
      </c>
      <c r="Q1529" s="184">
        <v>14.8055</v>
      </c>
      <c r="R1529" s="184">
        <v>15.451700000000001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44358</v>
      </c>
      <c r="E1530" s="184">
        <v>430.71</v>
      </c>
      <c r="F1530" s="184">
        <v>-0.12520000000000001</v>
      </c>
      <c r="G1530" s="184">
        <v>-9.5100000000000004E-2</v>
      </c>
      <c r="H1530" s="184">
        <v>0.87829999999999997</v>
      </c>
      <c r="I1530" s="184">
        <v>2.9691999999999998</v>
      </c>
      <c r="J1530" s="184">
        <v>8.3329000000000004</v>
      </c>
      <c r="K1530" s="184">
        <v>7.4223999999999997</v>
      </c>
      <c r="L1530" s="184">
        <v>25.308399999999999</v>
      </c>
      <c r="M1530" s="184">
        <v>51.535699999999999</v>
      </c>
      <c r="N1530" s="184">
        <v>67.977099999999993</v>
      </c>
      <c r="O1530" s="184">
        <v>14.0801</v>
      </c>
      <c r="P1530" s="184">
        <v>15.276300000000001</v>
      </c>
      <c r="Q1530" s="184">
        <v>16.012499999999999</v>
      </c>
      <c r="R1530" s="184">
        <v>16.5502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44358</v>
      </c>
      <c r="E1533" s="184">
        <v>71.459999999999994</v>
      </c>
      <c r="F1533" s="184">
        <v>0.28070000000000001</v>
      </c>
      <c r="G1533" s="184">
        <v>0.59119999999999995</v>
      </c>
      <c r="H1533" s="184">
        <v>1.8093999999999999</v>
      </c>
      <c r="I1533" s="184">
        <v>3.8814000000000002</v>
      </c>
      <c r="J1533" s="184">
        <v>10.619199999999999</v>
      </c>
      <c r="K1533" s="184">
        <v>12.270200000000001</v>
      </c>
      <c r="L1533" s="184">
        <v>29.4331</v>
      </c>
      <c r="M1533" s="184">
        <v>52.4968</v>
      </c>
      <c r="N1533" s="184">
        <v>71.243700000000004</v>
      </c>
      <c r="O1533" s="184">
        <v>12.6516</v>
      </c>
      <c r="P1533" s="184">
        <v>15.0266</v>
      </c>
      <c r="Q1533" s="184">
        <v>16.007899999999999</v>
      </c>
      <c r="R1533" s="184">
        <v>22.866199999999999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44358</v>
      </c>
      <c r="E1534" s="184">
        <v>80.599999999999994</v>
      </c>
      <c r="F1534" s="184">
        <v>0.2737</v>
      </c>
      <c r="G1534" s="184">
        <v>0.59909999999999997</v>
      </c>
      <c r="H1534" s="184">
        <v>1.8320000000000001</v>
      </c>
      <c r="I1534" s="184">
        <v>3.9195000000000002</v>
      </c>
      <c r="J1534" s="184">
        <v>10.7295</v>
      </c>
      <c r="K1534" s="184">
        <v>12.6485</v>
      </c>
      <c r="L1534" s="184">
        <v>30.2942</v>
      </c>
      <c r="M1534" s="184">
        <v>54.052</v>
      </c>
      <c r="N1534" s="184">
        <v>73.557299999999998</v>
      </c>
      <c r="O1534" s="184">
        <v>14.2265</v>
      </c>
      <c r="P1534" s="184">
        <v>16.7791</v>
      </c>
      <c r="Q1534" s="184">
        <v>19.578900000000001</v>
      </c>
      <c r="R1534" s="184">
        <v>24.485600000000002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44358</v>
      </c>
      <c r="E1535" s="184">
        <v>15.0547</v>
      </c>
      <c r="F1535" s="184">
        <v>1.4282999999999999</v>
      </c>
      <c r="G1535" s="184">
        <v>1.155</v>
      </c>
      <c r="H1535" s="184">
        <v>1.8648</v>
      </c>
      <c r="I1535" s="184">
        <v>2.8298000000000001</v>
      </c>
      <c r="J1535" s="184">
        <v>7.6104000000000003</v>
      </c>
      <c r="K1535" s="184">
        <v>9.2195</v>
      </c>
      <c r="L1535" s="184">
        <v>29.1296</v>
      </c>
      <c r="M1535" s="184">
        <v>51.785600000000002</v>
      </c>
      <c r="N1535" s="184">
        <v>59.531799999999997</v>
      </c>
      <c r="O1535" s="184"/>
      <c r="P1535" s="184"/>
      <c r="Q1535" s="184">
        <v>21.774000000000001</v>
      </c>
      <c r="R1535" s="184">
        <v>19.380600000000001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44358</v>
      </c>
      <c r="E1536" s="184">
        <v>14.400499999999999</v>
      </c>
      <c r="F1536" s="184">
        <v>1.4219999999999999</v>
      </c>
      <c r="G1536" s="184">
        <v>1.137</v>
      </c>
      <c r="H1536" s="184">
        <v>1.8228</v>
      </c>
      <c r="I1536" s="184">
        <v>2.7448000000000001</v>
      </c>
      <c r="J1536" s="184">
        <v>7.4135</v>
      </c>
      <c r="K1536" s="184">
        <v>8.6224000000000007</v>
      </c>
      <c r="L1536" s="184">
        <v>27.761399999999998</v>
      </c>
      <c r="M1536" s="184">
        <v>49.378100000000003</v>
      </c>
      <c r="N1536" s="184">
        <v>56.153799999999997</v>
      </c>
      <c r="O1536" s="184"/>
      <c r="P1536" s="184"/>
      <c r="Q1536" s="184">
        <v>19.1965</v>
      </c>
      <c r="R1536" s="184">
        <v>16.8444</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44358</v>
      </c>
      <c r="E1537" s="184">
        <v>19.449100000000001</v>
      </c>
      <c r="F1537" s="184">
        <v>0.1736</v>
      </c>
      <c r="G1537" s="184">
        <v>0.50019999999999998</v>
      </c>
      <c r="H1537" s="184">
        <v>2.4655999999999998</v>
      </c>
      <c r="I1537" s="184">
        <v>4.4718</v>
      </c>
      <c r="J1537" s="184">
        <v>9.1120000000000001</v>
      </c>
      <c r="K1537" s="184">
        <v>13.685600000000001</v>
      </c>
      <c r="L1537" s="184">
        <v>35.314999999999998</v>
      </c>
      <c r="M1537" s="184">
        <v>58.852499999999999</v>
      </c>
      <c r="N1537" s="184">
        <v>80.252799999999993</v>
      </c>
      <c r="O1537" s="184">
        <v>20.969799999999999</v>
      </c>
      <c r="P1537" s="184"/>
      <c r="Q1537" s="184">
        <v>17.672699999999999</v>
      </c>
      <c r="R1537" s="184">
        <v>28.9956</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44358</v>
      </c>
      <c r="E1538" s="184">
        <v>17.917200000000001</v>
      </c>
      <c r="F1538" s="184">
        <v>0.16880000000000001</v>
      </c>
      <c r="G1538" s="184">
        <v>0.48509999999999998</v>
      </c>
      <c r="H1538" s="184">
        <v>2.4302000000000001</v>
      </c>
      <c r="I1538" s="184">
        <v>4.3997999999999999</v>
      </c>
      <c r="J1538" s="184">
        <v>8.9469999999999992</v>
      </c>
      <c r="K1538" s="184">
        <v>13.1844</v>
      </c>
      <c r="L1538" s="184">
        <v>34.164000000000001</v>
      </c>
      <c r="M1538" s="184">
        <v>56.813499999999998</v>
      </c>
      <c r="N1538" s="184">
        <v>77.145499999999998</v>
      </c>
      <c r="O1538" s="184">
        <v>18.8218</v>
      </c>
      <c r="P1538" s="184"/>
      <c r="Q1538" s="184">
        <v>15.3346</v>
      </c>
      <c r="R1538" s="184">
        <v>26.825600000000001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44358</v>
      </c>
      <c r="E1539" s="184">
        <v>124.3223</v>
      </c>
      <c r="F1539" s="184">
        <v>0.154</v>
      </c>
      <c r="G1539" s="184">
        <v>0.61780000000000002</v>
      </c>
      <c r="H1539" s="184">
        <v>1.4383999999999999</v>
      </c>
      <c r="I1539" s="184">
        <v>3.8997999999999999</v>
      </c>
      <c r="J1539" s="184">
        <v>7.4672999999999998</v>
      </c>
      <c r="K1539" s="184">
        <v>5.8776000000000002</v>
      </c>
      <c r="L1539" s="184">
        <v>29.61</v>
      </c>
      <c r="M1539" s="184">
        <v>52.847999999999999</v>
      </c>
      <c r="N1539" s="184">
        <v>76.3292</v>
      </c>
      <c r="O1539" s="184">
        <v>11.1286</v>
      </c>
      <c r="P1539" s="184">
        <v>12.2041</v>
      </c>
      <c r="Q1539" s="184">
        <v>16.814399999999999</v>
      </c>
      <c r="R1539" s="184">
        <v>11.2781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44358</v>
      </c>
      <c r="E1540" s="184">
        <v>132.27080000000001</v>
      </c>
      <c r="F1540" s="184">
        <v>0.15570000000000001</v>
      </c>
      <c r="G1540" s="184">
        <v>0.62319999999999998</v>
      </c>
      <c r="H1540" s="184">
        <v>1.4515</v>
      </c>
      <c r="I1540" s="184">
        <v>3.9243000000000001</v>
      </c>
      <c r="J1540" s="184">
        <v>7.5265000000000004</v>
      </c>
      <c r="K1540" s="184">
        <v>6.0616000000000003</v>
      </c>
      <c r="L1540" s="184">
        <v>30.015599999999999</v>
      </c>
      <c r="M1540" s="184">
        <v>53.593800000000002</v>
      </c>
      <c r="N1540" s="184">
        <v>77.497299999999996</v>
      </c>
      <c r="O1540" s="184">
        <v>11.875</v>
      </c>
      <c r="P1540" s="184">
        <v>13.0144</v>
      </c>
      <c r="Q1540" s="184">
        <v>13.709899999999999</v>
      </c>
      <c r="R1540" s="184">
        <v>12.030799999999999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44358</v>
      </c>
      <c r="E1541" s="184">
        <v>200.57</v>
      </c>
      <c r="F1541" s="184">
        <v>0.37530000000000002</v>
      </c>
      <c r="G1541" s="184">
        <v>0.78390000000000004</v>
      </c>
      <c r="H1541" s="184">
        <v>1.7605</v>
      </c>
      <c r="I1541" s="184">
        <v>4.1380999999999997</v>
      </c>
      <c r="J1541" s="184">
        <v>9.3500999999999994</v>
      </c>
      <c r="K1541" s="184">
        <v>9.0114000000000001</v>
      </c>
      <c r="L1541" s="184">
        <v>26.590499999999999</v>
      </c>
      <c r="M1541" s="184">
        <v>45.657200000000003</v>
      </c>
      <c r="N1541" s="184">
        <v>69.029200000000003</v>
      </c>
      <c r="O1541" s="184">
        <v>11.8508</v>
      </c>
      <c r="P1541" s="184">
        <v>15.952999999999999</v>
      </c>
      <c r="Q1541" s="184">
        <v>15.635400000000001</v>
      </c>
      <c r="R1541" s="184">
        <v>17.7638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44358</v>
      </c>
      <c r="E1542" s="184">
        <v>213.7</v>
      </c>
      <c r="F1542" s="184">
        <v>0.3805</v>
      </c>
      <c r="G1542" s="184">
        <v>0.79239999999999999</v>
      </c>
      <c r="H1542" s="184">
        <v>1.7764</v>
      </c>
      <c r="I1542" s="184">
        <v>4.1677</v>
      </c>
      <c r="J1542" s="184">
        <v>9.4214000000000002</v>
      </c>
      <c r="K1542" s="184">
        <v>9.2201000000000004</v>
      </c>
      <c r="L1542" s="184">
        <v>27.058700000000002</v>
      </c>
      <c r="M1542" s="184">
        <v>46.500300000000003</v>
      </c>
      <c r="N1542" s="184">
        <v>70.346800000000002</v>
      </c>
      <c r="O1542" s="184">
        <v>12.8315</v>
      </c>
      <c r="P1542" s="184">
        <v>16.927399999999999</v>
      </c>
      <c r="Q1542" s="184">
        <v>16.645499999999998</v>
      </c>
      <c r="R1542" s="184">
        <v>18.731300000000001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44358</v>
      </c>
      <c r="E1543" s="184">
        <v>362.52089999999998</v>
      </c>
      <c r="F1543" s="184">
        <v>0.66239999999999999</v>
      </c>
      <c r="G1543" s="184">
        <v>0.58120000000000005</v>
      </c>
      <c r="H1543" s="184">
        <v>1.3919999999999999</v>
      </c>
      <c r="I1543" s="184">
        <v>2.4897999999999998</v>
      </c>
      <c r="J1543" s="184">
        <v>2.6755</v>
      </c>
      <c r="K1543" s="184">
        <v>22.9879</v>
      </c>
      <c r="L1543" s="184">
        <v>41.995800000000003</v>
      </c>
      <c r="M1543" s="184">
        <v>65.306799999999996</v>
      </c>
      <c r="N1543" s="184">
        <v>110.87730000000001</v>
      </c>
      <c r="O1543" s="184">
        <v>26.872299999999999</v>
      </c>
      <c r="P1543" s="184">
        <v>22.726199999999999</v>
      </c>
      <c r="Q1543" s="184">
        <v>19.409300000000002</v>
      </c>
      <c r="R1543" s="184">
        <v>39.655900000000003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44358</v>
      </c>
      <c r="E1544" s="184">
        <v>374.53859999999997</v>
      </c>
      <c r="F1544" s="184">
        <v>0.66769999999999996</v>
      </c>
      <c r="G1544" s="184">
        <v>0.59760000000000002</v>
      </c>
      <c r="H1544" s="184">
        <v>1.4319999999999999</v>
      </c>
      <c r="I1544" s="184">
        <v>2.5758000000000001</v>
      </c>
      <c r="J1544" s="184">
        <v>2.8595000000000002</v>
      </c>
      <c r="K1544" s="184">
        <v>23.613499999999998</v>
      </c>
      <c r="L1544" s="184">
        <v>43.473999999999997</v>
      </c>
      <c r="M1544" s="184">
        <v>67.826099999999997</v>
      </c>
      <c r="N1544" s="184">
        <v>114.8601</v>
      </c>
      <c r="O1544" s="184">
        <v>27.9483</v>
      </c>
      <c r="P1544" s="184">
        <v>23.4191</v>
      </c>
      <c r="Q1544" s="184">
        <v>21.230699999999999</v>
      </c>
      <c r="R1544" s="184">
        <v>41.010599999999997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44358</v>
      </c>
      <c r="E1545" s="184">
        <v>15.1683</v>
      </c>
      <c r="F1545" s="184">
        <v>0.27039999999999997</v>
      </c>
      <c r="G1545" s="184">
        <v>0.67430000000000001</v>
      </c>
      <c r="H1545" s="184">
        <v>1.9738</v>
      </c>
      <c r="I1545" s="184">
        <v>3.7986</v>
      </c>
      <c r="J1545" s="184">
        <v>8.4712999999999994</v>
      </c>
      <c r="K1545" s="184">
        <v>8.4527000000000001</v>
      </c>
      <c r="L1545" s="184">
        <v>26.06</v>
      </c>
      <c r="M1545" s="184">
        <v>46.419199999999996</v>
      </c>
      <c r="N1545" s="184">
        <v>68.814300000000003</v>
      </c>
      <c r="O1545" s="184"/>
      <c r="P1545" s="184"/>
      <c r="Q1545" s="184">
        <v>26.633800000000001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44358</v>
      </c>
      <c r="E1546" s="184">
        <v>14.6669</v>
      </c>
      <c r="F1546" s="184">
        <v>0.26590000000000003</v>
      </c>
      <c r="G1546" s="184">
        <v>0.66090000000000004</v>
      </c>
      <c r="H1546" s="184">
        <v>1.9434</v>
      </c>
      <c r="I1546" s="184">
        <v>3.7357999999999998</v>
      </c>
      <c r="J1546" s="184">
        <v>8.3210999999999995</v>
      </c>
      <c r="K1546" s="184">
        <v>8.0371000000000006</v>
      </c>
      <c r="L1546" s="184">
        <v>25.080200000000001</v>
      </c>
      <c r="M1546" s="184">
        <v>44.555599999999998</v>
      </c>
      <c r="N1546" s="184">
        <v>65.832599999999999</v>
      </c>
      <c r="O1546" s="184"/>
      <c r="P1546" s="184"/>
      <c r="Q1546" s="184">
        <v>24.2441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0.38429000000000002</v>
      </c>
      <c r="G1547" s="186">
        <v>0.57764000000000004</v>
      </c>
      <c r="H1547" s="186">
        <v>1.7011849999999995</v>
      </c>
      <c r="I1547" s="186">
        <v>3.5577799999999997</v>
      </c>
      <c r="J1547" s="186">
        <v>7.743599999999998</v>
      </c>
      <c r="K1547" s="186">
        <v>10.430474999999998</v>
      </c>
      <c r="L1547" s="186">
        <v>29.248084999999996</v>
      </c>
      <c r="M1547" s="186">
        <v>51.858420000000002</v>
      </c>
      <c r="N1547" s="186">
        <v>73.556540000000012</v>
      </c>
      <c r="O1547" s="186">
        <v>15.795781249999999</v>
      </c>
      <c r="P1547" s="186">
        <v>15.987878571428572</v>
      </c>
      <c r="Q1547" s="186">
        <v>17.725024999999999</v>
      </c>
      <c r="R1547" s="186">
        <v>21.665877777777776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0.27205000000000001</v>
      </c>
      <c r="G1548" s="186">
        <v>0.59440000000000004</v>
      </c>
      <c r="H1548" s="186">
        <v>1.7928999999999999</v>
      </c>
      <c r="I1548" s="186">
        <v>3.8209999999999997</v>
      </c>
      <c r="J1548" s="186">
        <v>7.9312500000000004</v>
      </c>
      <c r="K1548" s="186">
        <v>8.5886500000000012</v>
      </c>
      <c r="L1548" s="186">
        <v>27.410049999999998</v>
      </c>
      <c r="M1548" s="186">
        <v>51.017299999999999</v>
      </c>
      <c r="N1548" s="186">
        <v>70.604849999999999</v>
      </c>
      <c r="O1548" s="186">
        <v>13.826049999999999</v>
      </c>
      <c r="P1548" s="186">
        <v>15.151450000000001</v>
      </c>
      <c r="Q1548" s="186">
        <v>16.569699999999997</v>
      </c>
      <c r="R1548" s="186">
        <v>19.4253</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44360</v>
      </c>
      <c r="E1551" s="184">
        <v>1120.2058</v>
      </c>
      <c r="F1551" s="184">
        <v>3.1934</v>
      </c>
      <c r="G1551" s="184">
        <v>3.1842000000000001</v>
      </c>
      <c r="H1551" s="184">
        <v>3.1726999999999999</v>
      </c>
      <c r="I1551" s="184">
        <v>3.1812</v>
      </c>
      <c r="J1551" s="184">
        <v>3.2706</v>
      </c>
      <c r="K1551" s="184">
        <v>3.2311999999999999</v>
      </c>
      <c r="L1551" s="184">
        <v>3.1507000000000001</v>
      </c>
      <c r="M1551" s="184">
        <v>3.1017000000000001</v>
      </c>
      <c r="N1551" s="184">
        <v>3.0931999999999999</v>
      </c>
      <c r="O1551" s="184"/>
      <c r="P1551" s="184"/>
      <c r="Q1551" s="184">
        <v>4.4339000000000004</v>
      </c>
      <c r="R1551" s="184">
        <v>3.8513999999999999</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44360</v>
      </c>
      <c r="E1552" s="184">
        <v>1116.5590999999999</v>
      </c>
      <c r="F1552" s="184">
        <v>3.0926999999999998</v>
      </c>
      <c r="G1552" s="184">
        <v>3.0834000000000001</v>
      </c>
      <c r="H1552" s="184">
        <v>3.0728</v>
      </c>
      <c r="I1552" s="184">
        <v>3.0809000000000002</v>
      </c>
      <c r="J1552" s="184">
        <v>3.1204999999999998</v>
      </c>
      <c r="K1552" s="184">
        <v>3.1133999999999999</v>
      </c>
      <c r="L1552" s="184">
        <v>3.0394000000000001</v>
      </c>
      <c r="M1552" s="184">
        <v>2.9860000000000002</v>
      </c>
      <c r="N1552" s="184">
        <v>2.9752000000000001</v>
      </c>
      <c r="O1552" s="184"/>
      <c r="P1552" s="184"/>
      <c r="Q1552" s="184">
        <v>4.3038999999999996</v>
      </c>
      <c r="R1552" s="184">
        <v>3.7262</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44360</v>
      </c>
      <c r="E1553" s="184">
        <v>1094.9418000000001</v>
      </c>
      <c r="F1553" s="184">
        <v>3.1903999999999999</v>
      </c>
      <c r="G1553" s="184">
        <v>3.1854</v>
      </c>
      <c r="H1553" s="184">
        <v>3.1625999999999999</v>
      </c>
      <c r="I1553" s="184">
        <v>3.165</v>
      </c>
      <c r="J1553" s="184">
        <v>3.2119</v>
      </c>
      <c r="K1553" s="184">
        <v>3.1996000000000002</v>
      </c>
      <c r="L1553" s="184">
        <v>3.1398000000000001</v>
      </c>
      <c r="M1553" s="184">
        <v>3.1019999999999999</v>
      </c>
      <c r="N1553" s="184">
        <v>3.1055000000000001</v>
      </c>
      <c r="O1553" s="184"/>
      <c r="P1553" s="184"/>
      <c r="Q1553" s="184">
        <v>4.1147999999999998</v>
      </c>
      <c r="R1553" s="184">
        <v>3.8611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44360</v>
      </c>
      <c r="E1554" s="184">
        <v>1093.4893</v>
      </c>
      <c r="F1554" s="184">
        <v>3.1313</v>
      </c>
      <c r="G1554" s="184">
        <v>3.1261999999999999</v>
      </c>
      <c r="H1554" s="184">
        <v>3.1027999999999998</v>
      </c>
      <c r="I1554" s="184">
        <v>3.1046</v>
      </c>
      <c r="J1554" s="184">
        <v>3.1516999999999999</v>
      </c>
      <c r="K1554" s="184">
        <v>3.1392000000000002</v>
      </c>
      <c r="L1554" s="184">
        <v>3.0834000000000001</v>
      </c>
      <c r="M1554" s="184">
        <v>3.0470999999999999</v>
      </c>
      <c r="N1554" s="184">
        <v>3.0510999999999999</v>
      </c>
      <c r="O1554" s="184"/>
      <c r="P1554" s="184"/>
      <c r="Q1554" s="184">
        <v>4.0533999999999999</v>
      </c>
      <c r="R1554" s="184">
        <v>3.8077000000000001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44360</v>
      </c>
      <c r="E1555" s="184">
        <v>1087.9105</v>
      </c>
      <c r="F1555" s="184">
        <v>3.2210999999999999</v>
      </c>
      <c r="G1555" s="184">
        <v>3.2128000000000001</v>
      </c>
      <c r="H1555" s="184">
        <v>3.1743999999999999</v>
      </c>
      <c r="I1555" s="184">
        <v>3.1728999999999998</v>
      </c>
      <c r="J1555" s="184">
        <v>3.2103000000000002</v>
      </c>
      <c r="K1555" s="184">
        <v>3.1777000000000002</v>
      </c>
      <c r="L1555" s="184">
        <v>3.1417999999999999</v>
      </c>
      <c r="M1555" s="184">
        <v>3.1158000000000001</v>
      </c>
      <c r="N1555" s="184">
        <v>3.1118000000000001</v>
      </c>
      <c r="O1555" s="184"/>
      <c r="P1555" s="184"/>
      <c r="Q1555" s="184">
        <v>4.0133000000000001</v>
      </c>
      <c r="R1555" s="184">
        <v>3.8797000000000001</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44360</v>
      </c>
      <c r="E1556" s="184">
        <v>1086.6349</v>
      </c>
      <c r="F1556" s="184">
        <v>3.1711999999999998</v>
      </c>
      <c r="G1556" s="184">
        <v>3.1627999999999998</v>
      </c>
      <c r="H1556" s="184">
        <v>3.1242999999999999</v>
      </c>
      <c r="I1556" s="184">
        <v>3.1227999999999998</v>
      </c>
      <c r="J1556" s="184">
        <v>3.1602999999999999</v>
      </c>
      <c r="K1556" s="184">
        <v>3.1274000000000002</v>
      </c>
      <c r="L1556" s="184">
        <v>3.0911</v>
      </c>
      <c r="M1556" s="184">
        <v>3.0558999999999998</v>
      </c>
      <c r="N1556" s="184">
        <v>3.0491999999999999</v>
      </c>
      <c r="O1556" s="184"/>
      <c r="P1556" s="184"/>
      <c r="Q1556" s="184">
        <v>3.9563000000000001</v>
      </c>
      <c r="R1556" s="184">
        <v>3.8224</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44360</v>
      </c>
      <c r="E1557" s="184">
        <v>1090.1742999999999</v>
      </c>
      <c r="F1557" s="184">
        <v>3.1711999999999998</v>
      </c>
      <c r="G1557" s="184">
        <v>3.1648000000000001</v>
      </c>
      <c r="H1557" s="184">
        <v>3.1457999999999999</v>
      </c>
      <c r="I1557" s="184">
        <v>3.1387999999999998</v>
      </c>
      <c r="J1557" s="184">
        <v>3.1673</v>
      </c>
      <c r="K1557" s="184">
        <v>3.1492</v>
      </c>
      <c r="L1557" s="184">
        <v>3.1204999999999998</v>
      </c>
      <c r="M1557" s="184">
        <v>3.0989</v>
      </c>
      <c r="N1557" s="184">
        <v>3.0960000000000001</v>
      </c>
      <c r="O1557" s="184"/>
      <c r="P1557" s="184"/>
      <c r="Q1557" s="184">
        <v>4.0434999999999999</v>
      </c>
      <c r="R1557" s="184">
        <v>3.8706999999999998</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44360</v>
      </c>
      <c r="E1558" s="184">
        <v>1087.6038000000001</v>
      </c>
      <c r="F1558" s="184">
        <v>3.0695999999999999</v>
      </c>
      <c r="G1558" s="184">
        <v>3.0648</v>
      </c>
      <c r="H1558" s="184">
        <v>3.0451999999999999</v>
      </c>
      <c r="I1558" s="184">
        <v>3.0383</v>
      </c>
      <c r="J1558" s="184">
        <v>3.0666000000000002</v>
      </c>
      <c r="K1558" s="184">
        <v>3.0484</v>
      </c>
      <c r="L1558" s="184">
        <v>3.0188000000000001</v>
      </c>
      <c r="M1558" s="184">
        <v>2.9965000000000002</v>
      </c>
      <c r="N1558" s="184">
        <v>2.9927999999999999</v>
      </c>
      <c r="O1558" s="184"/>
      <c r="P1558" s="184"/>
      <c r="Q1558" s="184">
        <v>3.9306000000000001</v>
      </c>
      <c r="R1558" s="184">
        <v>3.7593000000000001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44360</v>
      </c>
      <c r="E1559" s="184">
        <v>1047.663</v>
      </c>
      <c r="F1559" s="184">
        <v>3.202</v>
      </c>
      <c r="G1559" s="184">
        <v>3.2025999999999999</v>
      </c>
      <c r="H1559" s="184">
        <v>3.1932</v>
      </c>
      <c r="I1559" s="184">
        <v>3.2002000000000002</v>
      </c>
      <c r="J1559" s="184">
        <v>3.2555000000000001</v>
      </c>
      <c r="K1559" s="184">
        <v>3.2244000000000002</v>
      </c>
      <c r="L1559" s="184">
        <v>3.1714000000000002</v>
      </c>
      <c r="M1559" s="184">
        <v>3.1698</v>
      </c>
      <c r="N1559" s="184">
        <v>3.1886999999999999</v>
      </c>
      <c r="O1559" s="184"/>
      <c r="P1559" s="184"/>
      <c r="Q1559" s="184">
        <v>3.4338000000000002</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44360</v>
      </c>
      <c r="E1560" s="184">
        <v>1046.3262999999999</v>
      </c>
      <c r="F1560" s="184">
        <v>3.1223999999999998</v>
      </c>
      <c r="G1560" s="184">
        <v>3.1229</v>
      </c>
      <c r="H1560" s="184">
        <v>3.1139999999999999</v>
      </c>
      <c r="I1560" s="184">
        <v>3.1265999999999998</v>
      </c>
      <c r="J1560" s="184">
        <v>3.1783000000000001</v>
      </c>
      <c r="K1560" s="184">
        <v>3.1366999999999998</v>
      </c>
      <c r="L1560" s="184">
        <v>3.0808</v>
      </c>
      <c r="M1560" s="184">
        <v>3.0773999999999999</v>
      </c>
      <c r="N1560" s="184">
        <v>3.0950000000000002</v>
      </c>
      <c r="O1560" s="184"/>
      <c r="P1560" s="184"/>
      <c r="Q1560" s="184">
        <v>3.3380999999999998</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44360</v>
      </c>
      <c r="E1561" s="184">
        <v>1072.5222000000001</v>
      </c>
      <c r="F1561" s="184">
        <v>3.1448</v>
      </c>
      <c r="G1561" s="184">
        <v>3.1442000000000001</v>
      </c>
      <c r="H1561" s="184">
        <v>3.1259999999999999</v>
      </c>
      <c r="I1561" s="184">
        <v>3.1191</v>
      </c>
      <c r="J1561" s="184">
        <v>3.1497000000000002</v>
      </c>
      <c r="K1561" s="184">
        <v>3.1457999999999999</v>
      </c>
      <c r="L1561" s="184">
        <v>3.0855999999999999</v>
      </c>
      <c r="M1561" s="184">
        <v>3.0659999999999998</v>
      </c>
      <c r="N1561" s="184">
        <v>3.0777000000000001</v>
      </c>
      <c r="O1561" s="184"/>
      <c r="P1561" s="184"/>
      <c r="Q1561" s="184">
        <v>3.7622</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44360</v>
      </c>
      <c r="E1562" s="184">
        <v>1071.9645</v>
      </c>
      <c r="F1562" s="184">
        <v>3.1259999999999999</v>
      </c>
      <c r="G1562" s="184">
        <v>3.1242999999999999</v>
      </c>
      <c r="H1562" s="184">
        <v>3.1057000000000001</v>
      </c>
      <c r="I1562" s="184">
        <v>3.0990000000000002</v>
      </c>
      <c r="J1562" s="184">
        <v>3.1295000000000002</v>
      </c>
      <c r="K1562" s="184">
        <v>3.1345000000000001</v>
      </c>
      <c r="L1562" s="184">
        <v>3.0695999999999999</v>
      </c>
      <c r="M1562" s="184">
        <v>3.0484</v>
      </c>
      <c r="N1562" s="184">
        <v>3.0592000000000001</v>
      </c>
      <c r="O1562" s="184"/>
      <c r="P1562" s="184"/>
      <c r="Q1562" s="184">
        <v>3.7338</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44360</v>
      </c>
      <c r="E1563" s="184">
        <v>1109.2274</v>
      </c>
      <c r="F1563" s="184">
        <v>3.1875</v>
      </c>
      <c r="G1563" s="184">
        <v>3.1817000000000002</v>
      </c>
      <c r="H1563" s="184">
        <v>3.1650999999999998</v>
      </c>
      <c r="I1563" s="184">
        <v>3.1507999999999998</v>
      </c>
      <c r="J1563" s="184">
        <v>3.1573000000000002</v>
      </c>
      <c r="K1563" s="184">
        <v>3.1383000000000001</v>
      </c>
      <c r="L1563" s="184">
        <v>3.0931000000000002</v>
      </c>
      <c r="M1563" s="184">
        <v>3.0861999999999998</v>
      </c>
      <c r="N1563" s="184">
        <v>3.0996999999999999</v>
      </c>
      <c r="O1563" s="184"/>
      <c r="P1563" s="184"/>
      <c r="Q1563" s="184">
        <v>4.3554000000000004</v>
      </c>
      <c r="R1563" s="184">
        <v>3.9336000000000002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44360</v>
      </c>
      <c r="E1564" s="184">
        <v>1106.8810000000001</v>
      </c>
      <c r="F1564" s="184">
        <v>3.1166999999999998</v>
      </c>
      <c r="G1564" s="184">
        <v>3.1126</v>
      </c>
      <c r="H1564" s="184">
        <v>3.0954000000000002</v>
      </c>
      <c r="I1564" s="184">
        <v>3.0804999999999998</v>
      </c>
      <c r="J1564" s="184">
        <v>3.0870000000000002</v>
      </c>
      <c r="K1564" s="184">
        <v>3.0615000000000001</v>
      </c>
      <c r="L1564" s="184">
        <v>3.0093999999999999</v>
      </c>
      <c r="M1564" s="184">
        <v>3.0057</v>
      </c>
      <c r="N1564" s="184">
        <v>3.0219999999999998</v>
      </c>
      <c r="O1564" s="184"/>
      <c r="P1564" s="184"/>
      <c r="Q1564" s="184">
        <v>4.2645</v>
      </c>
      <c r="R1564" s="184">
        <v>3.8460000000000001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44360</v>
      </c>
      <c r="E1565" s="184">
        <v>1074.415</v>
      </c>
      <c r="F1565" s="184">
        <v>3.1358999999999999</v>
      </c>
      <c r="G1565" s="184">
        <v>3.1364000000000001</v>
      </c>
      <c r="H1565" s="184">
        <v>3.1166</v>
      </c>
      <c r="I1565" s="184">
        <v>3.1145999999999998</v>
      </c>
      <c r="J1565" s="184">
        <v>3.1389</v>
      </c>
      <c r="K1565" s="184">
        <v>3.1185999999999998</v>
      </c>
      <c r="L1565" s="184">
        <v>3.1055000000000001</v>
      </c>
      <c r="M1565" s="184">
        <v>3.1194000000000002</v>
      </c>
      <c r="N1565" s="184">
        <v>3.1341999999999999</v>
      </c>
      <c r="O1565" s="184"/>
      <c r="P1565" s="184"/>
      <c r="Q1565" s="184">
        <v>3.8614000000000002</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44360</v>
      </c>
      <c r="E1566" s="184">
        <v>1073.0889999999999</v>
      </c>
      <c r="F1566" s="184">
        <v>3.0853000000000002</v>
      </c>
      <c r="G1566" s="184">
        <v>3.0857999999999999</v>
      </c>
      <c r="H1566" s="184">
        <v>3.0665</v>
      </c>
      <c r="I1566" s="184">
        <v>3.0644</v>
      </c>
      <c r="J1566" s="184">
        <v>3.0889000000000002</v>
      </c>
      <c r="K1566" s="184">
        <v>3.0682</v>
      </c>
      <c r="L1566" s="184">
        <v>3.0547</v>
      </c>
      <c r="M1566" s="184">
        <v>3.0682999999999998</v>
      </c>
      <c r="N1566" s="184">
        <v>3.0827</v>
      </c>
      <c r="O1566" s="184"/>
      <c r="P1566" s="184"/>
      <c r="Q1566" s="184">
        <v>3.7936999999999999</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44360</v>
      </c>
      <c r="E1567" s="184">
        <v>1080.9958999999999</v>
      </c>
      <c r="F1567" s="184">
        <v>3.0714999999999999</v>
      </c>
      <c r="G1567" s="184">
        <v>3.0666000000000002</v>
      </c>
      <c r="H1567" s="184">
        <v>3.0434999999999999</v>
      </c>
      <c r="I1567" s="184">
        <v>3.0446</v>
      </c>
      <c r="J1567" s="184">
        <v>3.0731000000000002</v>
      </c>
      <c r="K1567" s="184">
        <v>3.0623</v>
      </c>
      <c r="L1567" s="184">
        <v>3.0034999999999998</v>
      </c>
      <c r="M1567" s="184">
        <v>2.9727000000000001</v>
      </c>
      <c r="N1567" s="184">
        <v>2.9704000000000002</v>
      </c>
      <c r="O1567" s="184"/>
      <c r="P1567" s="184"/>
      <c r="Q1567" s="184">
        <v>3.7757999999999998</v>
      </c>
      <c r="R1567" s="184">
        <v>3.6775000000000002</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44360</v>
      </c>
      <c r="E1568" s="184">
        <v>1082.2981</v>
      </c>
      <c r="F1568" s="184">
        <v>3.1217000000000001</v>
      </c>
      <c r="G1568" s="184">
        <v>3.1168999999999998</v>
      </c>
      <c r="H1568" s="184">
        <v>3.0939000000000001</v>
      </c>
      <c r="I1568" s="184">
        <v>3.0956999999999999</v>
      </c>
      <c r="J1568" s="184">
        <v>3.1242999999999999</v>
      </c>
      <c r="K1568" s="184">
        <v>3.1137000000000001</v>
      </c>
      <c r="L1568" s="184">
        <v>3.0552000000000001</v>
      </c>
      <c r="M1568" s="184">
        <v>3.0245000000000002</v>
      </c>
      <c r="N1568" s="184">
        <v>3.0236999999999998</v>
      </c>
      <c r="O1568" s="184"/>
      <c r="P1568" s="184"/>
      <c r="Q1568" s="184">
        <v>3.8353000000000002</v>
      </c>
      <c r="R1568" s="184">
        <v>3.7370999999999999</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44360</v>
      </c>
      <c r="E1569" s="184">
        <v>3059.0781999999999</v>
      </c>
      <c r="F1569" s="184">
        <v>3.0646</v>
      </c>
      <c r="G1569" s="184">
        <v>3.0226999999999999</v>
      </c>
      <c r="H1569" s="184">
        <v>3.0398000000000001</v>
      </c>
      <c r="I1569" s="184">
        <v>3.0525000000000002</v>
      </c>
      <c r="J1569" s="184">
        <v>3.0741000000000001</v>
      </c>
      <c r="K1569" s="184">
        <v>3.0535000000000001</v>
      </c>
      <c r="L1569" s="184">
        <v>2.9929000000000001</v>
      </c>
      <c r="M1569" s="184">
        <v>2.9540000000000002</v>
      </c>
      <c r="N1569" s="184">
        <v>2.9510999999999998</v>
      </c>
      <c r="O1569" s="184">
        <v>4.5225</v>
      </c>
      <c r="P1569" s="184">
        <v>5.1036000000000001</v>
      </c>
      <c r="Q1569" s="184">
        <v>5.9448999999999996</v>
      </c>
      <c r="R1569" s="184">
        <v>3.6991000000000001</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44360</v>
      </c>
      <c r="E1570" s="184">
        <v>3077.5668000000001</v>
      </c>
      <c r="F1570" s="184">
        <v>3.1648000000000001</v>
      </c>
      <c r="G1570" s="184">
        <v>3.1231</v>
      </c>
      <c r="H1570" s="184">
        <v>3.1400999999999999</v>
      </c>
      <c r="I1570" s="184">
        <v>3.1526999999999998</v>
      </c>
      <c r="J1570" s="184">
        <v>3.1749999999999998</v>
      </c>
      <c r="K1570" s="184">
        <v>3.1545999999999998</v>
      </c>
      <c r="L1570" s="184">
        <v>3.0945999999999998</v>
      </c>
      <c r="M1570" s="184">
        <v>3.0565000000000002</v>
      </c>
      <c r="N1570" s="184">
        <v>3.0543999999999998</v>
      </c>
      <c r="O1570" s="184">
        <v>4.6242000000000001</v>
      </c>
      <c r="P1570" s="184">
        <v>5.1853999999999996</v>
      </c>
      <c r="Q1570" s="184">
        <v>6.2423000000000002</v>
      </c>
      <c r="R1570" s="184">
        <v>3.8033999999999999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44360</v>
      </c>
      <c r="E1571" s="184">
        <v>1083.1208999999999</v>
      </c>
      <c r="F1571" s="184">
        <v>3.234</v>
      </c>
      <c r="G1571" s="184">
        <v>3.2134999999999998</v>
      </c>
      <c r="H1571" s="184">
        <v>3.2124999999999999</v>
      </c>
      <c r="I1571" s="184">
        <v>3.2212999999999998</v>
      </c>
      <c r="J1571" s="184">
        <v>3.2473999999999998</v>
      </c>
      <c r="K1571" s="184">
        <v>3.2168999999999999</v>
      </c>
      <c r="L1571" s="184">
        <v>3.1709000000000001</v>
      </c>
      <c r="M1571" s="184">
        <v>3.1396999999999999</v>
      </c>
      <c r="N1571" s="184">
        <v>3.1427</v>
      </c>
      <c r="O1571" s="184"/>
      <c r="P1571" s="184"/>
      <c r="Q1571" s="184">
        <v>3.9382000000000001</v>
      </c>
      <c r="R1571" s="184">
        <v>3.8791000000000002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44360</v>
      </c>
      <c r="E1572" s="184">
        <v>1079.7611999999999</v>
      </c>
      <c r="F1572" s="184">
        <v>3.0834000000000001</v>
      </c>
      <c r="G1572" s="184">
        <v>3.0634000000000001</v>
      </c>
      <c r="H1572" s="184">
        <v>3.0619999999999998</v>
      </c>
      <c r="I1572" s="184">
        <v>3.0708000000000002</v>
      </c>
      <c r="J1572" s="184">
        <v>3.0969000000000002</v>
      </c>
      <c r="K1572" s="184">
        <v>3.0657000000000001</v>
      </c>
      <c r="L1572" s="184">
        <v>3.0184000000000002</v>
      </c>
      <c r="M1572" s="184">
        <v>2.9862000000000002</v>
      </c>
      <c r="N1572" s="184">
        <v>2.988</v>
      </c>
      <c r="O1572" s="184"/>
      <c r="P1572" s="184"/>
      <c r="Q1572" s="184">
        <v>3.782</v>
      </c>
      <c r="R1572" s="184">
        <v>3.7229999999999999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44360</v>
      </c>
      <c r="E1573" s="184">
        <v>111.4067</v>
      </c>
      <c r="F1573" s="184">
        <v>3.0638000000000001</v>
      </c>
      <c r="G1573" s="184">
        <v>3.0586000000000002</v>
      </c>
      <c r="H1573" s="184">
        <v>3.0394000000000001</v>
      </c>
      <c r="I1573" s="184">
        <v>3.0457999999999998</v>
      </c>
      <c r="J1573" s="184">
        <v>3.1143000000000001</v>
      </c>
      <c r="K1573" s="184">
        <v>3.0794000000000001</v>
      </c>
      <c r="L1573" s="184">
        <v>3.008</v>
      </c>
      <c r="M1573" s="184">
        <v>2.9710999999999999</v>
      </c>
      <c r="N1573" s="184">
        <v>2.9653999999999998</v>
      </c>
      <c r="O1573" s="184"/>
      <c r="P1573" s="184"/>
      <c r="Q1573" s="184">
        <v>4.2725</v>
      </c>
      <c r="R1573" s="184">
        <v>3.7174</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44360</v>
      </c>
      <c r="E1574" s="184">
        <v>111.69450000000001</v>
      </c>
      <c r="F1574" s="184">
        <v>3.1539999999999999</v>
      </c>
      <c r="G1574" s="184">
        <v>3.1488</v>
      </c>
      <c r="H1574" s="184">
        <v>3.1343000000000001</v>
      </c>
      <c r="I1574" s="184">
        <v>3.1432000000000002</v>
      </c>
      <c r="J1574" s="184">
        <v>3.2143999999999999</v>
      </c>
      <c r="K1574" s="184">
        <v>3.1802999999999999</v>
      </c>
      <c r="L1574" s="184">
        <v>3.1095999999999999</v>
      </c>
      <c r="M1574" s="184">
        <v>3.0733999999999999</v>
      </c>
      <c r="N1574" s="184">
        <v>3.0684999999999998</v>
      </c>
      <c r="O1574" s="184"/>
      <c r="P1574" s="184"/>
      <c r="Q1574" s="184">
        <v>4.3768000000000002</v>
      </c>
      <c r="R1574" s="184">
        <v>3.8212000000000002</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44360</v>
      </c>
      <c r="E1575" s="184">
        <v>1104.8814</v>
      </c>
      <c r="F1575" s="184">
        <v>3.1518000000000002</v>
      </c>
      <c r="G1575" s="184">
        <v>3.1513</v>
      </c>
      <c r="H1575" s="184">
        <v>3.1331000000000002</v>
      </c>
      <c r="I1575" s="184">
        <v>3.1305000000000001</v>
      </c>
      <c r="J1575" s="184">
        <v>3.1600999999999999</v>
      </c>
      <c r="K1575" s="184">
        <v>3.1545000000000001</v>
      </c>
      <c r="L1575" s="184">
        <v>3.0926999999999998</v>
      </c>
      <c r="M1575" s="184">
        <v>3.0663999999999998</v>
      </c>
      <c r="N1575" s="184">
        <v>3.0674999999999999</v>
      </c>
      <c r="O1575" s="184"/>
      <c r="P1575" s="184"/>
      <c r="Q1575" s="184">
        <v>4.2384000000000004</v>
      </c>
      <c r="R1575" s="184">
        <v>3.8285999999999998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44360</v>
      </c>
      <c r="E1576" s="184">
        <v>1101.655</v>
      </c>
      <c r="F1576" s="184">
        <v>3.0484</v>
      </c>
      <c r="G1576" s="184">
        <v>3.05</v>
      </c>
      <c r="H1576" s="184">
        <v>3.0324</v>
      </c>
      <c r="I1576" s="184">
        <v>3.0301</v>
      </c>
      <c r="J1576" s="184">
        <v>3.0594999999999999</v>
      </c>
      <c r="K1576" s="184">
        <v>3.0531999999999999</v>
      </c>
      <c r="L1576" s="184">
        <v>2.9853000000000001</v>
      </c>
      <c r="M1576" s="184">
        <v>2.9499</v>
      </c>
      <c r="N1576" s="184">
        <v>2.9459</v>
      </c>
      <c r="O1576" s="184"/>
      <c r="P1576" s="184"/>
      <c r="Q1576" s="184">
        <v>4.1116000000000001</v>
      </c>
      <c r="R1576" s="184">
        <v>3.6985999999999999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44360</v>
      </c>
      <c r="E1577" s="184">
        <v>1073.9273000000001</v>
      </c>
      <c r="F1577" s="184">
        <v>3.1305000000000001</v>
      </c>
      <c r="G1577" s="184">
        <v>3.1322000000000001</v>
      </c>
      <c r="H1577" s="184">
        <v>3.0903</v>
      </c>
      <c r="I1577" s="184">
        <v>3.089</v>
      </c>
      <c r="J1577" s="184">
        <v>3.117</v>
      </c>
      <c r="K1577" s="184">
        <v>3.1002000000000001</v>
      </c>
      <c r="L1577" s="184">
        <v>3.0501</v>
      </c>
      <c r="M1577" s="184">
        <v>3.0185</v>
      </c>
      <c r="N1577" s="184">
        <v>3.0203000000000002</v>
      </c>
      <c r="O1577" s="184"/>
      <c r="P1577" s="184"/>
      <c r="Q1577" s="184">
        <v>3.7562000000000002</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44360</v>
      </c>
      <c r="E1578" s="184">
        <v>1071.838</v>
      </c>
      <c r="F1578" s="184">
        <v>3.0344000000000002</v>
      </c>
      <c r="G1578" s="184">
        <v>3.0360999999999998</v>
      </c>
      <c r="H1578" s="184">
        <v>2.9916</v>
      </c>
      <c r="I1578" s="184">
        <v>2.9889999999999999</v>
      </c>
      <c r="J1578" s="184">
        <v>3.0139</v>
      </c>
      <c r="K1578" s="184">
        <v>2.9979</v>
      </c>
      <c r="L1578" s="184">
        <v>2.948</v>
      </c>
      <c r="M1578" s="184">
        <v>2.9159000000000002</v>
      </c>
      <c r="N1578" s="184">
        <v>2.9169</v>
      </c>
      <c r="O1578" s="184"/>
      <c r="P1578" s="184"/>
      <c r="Q1578" s="184">
        <v>3.6518000000000002</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44360</v>
      </c>
      <c r="E1579" s="184">
        <v>1047.0661</v>
      </c>
      <c r="F1579" s="184">
        <v>3.1446000000000001</v>
      </c>
      <c r="G1579" s="184">
        <v>3.1440000000000001</v>
      </c>
      <c r="H1579" s="184">
        <v>3.1137999999999999</v>
      </c>
      <c r="I1579" s="184">
        <v>3.1168999999999998</v>
      </c>
      <c r="J1579" s="184">
        <v>3.1536</v>
      </c>
      <c r="K1579" s="184">
        <v>3.1494</v>
      </c>
      <c r="L1579" s="184">
        <v>3.0949</v>
      </c>
      <c r="M1579" s="184">
        <v>3.0630999999999999</v>
      </c>
      <c r="N1579" s="184">
        <v>3.0592999999999999</v>
      </c>
      <c r="O1579" s="184"/>
      <c r="P1579" s="184"/>
      <c r="Q1579" s="184">
        <v>3.2682000000000002</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44360</v>
      </c>
      <c r="E1580" s="184">
        <v>1046.1638</v>
      </c>
      <c r="F1580" s="184">
        <v>3.081</v>
      </c>
      <c r="G1580" s="184">
        <v>3.0838000000000001</v>
      </c>
      <c r="H1580" s="184">
        <v>3.0535999999999999</v>
      </c>
      <c r="I1580" s="184">
        <v>3.0566</v>
      </c>
      <c r="J1580" s="184">
        <v>3.0928</v>
      </c>
      <c r="K1580" s="184">
        <v>3.0886</v>
      </c>
      <c r="L1580" s="184">
        <v>3.0337999999999998</v>
      </c>
      <c r="M1580" s="184">
        <v>3.0015999999999998</v>
      </c>
      <c r="N1580" s="184">
        <v>2.9973000000000001</v>
      </c>
      <c r="O1580" s="184"/>
      <c r="P1580" s="184"/>
      <c r="Q1580" s="184">
        <v>3.206</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44360</v>
      </c>
      <c r="E1581" s="184">
        <v>1057.1215</v>
      </c>
      <c r="F1581" s="184">
        <v>3.1215999999999999</v>
      </c>
      <c r="G1581" s="184">
        <v>3.1221000000000001</v>
      </c>
      <c r="H1581" s="184">
        <v>3.0768</v>
      </c>
      <c r="I1581" s="184">
        <v>3.0750999999999999</v>
      </c>
      <c r="J1581" s="184">
        <v>3.1088</v>
      </c>
      <c r="K1581" s="184">
        <v>3.0895999999999999</v>
      </c>
      <c r="L1581" s="184">
        <v>3.0411999999999999</v>
      </c>
      <c r="M1581" s="184">
        <v>3.0078</v>
      </c>
      <c r="N1581" s="184">
        <v>3.0137999999999998</v>
      </c>
      <c r="O1581" s="184"/>
      <c r="P1581" s="184"/>
      <c r="Q1581" s="184">
        <v>3.4487000000000001</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44360</v>
      </c>
      <c r="E1582" s="184">
        <v>1055.3924</v>
      </c>
      <c r="F1582" s="184">
        <v>3.0194999999999999</v>
      </c>
      <c r="G1582" s="184">
        <v>3.0223</v>
      </c>
      <c r="H1582" s="184">
        <v>2.9799000000000002</v>
      </c>
      <c r="I1582" s="184">
        <v>2.9767000000000001</v>
      </c>
      <c r="J1582" s="184">
        <v>3.0085999999999999</v>
      </c>
      <c r="K1582" s="184">
        <v>2.9889999999999999</v>
      </c>
      <c r="L1582" s="184">
        <v>2.9396</v>
      </c>
      <c r="M1582" s="184">
        <v>2.9053</v>
      </c>
      <c r="N1582" s="184">
        <v>2.9108999999999998</v>
      </c>
      <c r="O1582" s="184"/>
      <c r="P1582" s="184"/>
      <c r="Q1582" s="184">
        <v>3.3454000000000002</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44360</v>
      </c>
      <c r="E1583" s="184">
        <v>1052.8118999999999</v>
      </c>
      <c r="F1583" s="184">
        <v>3.1932999999999998</v>
      </c>
      <c r="G1583" s="184">
        <v>3.1949999999999998</v>
      </c>
      <c r="H1583" s="184">
        <v>3.1751</v>
      </c>
      <c r="I1583" s="184">
        <v>3.1724000000000001</v>
      </c>
      <c r="J1583" s="184">
        <v>3.1949999999999998</v>
      </c>
      <c r="K1583" s="184">
        <v>3.2330999999999999</v>
      </c>
      <c r="L1583" s="184">
        <v>3.1610999999999998</v>
      </c>
      <c r="M1583" s="184">
        <v>3.1204000000000001</v>
      </c>
      <c r="N1583" s="184">
        <v>3.113</v>
      </c>
      <c r="O1583" s="184"/>
      <c r="P1583" s="184"/>
      <c r="Q1583" s="184">
        <v>3.4237000000000002</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44360</v>
      </c>
      <c r="E1584" s="184">
        <v>1051.6965</v>
      </c>
      <c r="F1584" s="184">
        <v>3.1238000000000001</v>
      </c>
      <c r="G1584" s="184">
        <v>3.1242999999999999</v>
      </c>
      <c r="H1584" s="184">
        <v>3.1040999999999999</v>
      </c>
      <c r="I1584" s="184">
        <v>3.1019000000000001</v>
      </c>
      <c r="J1584" s="184">
        <v>3.1244999999999998</v>
      </c>
      <c r="K1584" s="184">
        <v>3.1625000000000001</v>
      </c>
      <c r="L1584" s="184">
        <v>3.0901000000000001</v>
      </c>
      <c r="M1584" s="184">
        <v>3.0489000000000002</v>
      </c>
      <c r="N1584" s="184">
        <v>3.0409000000000002</v>
      </c>
      <c r="O1584" s="184"/>
      <c r="P1584" s="184"/>
      <c r="Q1584" s="184">
        <v>3.3519999999999999</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44360</v>
      </c>
      <c r="E1585" s="184">
        <v>1104.9103</v>
      </c>
      <c r="F1585" s="184">
        <v>3.1454</v>
      </c>
      <c r="G1585" s="184">
        <v>3.1435</v>
      </c>
      <c r="H1585" s="184">
        <v>3.1198000000000001</v>
      </c>
      <c r="I1585" s="184">
        <v>3.1394000000000002</v>
      </c>
      <c r="J1585" s="184">
        <v>3.1755</v>
      </c>
      <c r="K1585" s="184">
        <v>3.1516000000000002</v>
      </c>
      <c r="L1585" s="184">
        <v>3.0991</v>
      </c>
      <c r="M1585" s="184">
        <v>3.0699000000000001</v>
      </c>
      <c r="N1585" s="184">
        <v>3.0632999999999999</v>
      </c>
      <c r="O1585" s="184"/>
      <c r="P1585" s="184"/>
      <c r="Q1585" s="184">
        <v>4.2248000000000001</v>
      </c>
      <c r="R1585" s="184">
        <v>3.8220999999999998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44360</v>
      </c>
      <c r="E1586" s="184">
        <v>1102.9223</v>
      </c>
      <c r="F1586" s="184">
        <v>3.0434999999999999</v>
      </c>
      <c r="G1586" s="184">
        <v>3.0421</v>
      </c>
      <c r="H1586" s="184">
        <v>3.0194000000000001</v>
      </c>
      <c r="I1586" s="184">
        <v>3.0390000000000001</v>
      </c>
      <c r="J1586" s="184">
        <v>3.0750000000000002</v>
      </c>
      <c r="K1586" s="184">
        <v>3.0507</v>
      </c>
      <c r="L1586" s="184">
        <v>2.9973999999999998</v>
      </c>
      <c r="M1586" s="184">
        <v>2.9674</v>
      </c>
      <c r="N1586" s="184">
        <v>2.96</v>
      </c>
      <c r="O1586" s="184"/>
      <c r="P1586" s="184"/>
      <c r="Q1586" s="184">
        <v>4.1468999999999996</v>
      </c>
      <c r="R1586" s="184">
        <v>3.7395999999999998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44360</v>
      </c>
      <c r="E1587" s="184">
        <v>2693.3881666666698</v>
      </c>
      <c r="F1587" s="184">
        <v>3.1533000000000002</v>
      </c>
      <c r="G1587" s="184">
        <v>3.1530999999999998</v>
      </c>
      <c r="H1587" s="184">
        <v>3.1469</v>
      </c>
      <c r="I1587" s="184">
        <v>3.1684999999999999</v>
      </c>
      <c r="J1587" s="184">
        <v>3.2079</v>
      </c>
      <c r="K1587" s="184">
        <v>3.1899000000000002</v>
      </c>
      <c r="L1587" s="184">
        <v>3.1309</v>
      </c>
      <c r="M1587" s="184">
        <v>3.0859999999999999</v>
      </c>
      <c r="N1587" s="184">
        <v>3.0851000000000002</v>
      </c>
      <c r="O1587" s="184">
        <v>4.6637000000000004</v>
      </c>
      <c r="P1587" s="184">
        <v>5.3571999999999997</v>
      </c>
      <c r="Q1587" s="184">
        <v>6.6543000000000001</v>
      </c>
      <c r="R1587" s="184">
        <v>3.8506999999999998</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44360</v>
      </c>
      <c r="E1588" s="184">
        <v>2564.5343333333299</v>
      </c>
      <c r="F1588" s="184">
        <v>3.0531000000000001</v>
      </c>
      <c r="G1588" s="184">
        <v>3.0529000000000002</v>
      </c>
      <c r="H1588" s="184">
        <v>3.0465</v>
      </c>
      <c r="I1588" s="184">
        <v>3.0682</v>
      </c>
      <c r="J1588" s="184">
        <v>3.1074999999999999</v>
      </c>
      <c r="K1588" s="184">
        <v>3.0891000000000002</v>
      </c>
      <c r="L1588" s="184">
        <v>3.0293999999999999</v>
      </c>
      <c r="M1588" s="184">
        <v>2.9836999999999998</v>
      </c>
      <c r="N1588" s="184">
        <v>2.9807999999999999</v>
      </c>
      <c r="O1588" s="184">
        <v>4.1523000000000003</v>
      </c>
      <c r="P1588" s="184">
        <v>4.7121000000000004</v>
      </c>
      <c r="Q1588" s="184">
        <v>6.6851000000000003</v>
      </c>
      <c r="R1588" s="184">
        <v>3.48</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44360</v>
      </c>
      <c r="E1589" s="184">
        <v>1073.4671000000001</v>
      </c>
      <c r="F1589" s="184">
        <v>3.2645</v>
      </c>
      <c r="G1589" s="184">
        <v>3.2559999999999998</v>
      </c>
      <c r="H1589" s="184">
        <v>3.2118000000000002</v>
      </c>
      <c r="I1589" s="184">
        <v>3.2086000000000001</v>
      </c>
      <c r="J1589" s="184">
        <v>3.2435</v>
      </c>
      <c r="K1589" s="184">
        <v>3.1937000000000002</v>
      </c>
      <c r="L1589" s="184">
        <v>3.1242999999999999</v>
      </c>
      <c r="M1589" s="184">
        <v>3.0829</v>
      </c>
      <c r="N1589" s="184">
        <v>3.0758000000000001</v>
      </c>
      <c r="O1589" s="184"/>
      <c r="P1589" s="184"/>
      <c r="Q1589" s="184">
        <v>3.7576999999999998</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44360</v>
      </c>
      <c r="E1590" s="184">
        <v>1070.8050000000001</v>
      </c>
      <c r="F1590" s="184">
        <v>3.1328</v>
      </c>
      <c r="G1590" s="184">
        <v>3.1254</v>
      </c>
      <c r="H1590" s="184">
        <v>3.0813000000000001</v>
      </c>
      <c r="I1590" s="184">
        <v>3.0785</v>
      </c>
      <c r="J1590" s="184">
        <v>3.1128</v>
      </c>
      <c r="K1590" s="184">
        <v>3.0623999999999998</v>
      </c>
      <c r="L1590" s="184">
        <v>2.9922</v>
      </c>
      <c r="M1590" s="184">
        <v>2.9497</v>
      </c>
      <c r="N1590" s="184">
        <v>2.9417</v>
      </c>
      <c r="O1590" s="184"/>
      <c r="P1590" s="184"/>
      <c r="Q1590" s="184">
        <v>3.6229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44360</v>
      </c>
      <c r="E1591" s="184">
        <v>1071.8106</v>
      </c>
      <c r="F1591" s="184">
        <v>3.1844000000000001</v>
      </c>
      <c r="G1591" s="184">
        <v>3.1838000000000002</v>
      </c>
      <c r="H1591" s="184">
        <v>3.1739000000000002</v>
      </c>
      <c r="I1591" s="184">
        <v>3.1850999999999998</v>
      </c>
      <c r="J1591" s="184">
        <v>3.2199</v>
      </c>
      <c r="K1591" s="184">
        <v>3.2185000000000001</v>
      </c>
      <c r="L1591" s="184">
        <v>3.1431</v>
      </c>
      <c r="M1591" s="184">
        <v>3.1114000000000002</v>
      </c>
      <c r="N1591" s="184">
        <v>3.1252</v>
      </c>
      <c r="O1591" s="184"/>
      <c r="P1591" s="184"/>
      <c r="Q1591" s="184">
        <v>3.7311000000000001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44360</v>
      </c>
      <c r="E1592" s="184">
        <v>1069.7581</v>
      </c>
      <c r="F1592" s="184">
        <v>3.0813000000000001</v>
      </c>
      <c r="G1592" s="184">
        <v>3.0840999999999998</v>
      </c>
      <c r="H1592" s="184">
        <v>3.0735999999999999</v>
      </c>
      <c r="I1592" s="184">
        <v>3.0847000000000002</v>
      </c>
      <c r="J1592" s="184">
        <v>3.1194000000000002</v>
      </c>
      <c r="K1592" s="184">
        <v>3.1175999999999999</v>
      </c>
      <c r="L1592" s="184">
        <v>3.0415000000000001</v>
      </c>
      <c r="M1592" s="184">
        <v>3.0091000000000001</v>
      </c>
      <c r="N1592" s="184">
        <v>3.0221</v>
      </c>
      <c r="O1592" s="184"/>
      <c r="P1592" s="184"/>
      <c r="Q1592" s="184">
        <v>3.6261000000000001</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44360</v>
      </c>
      <c r="E1593" s="184">
        <v>1061.1751999999999</v>
      </c>
      <c r="F1593" s="184">
        <v>3.22</v>
      </c>
      <c r="G1593" s="184">
        <v>3.2191999999999998</v>
      </c>
      <c r="H1593" s="184">
        <v>3.2126000000000001</v>
      </c>
      <c r="I1593" s="184">
        <v>3.2296</v>
      </c>
      <c r="J1593" s="184">
        <v>3.2545000000000002</v>
      </c>
      <c r="K1593" s="184">
        <v>3.2351000000000001</v>
      </c>
      <c r="L1593" s="184">
        <v>3.1858</v>
      </c>
      <c r="M1593" s="184">
        <v>3.1572</v>
      </c>
      <c r="N1593" s="184">
        <v>3.1617000000000002</v>
      </c>
      <c r="O1593" s="184"/>
      <c r="P1593" s="184"/>
      <c r="Q1593" s="184">
        <v>3.6349</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44360</v>
      </c>
      <c r="E1594" s="184">
        <v>1059.3994</v>
      </c>
      <c r="F1594" s="184">
        <v>3.1219999999999999</v>
      </c>
      <c r="G1594" s="184">
        <v>3.1234000000000002</v>
      </c>
      <c r="H1594" s="184">
        <v>3.1164999999999998</v>
      </c>
      <c r="I1594" s="184">
        <v>3.1371000000000002</v>
      </c>
      <c r="J1594" s="184">
        <v>3.1591999999999998</v>
      </c>
      <c r="K1594" s="184">
        <v>3.1368</v>
      </c>
      <c r="L1594" s="184">
        <v>3.0880000000000001</v>
      </c>
      <c r="M1594" s="184">
        <v>3.0575000000000001</v>
      </c>
      <c r="N1594" s="184">
        <v>3.0625</v>
      </c>
      <c r="O1594" s="184"/>
      <c r="P1594" s="184"/>
      <c r="Q1594" s="184">
        <v>3.5306000000000002</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44360</v>
      </c>
      <c r="E1595" s="184">
        <v>111.1795</v>
      </c>
      <c r="F1595" s="184">
        <v>3.1522000000000001</v>
      </c>
      <c r="G1595" s="184">
        <v>3.1634000000000002</v>
      </c>
      <c r="H1595" s="184">
        <v>3.1395</v>
      </c>
      <c r="I1595" s="184">
        <v>3.1484000000000001</v>
      </c>
      <c r="J1595" s="184">
        <v>3.1781999999999999</v>
      </c>
      <c r="K1595" s="184">
        <v>3.1585000000000001</v>
      </c>
      <c r="L1595" s="184">
        <v>3.0985</v>
      </c>
      <c r="M1595" s="184">
        <v>3.0768</v>
      </c>
      <c r="N1595" s="184">
        <v>3.0813000000000001</v>
      </c>
      <c r="O1595" s="184"/>
      <c r="P1595" s="184"/>
      <c r="Q1595" s="184">
        <v>4.3521000000000001</v>
      </c>
      <c r="R1595" s="184">
        <v>3.8730000000000002</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44360</v>
      </c>
      <c r="E1596" s="184">
        <v>110.9127</v>
      </c>
      <c r="F1596" s="184">
        <v>3.0775000000000001</v>
      </c>
      <c r="G1596" s="184">
        <v>3.0722999999999998</v>
      </c>
      <c r="H1596" s="184">
        <v>3.0482</v>
      </c>
      <c r="I1596" s="184">
        <v>3.0569999999999999</v>
      </c>
      <c r="J1596" s="184">
        <v>3.0876999999999999</v>
      </c>
      <c r="K1596" s="184">
        <v>3.0676999999999999</v>
      </c>
      <c r="L1596" s="184">
        <v>3.0068999999999999</v>
      </c>
      <c r="M1596" s="184">
        <v>2.9849000000000001</v>
      </c>
      <c r="N1596" s="184">
        <v>2.9872000000000001</v>
      </c>
      <c r="O1596" s="184"/>
      <c r="P1596" s="184"/>
      <c r="Q1596" s="184">
        <v>4.2512999999999996</v>
      </c>
      <c r="R1596" s="184">
        <v>3.7738</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44360</v>
      </c>
      <c r="E1597" s="184">
        <v>1068.9490000000001</v>
      </c>
      <c r="F1597" s="184">
        <v>3.2646000000000002</v>
      </c>
      <c r="G1597" s="184">
        <v>3.2572000000000001</v>
      </c>
      <c r="H1597" s="184">
        <v>3.2239</v>
      </c>
      <c r="I1597" s="184">
        <v>3.2237</v>
      </c>
      <c r="J1597" s="184">
        <v>3.2675999999999998</v>
      </c>
      <c r="K1597" s="184">
        <v>3.2315999999999998</v>
      </c>
      <c r="L1597" s="184">
        <v>3.1663999999999999</v>
      </c>
      <c r="M1597" s="184">
        <v>3.1404000000000001</v>
      </c>
      <c r="N1597" s="184">
        <v>3.1408999999999998</v>
      </c>
      <c r="O1597" s="184"/>
      <c r="P1597" s="184"/>
      <c r="Q1597" s="184">
        <v>3.7795000000000001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44360</v>
      </c>
      <c r="E1598" s="184">
        <v>1067.0248999999999</v>
      </c>
      <c r="F1598" s="184">
        <v>3.2191999999999998</v>
      </c>
      <c r="G1598" s="184">
        <v>3.2082999999999999</v>
      </c>
      <c r="H1598" s="184">
        <v>3.1743999999999999</v>
      </c>
      <c r="I1598" s="184">
        <v>3.1737000000000002</v>
      </c>
      <c r="J1598" s="184">
        <v>3.2172999999999998</v>
      </c>
      <c r="K1598" s="184">
        <v>3.1713</v>
      </c>
      <c r="L1598" s="184">
        <v>3.0853000000000002</v>
      </c>
      <c r="M1598" s="184">
        <v>3.0516999999999999</v>
      </c>
      <c r="N1598" s="184">
        <v>3.0474999999999999</v>
      </c>
      <c r="O1598" s="184"/>
      <c r="P1598" s="184"/>
      <c r="Q1598" s="184">
        <v>3.6756000000000002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44360</v>
      </c>
      <c r="E1599" s="184">
        <v>3373.3027000000002</v>
      </c>
      <c r="F1599" s="184">
        <v>3.1987000000000001</v>
      </c>
      <c r="G1599" s="184">
        <v>3.1848999999999998</v>
      </c>
      <c r="H1599" s="184">
        <v>3.1627999999999998</v>
      </c>
      <c r="I1599" s="184">
        <v>3.1629999999999998</v>
      </c>
      <c r="J1599" s="184">
        <v>3.2</v>
      </c>
      <c r="K1599" s="184">
        <v>3.1789000000000001</v>
      </c>
      <c r="L1599" s="184">
        <v>3.1074000000000002</v>
      </c>
      <c r="M1599" s="184">
        <v>3.0684999999999998</v>
      </c>
      <c r="N1599" s="184">
        <v>3.0672999999999999</v>
      </c>
      <c r="O1599" s="184">
        <v>4.6483999999999996</v>
      </c>
      <c r="P1599" s="184">
        <v>5.2222</v>
      </c>
      <c r="Q1599" s="184">
        <v>6.5431999999999997</v>
      </c>
      <c r="R1599" s="184">
        <v>3.8260000000000001</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44360</v>
      </c>
      <c r="E1600" s="184">
        <v>3340.2147</v>
      </c>
      <c r="F1600" s="184">
        <v>3.1288</v>
      </c>
      <c r="G1600" s="184">
        <v>3.1147999999999998</v>
      </c>
      <c r="H1600" s="184">
        <v>3.0929000000000002</v>
      </c>
      <c r="I1600" s="184">
        <v>3.0929000000000002</v>
      </c>
      <c r="J1600" s="184">
        <v>3.1297999999999999</v>
      </c>
      <c r="K1600" s="184">
        <v>3.1082999999999998</v>
      </c>
      <c r="L1600" s="184">
        <v>3.0363000000000002</v>
      </c>
      <c r="M1600" s="184">
        <v>2.9969000000000001</v>
      </c>
      <c r="N1600" s="184">
        <v>2.9952000000000001</v>
      </c>
      <c r="O1600" s="184">
        <v>4.5789</v>
      </c>
      <c r="P1600" s="184">
        <v>5.1325000000000003</v>
      </c>
      <c r="Q1600" s="184">
        <v>6.6502999999999997</v>
      </c>
      <c r="R1600" s="184">
        <v>3.7532000000000001</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44360</v>
      </c>
      <c r="E1601" s="184">
        <v>1101.3556000000001</v>
      </c>
      <c r="F1601" s="184">
        <v>3.1619000000000002</v>
      </c>
      <c r="G1601" s="184">
        <v>3.1415000000000002</v>
      </c>
      <c r="H1601" s="184">
        <v>3.1124000000000001</v>
      </c>
      <c r="I1601" s="184">
        <v>3.1107</v>
      </c>
      <c r="J1601" s="184">
        <v>3.1547000000000001</v>
      </c>
      <c r="K1601" s="184">
        <v>3.1431</v>
      </c>
      <c r="L1601" s="184">
        <v>3.0817000000000001</v>
      </c>
      <c r="M1601" s="184">
        <v>3.0468000000000002</v>
      </c>
      <c r="N1601" s="184">
        <v>3.0388999999999999</v>
      </c>
      <c r="O1601" s="184"/>
      <c r="P1601" s="184"/>
      <c r="Q1601" s="184">
        <v>4.4128999999999996</v>
      </c>
      <c r="R1601" s="184">
        <v>3.8801999999999999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44360</v>
      </c>
      <c r="E1602" s="184">
        <v>1098.7777000000001</v>
      </c>
      <c r="F1602" s="184">
        <v>3.0497000000000001</v>
      </c>
      <c r="G1602" s="184">
        <v>3.0280999999999998</v>
      </c>
      <c r="H1602" s="184">
        <v>2.9994999999999998</v>
      </c>
      <c r="I1602" s="184">
        <v>2.9973999999999998</v>
      </c>
      <c r="J1602" s="184">
        <v>3.0308999999999999</v>
      </c>
      <c r="K1602" s="184">
        <v>3.0173000000000001</v>
      </c>
      <c r="L1602" s="184">
        <v>2.9676999999999998</v>
      </c>
      <c r="M1602" s="184">
        <v>2.9361000000000002</v>
      </c>
      <c r="N1602" s="184">
        <v>2.9295</v>
      </c>
      <c r="O1602" s="184"/>
      <c r="P1602" s="184"/>
      <c r="Q1602" s="184">
        <v>4.3036000000000003</v>
      </c>
      <c r="R1602" s="184">
        <v>3.7707000000000002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44360</v>
      </c>
      <c r="E1603" s="184">
        <v>1092.8927000000001</v>
      </c>
      <c r="F1603" s="184">
        <v>3.1562999999999999</v>
      </c>
      <c r="G1603" s="184">
        <v>3.1568999999999998</v>
      </c>
      <c r="H1603" s="184">
        <v>3.1541999999999999</v>
      </c>
      <c r="I1603" s="184">
        <v>3.1671</v>
      </c>
      <c r="J1603" s="184">
        <v>3.1949999999999998</v>
      </c>
      <c r="K1603" s="184">
        <v>3.2225999999999999</v>
      </c>
      <c r="L1603" s="184">
        <v>3.1442000000000001</v>
      </c>
      <c r="M1603" s="184">
        <v>3.1092</v>
      </c>
      <c r="N1603" s="184">
        <v>3.1069</v>
      </c>
      <c r="O1603" s="184"/>
      <c r="P1603" s="184"/>
      <c r="Q1603" s="184">
        <v>4.0734000000000004</v>
      </c>
      <c r="R1603" s="184">
        <v>3.8601000000000001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44360</v>
      </c>
      <c r="E1604" s="184">
        <v>1090.3200999999999</v>
      </c>
      <c r="F1604" s="184">
        <v>3.0533000000000001</v>
      </c>
      <c r="G1604" s="184">
        <v>3.056</v>
      </c>
      <c r="H1604" s="184">
        <v>3.0539000000000001</v>
      </c>
      <c r="I1604" s="184">
        <v>3.0669</v>
      </c>
      <c r="J1604" s="184">
        <v>3.0947</v>
      </c>
      <c r="K1604" s="184">
        <v>3.0807000000000002</v>
      </c>
      <c r="L1604" s="184">
        <v>3.0217000000000001</v>
      </c>
      <c r="M1604" s="184">
        <v>2.9927999999999999</v>
      </c>
      <c r="N1604" s="184">
        <v>2.9929000000000001</v>
      </c>
      <c r="O1604" s="184"/>
      <c r="P1604" s="184"/>
      <c r="Q1604" s="184">
        <v>3.9628999999999999</v>
      </c>
      <c r="R1604" s="184">
        <v>3.7494000000000001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44360</v>
      </c>
      <c r="E1605" s="184">
        <v>1090.6661999999999</v>
      </c>
      <c r="F1605" s="184">
        <v>3.1661000000000001</v>
      </c>
      <c r="G1605" s="184">
        <v>3.1465999999999998</v>
      </c>
      <c r="H1605" s="184">
        <v>3.0587</v>
      </c>
      <c r="I1605" s="184">
        <v>3.1019000000000001</v>
      </c>
      <c r="J1605" s="184">
        <v>3.1817000000000002</v>
      </c>
      <c r="K1605" s="184">
        <v>3.1472000000000002</v>
      </c>
      <c r="L1605" s="184">
        <v>3.0972</v>
      </c>
      <c r="M1605" s="184">
        <v>3.0630999999999999</v>
      </c>
      <c r="N1605" s="184">
        <v>3.0642999999999998</v>
      </c>
      <c r="O1605" s="184"/>
      <c r="P1605" s="184"/>
      <c r="Q1605" s="184">
        <v>3.9857</v>
      </c>
      <c r="R1605" s="184">
        <v>3.7745000000000002</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44360</v>
      </c>
      <c r="E1606" s="184">
        <v>1088.2846999999999</v>
      </c>
      <c r="F1606" s="184">
        <v>3.0825</v>
      </c>
      <c r="G1606" s="184">
        <v>3.0661999999999998</v>
      </c>
      <c r="H1606" s="184">
        <v>2.9780000000000002</v>
      </c>
      <c r="I1606" s="184">
        <v>3.0188999999999999</v>
      </c>
      <c r="J1606" s="184">
        <v>3.0889000000000002</v>
      </c>
      <c r="K1606" s="184">
        <v>3.0505</v>
      </c>
      <c r="L1606" s="184">
        <v>3.0021</v>
      </c>
      <c r="M1606" s="184">
        <v>2.9651000000000001</v>
      </c>
      <c r="N1606" s="184">
        <v>2.9641000000000002</v>
      </c>
      <c r="O1606" s="184"/>
      <c r="P1606" s="184"/>
      <c r="Q1606" s="184">
        <v>3.8833000000000002</v>
      </c>
      <c r="R1606" s="184">
        <v>3.6724999999999999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44360</v>
      </c>
      <c r="E1607" s="184">
        <v>2835.6950999999999</v>
      </c>
      <c r="F1607" s="184">
        <v>3.1924000000000001</v>
      </c>
      <c r="G1607" s="184">
        <v>3.1917</v>
      </c>
      <c r="H1607" s="184">
        <v>3.1597</v>
      </c>
      <c r="I1607" s="184">
        <v>3.1684999999999999</v>
      </c>
      <c r="J1607" s="184">
        <v>3.1997</v>
      </c>
      <c r="K1607" s="184">
        <v>3.1661999999999999</v>
      </c>
      <c r="L1607" s="184">
        <v>3.1110000000000002</v>
      </c>
      <c r="M1607" s="184">
        <v>3.0815000000000001</v>
      </c>
      <c r="N1607" s="184">
        <v>3.0878000000000001</v>
      </c>
      <c r="O1607" s="184">
        <v>4.6881000000000004</v>
      </c>
      <c r="P1607" s="184">
        <v>5.5442</v>
      </c>
      <c r="Q1607" s="184">
        <v>6.6463999999999999</v>
      </c>
      <c r="R1607" s="184">
        <v>3.8614000000000002</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44360</v>
      </c>
      <c r="E1608" s="184">
        <v>2811.2328000000002</v>
      </c>
      <c r="F1608" s="184">
        <v>3.1318999999999999</v>
      </c>
      <c r="G1608" s="184">
        <v>3.1312000000000002</v>
      </c>
      <c r="H1608" s="184">
        <v>3.0994999999999999</v>
      </c>
      <c r="I1608" s="184">
        <v>3.1084000000000001</v>
      </c>
      <c r="J1608" s="184">
        <v>3.1395</v>
      </c>
      <c r="K1608" s="184">
        <v>3.1059000000000001</v>
      </c>
      <c r="L1608" s="184">
        <v>3.0501</v>
      </c>
      <c r="M1608" s="184">
        <v>3.0211999999999999</v>
      </c>
      <c r="N1608" s="184">
        <v>3.0280999999999998</v>
      </c>
      <c r="O1608" s="184">
        <v>4.6189999999999998</v>
      </c>
      <c r="P1608" s="184">
        <v>5.4314</v>
      </c>
      <c r="Q1608" s="184">
        <v>6.0759999999999996</v>
      </c>
      <c r="R1608" s="184">
        <v>3.7875000000000001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44360</v>
      </c>
      <c r="E1609" s="184">
        <v>1065.9849999999999</v>
      </c>
      <c r="F1609" s="184">
        <v>2.9777</v>
      </c>
      <c r="G1609" s="184">
        <v>2.9773999999999998</v>
      </c>
      <c r="H1609" s="184">
        <v>4.8994999999999997</v>
      </c>
      <c r="I1609" s="184">
        <v>3.9068000000000001</v>
      </c>
      <c r="J1609" s="184">
        <v>3.4296000000000002</v>
      </c>
      <c r="K1609" s="184">
        <v>3.1810999999999998</v>
      </c>
      <c r="L1609" s="184">
        <v>3.0707</v>
      </c>
      <c r="M1609" s="184">
        <v>3.0116000000000001</v>
      </c>
      <c r="N1609" s="184">
        <v>2.9902000000000002</v>
      </c>
      <c r="O1609" s="184"/>
      <c r="P1609" s="184"/>
      <c r="Q1609" s="184">
        <v>3.597</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44360</v>
      </c>
      <c r="E1610" s="184">
        <v>1064.8171</v>
      </c>
      <c r="F1610" s="184">
        <v>2.9020999999999999</v>
      </c>
      <c r="G1610" s="184">
        <v>2.9028999999999998</v>
      </c>
      <c r="H1610" s="184">
        <v>4.8239999999999998</v>
      </c>
      <c r="I1610" s="184">
        <v>3.8332999999999999</v>
      </c>
      <c r="J1610" s="184">
        <v>3.3565999999999998</v>
      </c>
      <c r="K1610" s="184">
        <v>3.1103000000000001</v>
      </c>
      <c r="L1610" s="184">
        <v>3.0022000000000002</v>
      </c>
      <c r="M1610" s="184">
        <v>2.9464999999999999</v>
      </c>
      <c r="N1610" s="184">
        <v>2.9260999999999999</v>
      </c>
      <c r="O1610" s="184"/>
      <c r="P1610" s="184"/>
      <c r="Q1610" s="184">
        <v>3.5341999999999998</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3.1280566666666658</v>
      </c>
      <c r="G1611" s="186">
        <v>3.1225416666666677</v>
      </c>
      <c r="H1611" s="186">
        <v>3.1647116666666668</v>
      </c>
      <c r="I1611" s="186">
        <v>3.1366966666666678</v>
      </c>
      <c r="J1611" s="186">
        <v>3.1554116666666658</v>
      </c>
      <c r="K1611" s="186">
        <v>3.1290850000000008</v>
      </c>
      <c r="L1611" s="186">
        <v>3.070443333333333</v>
      </c>
      <c r="M1611" s="186">
        <v>3.0398149999999995</v>
      </c>
      <c r="N1611" s="186">
        <v>3.0401733333333323</v>
      </c>
      <c r="O1611" s="186">
        <v>4.5621374999999995</v>
      </c>
      <c r="P1611" s="186">
        <v>5.2110749999999992</v>
      </c>
      <c r="Q1611" s="186">
        <v>4.211736666666666</v>
      </c>
      <c r="R1611" s="186">
        <v>3.7893833333333342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3.1315999999999997</v>
      </c>
      <c r="G1612" s="186">
        <v>3.1257999999999999</v>
      </c>
      <c r="H1612" s="186">
        <v>3.1131000000000002</v>
      </c>
      <c r="I1612" s="186">
        <v>3.1126499999999999</v>
      </c>
      <c r="J1612" s="186">
        <v>3.15265</v>
      </c>
      <c r="K1612" s="186">
        <v>3.1367500000000001</v>
      </c>
      <c r="L1612" s="186">
        <v>3.0825500000000003</v>
      </c>
      <c r="M1612" s="186">
        <v>3.0503</v>
      </c>
      <c r="N1612" s="186">
        <v>3.0501499999999999</v>
      </c>
      <c r="O1612" s="186">
        <v>4.6215999999999999</v>
      </c>
      <c r="P1612" s="186">
        <v>5.2037999999999993</v>
      </c>
      <c r="Q1612" s="186">
        <v>3.9472500000000004</v>
      </c>
      <c r="R1612" s="186">
        <v>3.8055500000000002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44358</v>
      </c>
      <c r="E1615" s="184">
        <v>64.537999999999997</v>
      </c>
      <c r="F1615" s="184">
        <v>56.473399999999998</v>
      </c>
      <c r="G1615" s="184">
        <v>36.493400000000001</v>
      </c>
      <c r="H1615" s="184">
        <v>27.6236</v>
      </c>
      <c r="I1615" s="184">
        <v>18.560300000000002</v>
      </c>
      <c r="J1615" s="184">
        <v>11.619899999999999</v>
      </c>
      <c r="K1615" s="184">
        <v>14.815300000000001</v>
      </c>
      <c r="L1615" s="184">
        <v>3.7844000000000002</v>
      </c>
      <c r="M1615" s="184">
        <v>5.8799000000000001</v>
      </c>
      <c r="N1615" s="184">
        <v>4.7328000000000001</v>
      </c>
      <c r="O1615" s="184">
        <v>10.583600000000001</v>
      </c>
      <c r="P1615" s="184">
        <v>9.3181999999999992</v>
      </c>
      <c r="Q1615" s="184">
        <v>8.9806000000000008</v>
      </c>
      <c r="R1615" s="184">
        <v>9.6130999999999993</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44358</v>
      </c>
      <c r="E1616" s="184">
        <v>67.543099999999995</v>
      </c>
      <c r="F1616" s="184">
        <v>57.155099999999997</v>
      </c>
      <c r="G1616" s="184">
        <v>37.148200000000003</v>
      </c>
      <c r="H1616" s="184">
        <v>28.276199999999999</v>
      </c>
      <c r="I1616" s="184">
        <v>19.212700000000002</v>
      </c>
      <c r="J1616" s="184">
        <v>12.4353</v>
      </c>
      <c r="K1616" s="184">
        <v>15.5443</v>
      </c>
      <c r="L1616" s="184">
        <v>4.4565999999999999</v>
      </c>
      <c r="M1616" s="184">
        <v>6.5484</v>
      </c>
      <c r="N1616" s="184">
        <v>5.3940000000000001</v>
      </c>
      <c r="O1616" s="184">
        <v>11.2583</v>
      </c>
      <c r="P1616" s="184">
        <v>9.9311000000000007</v>
      </c>
      <c r="Q1616" s="184">
        <v>10.0122</v>
      </c>
      <c r="R1616" s="184">
        <v>10.2872</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44358</v>
      </c>
      <c r="E1617" s="184">
        <v>67.543099999999995</v>
      </c>
      <c r="F1617" s="184">
        <v>57.155099999999997</v>
      </c>
      <c r="G1617" s="184">
        <v>37.148200000000003</v>
      </c>
      <c r="H1617" s="184">
        <v>28.276199999999999</v>
      </c>
      <c r="I1617" s="184">
        <v>19.212700000000002</v>
      </c>
      <c r="J1617" s="184">
        <v>12.4353</v>
      </c>
      <c r="K1617" s="184">
        <v>15.5443</v>
      </c>
      <c r="L1617" s="184">
        <v>4.4565999999999999</v>
      </c>
      <c r="M1617" s="184">
        <v>6.5484</v>
      </c>
      <c r="N1617" s="184">
        <v>5.3940000000000001</v>
      </c>
      <c r="O1617" s="184">
        <v>11.2583</v>
      </c>
      <c r="P1617" s="184">
        <v>9.9311000000000007</v>
      </c>
      <c r="Q1617" s="184">
        <v>10.0122</v>
      </c>
      <c r="R1617" s="184">
        <v>10.2872</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44358</v>
      </c>
      <c r="E1618" s="184">
        <v>20.951000000000001</v>
      </c>
      <c r="F1618" s="184">
        <v>37.844099999999997</v>
      </c>
      <c r="G1618" s="184">
        <v>18.786200000000001</v>
      </c>
      <c r="H1618" s="184">
        <v>18.131499999999999</v>
      </c>
      <c r="I1618" s="184">
        <v>7.4752999999999998</v>
      </c>
      <c r="J1618" s="184">
        <v>6.0101000000000004</v>
      </c>
      <c r="K1618" s="184">
        <v>8.4388000000000005</v>
      </c>
      <c r="L1618" s="184">
        <v>3.3161999999999998</v>
      </c>
      <c r="M1618" s="184">
        <v>6.2504</v>
      </c>
      <c r="N1618" s="184">
        <v>5.6818</v>
      </c>
      <c r="O1618" s="184">
        <v>11.381399999999999</v>
      </c>
      <c r="P1618" s="184">
        <v>8.8309999999999995</v>
      </c>
      <c r="Q1618" s="184">
        <v>8.2971000000000004</v>
      </c>
      <c r="R1618" s="184">
        <v>10.745100000000001</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44358</v>
      </c>
      <c r="E1619" s="184">
        <v>20.063500000000001</v>
      </c>
      <c r="F1619" s="184">
        <v>37.3322</v>
      </c>
      <c r="G1619" s="184">
        <v>18.1587</v>
      </c>
      <c r="H1619" s="184">
        <v>17.523199999999999</v>
      </c>
      <c r="I1619" s="184">
        <v>6.8792</v>
      </c>
      <c r="J1619" s="184">
        <v>5.4061000000000003</v>
      </c>
      <c r="K1619" s="184">
        <v>7.8250000000000002</v>
      </c>
      <c r="L1619" s="184">
        <v>2.7059000000000002</v>
      </c>
      <c r="M1619" s="184">
        <v>5.6219000000000001</v>
      </c>
      <c r="N1619" s="184">
        <v>5.0808</v>
      </c>
      <c r="O1619" s="184">
        <v>10.823499999999999</v>
      </c>
      <c r="P1619" s="184">
        <v>8.2768999999999995</v>
      </c>
      <c r="Q1619" s="184">
        <v>7.6981999999999999</v>
      </c>
      <c r="R1619" s="184">
        <v>10.180300000000001</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44358</v>
      </c>
      <c r="E1620" s="184">
        <v>33.660200000000003</v>
      </c>
      <c r="F1620" s="184">
        <v>29.41</v>
      </c>
      <c r="G1620" s="184">
        <v>20.5654</v>
      </c>
      <c r="H1620" s="184">
        <v>22.543399999999998</v>
      </c>
      <c r="I1620" s="184">
        <v>10.123799999999999</v>
      </c>
      <c r="J1620" s="184">
        <v>9.3574000000000002</v>
      </c>
      <c r="K1620" s="184">
        <v>11.932700000000001</v>
      </c>
      <c r="L1620" s="184">
        <v>1.6223000000000001</v>
      </c>
      <c r="M1620" s="184">
        <v>4.2728000000000002</v>
      </c>
      <c r="N1620" s="184">
        <v>3.778</v>
      </c>
      <c r="O1620" s="184">
        <v>8.7824000000000009</v>
      </c>
      <c r="P1620" s="184">
        <v>7.1725000000000003</v>
      </c>
      <c r="Q1620" s="184">
        <v>6.5122</v>
      </c>
      <c r="R1620" s="184">
        <v>7.3578000000000001</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44358</v>
      </c>
      <c r="E1621" s="184">
        <v>36.196199999999997</v>
      </c>
      <c r="F1621" s="184">
        <v>30.0749</v>
      </c>
      <c r="G1621" s="184">
        <v>21.2806</v>
      </c>
      <c r="H1621" s="184">
        <v>23.2821</v>
      </c>
      <c r="I1621" s="184">
        <v>10.871</v>
      </c>
      <c r="J1621" s="184">
        <v>10.1214</v>
      </c>
      <c r="K1621" s="184">
        <v>12.7248</v>
      </c>
      <c r="L1621" s="184">
        <v>2.4043000000000001</v>
      </c>
      <c r="M1621" s="184">
        <v>5.0758000000000001</v>
      </c>
      <c r="N1621" s="184">
        <v>4.5849000000000002</v>
      </c>
      <c r="O1621" s="184">
        <v>9.6318999999999999</v>
      </c>
      <c r="P1621" s="184">
        <v>8.0290999999999997</v>
      </c>
      <c r="Q1621" s="184">
        <v>8.6153999999999993</v>
      </c>
      <c r="R1621" s="184">
        <v>8.1991999999999994</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44358</v>
      </c>
      <c r="E1622" s="184">
        <v>63.468499999999999</v>
      </c>
      <c r="F1622" s="184">
        <v>37.188600000000001</v>
      </c>
      <c r="G1622" s="184">
        <v>20.796199999999999</v>
      </c>
      <c r="H1622" s="184">
        <v>21.357199999999999</v>
      </c>
      <c r="I1622" s="184">
        <v>9.6146999999999991</v>
      </c>
      <c r="J1622" s="184">
        <v>7.03</v>
      </c>
      <c r="K1622" s="184">
        <v>8.0523000000000007</v>
      </c>
      <c r="L1622" s="184">
        <v>2.4211999999999998</v>
      </c>
      <c r="M1622" s="184">
        <v>4.9203000000000001</v>
      </c>
      <c r="N1622" s="184">
        <v>4.0693999999999999</v>
      </c>
      <c r="O1622" s="184">
        <v>9.3535000000000004</v>
      </c>
      <c r="P1622" s="184">
        <v>8.9006000000000007</v>
      </c>
      <c r="Q1622" s="184">
        <v>9.0815000000000001</v>
      </c>
      <c r="R1622" s="184">
        <v>8.5265000000000004</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44358</v>
      </c>
      <c r="E1623" s="184">
        <v>60.635899999999999</v>
      </c>
      <c r="F1623" s="184">
        <v>36.454599999999999</v>
      </c>
      <c r="G1623" s="184">
        <v>20.0379</v>
      </c>
      <c r="H1623" s="184">
        <v>20.5991</v>
      </c>
      <c r="I1623" s="184">
        <v>8.8572000000000006</v>
      </c>
      <c r="J1623" s="184">
        <v>6.2683</v>
      </c>
      <c r="K1623" s="184">
        <v>7.3319999999999999</v>
      </c>
      <c r="L1623" s="184">
        <v>1.6577</v>
      </c>
      <c r="M1623" s="184">
        <v>4.1280999999999999</v>
      </c>
      <c r="N1623" s="184">
        <v>3.2955000000000001</v>
      </c>
      <c r="O1623" s="184">
        <v>8.6158999999999999</v>
      </c>
      <c r="P1623" s="184">
        <v>8.1986000000000008</v>
      </c>
      <c r="Q1623" s="184">
        <v>8.7586999999999993</v>
      </c>
      <c r="R1623" s="184">
        <v>7.7763999999999998</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44358</v>
      </c>
      <c r="E1624" s="184">
        <v>77.913399999999996</v>
      </c>
      <c r="F1624" s="184">
        <v>46.813200000000002</v>
      </c>
      <c r="G1624" s="184">
        <v>26.6203</v>
      </c>
      <c r="H1624" s="184">
        <v>28.869399999999999</v>
      </c>
      <c r="I1624" s="184">
        <v>12.8658</v>
      </c>
      <c r="J1624" s="184">
        <v>9.0393000000000008</v>
      </c>
      <c r="K1624" s="184">
        <v>12.644399999999999</v>
      </c>
      <c r="L1624" s="184">
        <v>3.581</v>
      </c>
      <c r="M1624" s="184">
        <v>6.4599000000000002</v>
      </c>
      <c r="N1624" s="184">
        <v>5.4169</v>
      </c>
      <c r="O1624" s="184">
        <v>11.8879</v>
      </c>
      <c r="P1624" s="184">
        <v>9.9687999999999999</v>
      </c>
      <c r="Q1624" s="184">
        <v>9.0810999999999993</v>
      </c>
      <c r="R1624" s="184">
        <v>11.0923</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44358</v>
      </c>
      <c r="E1625" s="184">
        <v>74.811499999999995</v>
      </c>
      <c r="F1625" s="184">
        <v>46.310899999999997</v>
      </c>
      <c r="G1625" s="184">
        <v>26.109400000000001</v>
      </c>
      <c r="H1625" s="184">
        <v>28.367599999999999</v>
      </c>
      <c r="I1625" s="184">
        <v>12.353199999999999</v>
      </c>
      <c r="J1625" s="184">
        <v>8.5221999999999998</v>
      </c>
      <c r="K1625" s="184">
        <v>12.0991</v>
      </c>
      <c r="L1625" s="184">
        <v>3.0421999999999998</v>
      </c>
      <c r="M1625" s="184">
        <v>5.9146000000000001</v>
      </c>
      <c r="N1625" s="184">
        <v>4.8730000000000002</v>
      </c>
      <c r="O1625" s="184">
        <v>11.196099999999999</v>
      </c>
      <c r="P1625" s="184">
        <v>9.2703000000000007</v>
      </c>
      <c r="Q1625" s="184">
        <v>9.7114999999999991</v>
      </c>
      <c r="R1625" s="184">
        <v>10.4876</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44358</v>
      </c>
      <c r="E1626" s="184">
        <v>20.124400000000001</v>
      </c>
      <c r="F1626" s="184">
        <v>41.399700000000003</v>
      </c>
      <c r="G1626" s="184">
        <v>26.295200000000001</v>
      </c>
      <c r="H1626" s="184">
        <v>31.777100000000001</v>
      </c>
      <c r="I1626" s="184">
        <v>6.5979000000000001</v>
      </c>
      <c r="J1626" s="184">
        <v>4.1569000000000003</v>
      </c>
      <c r="K1626" s="184">
        <v>16.9512</v>
      </c>
      <c r="L1626" s="184">
        <v>5.7415000000000003</v>
      </c>
      <c r="M1626" s="184">
        <v>8.8492999999999995</v>
      </c>
      <c r="N1626" s="184">
        <v>8.1526999999999994</v>
      </c>
      <c r="O1626" s="184">
        <v>11.5243</v>
      </c>
      <c r="P1626" s="184">
        <v>9.4309999999999992</v>
      </c>
      <c r="Q1626" s="184">
        <v>10.012600000000001</v>
      </c>
      <c r="R1626" s="184">
        <v>10.869400000000001</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44358</v>
      </c>
      <c r="E1627" s="184">
        <v>19.432500000000001</v>
      </c>
      <c r="F1627" s="184">
        <v>40.616399999999999</v>
      </c>
      <c r="G1627" s="184">
        <v>25.535699999999999</v>
      </c>
      <c r="H1627" s="184">
        <v>31.014299999999999</v>
      </c>
      <c r="I1627" s="184">
        <v>5.8491999999999997</v>
      </c>
      <c r="J1627" s="184">
        <v>3.4089999999999998</v>
      </c>
      <c r="K1627" s="184">
        <v>16.142800000000001</v>
      </c>
      <c r="L1627" s="184">
        <v>5.0608000000000004</v>
      </c>
      <c r="M1627" s="184">
        <v>8.2103999999999999</v>
      </c>
      <c r="N1627" s="184">
        <v>7.5335999999999999</v>
      </c>
      <c r="O1627" s="184">
        <v>10.976599999999999</v>
      </c>
      <c r="P1627" s="184">
        <v>8.8907000000000007</v>
      </c>
      <c r="Q1627" s="184">
        <v>9.4886999999999997</v>
      </c>
      <c r="R1627" s="184">
        <v>10.3058</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44358</v>
      </c>
      <c r="E1628" s="184">
        <v>47.840200000000003</v>
      </c>
      <c r="F1628" s="184">
        <v>24.5838</v>
      </c>
      <c r="G1628" s="184">
        <v>19.308</v>
      </c>
      <c r="H1628" s="184">
        <v>22.7807</v>
      </c>
      <c r="I1628" s="184">
        <v>9.5006000000000004</v>
      </c>
      <c r="J1628" s="184">
        <v>6.2946</v>
      </c>
      <c r="K1628" s="184">
        <v>11.3551</v>
      </c>
      <c r="L1628" s="184">
        <v>1.9492</v>
      </c>
      <c r="M1628" s="184">
        <v>3.2648999999999999</v>
      </c>
      <c r="N1628" s="184">
        <v>2.2841</v>
      </c>
      <c r="O1628" s="184">
        <v>8.2128999999999994</v>
      </c>
      <c r="P1628" s="184">
        <v>6.2234999999999996</v>
      </c>
      <c r="Q1628" s="184">
        <v>8.3476999999999997</v>
      </c>
      <c r="R1628" s="184">
        <v>5.8825000000000003</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44358</v>
      </c>
      <c r="E1629" s="184">
        <v>51.397599999999997</v>
      </c>
      <c r="F1629" s="184">
        <v>25.0855</v>
      </c>
      <c r="G1629" s="184">
        <v>19.750499999999999</v>
      </c>
      <c r="H1629" s="184">
        <v>23.213200000000001</v>
      </c>
      <c r="I1629" s="184">
        <v>9.9290000000000003</v>
      </c>
      <c r="J1629" s="184">
        <v>6.7203999999999997</v>
      </c>
      <c r="K1629" s="184">
        <v>11.787000000000001</v>
      </c>
      <c r="L1629" s="184">
        <v>2.3803999999999998</v>
      </c>
      <c r="M1629" s="184">
        <v>3.7141000000000002</v>
      </c>
      <c r="N1629" s="184">
        <v>2.742</v>
      </c>
      <c r="O1629" s="184">
        <v>8.8760999999999992</v>
      </c>
      <c r="P1629" s="184">
        <v>7.0246000000000004</v>
      </c>
      <c r="Q1629" s="184">
        <v>8.0025999999999993</v>
      </c>
      <c r="R1629" s="184">
        <v>6.3822999999999999</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44358</v>
      </c>
      <c r="E1630" s="184">
        <v>44.064100000000003</v>
      </c>
      <c r="F1630" s="184">
        <v>32.582799999999999</v>
      </c>
      <c r="G1630" s="184">
        <v>20.217400000000001</v>
      </c>
      <c r="H1630" s="184">
        <v>22.318300000000001</v>
      </c>
      <c r="I1630" s="184">
        <v>10.413399999999999</v>
      </c>
      <c r="J1630" s="184">
        <v>8.2039000000000009</v>
      </c>
      <c r="K1630" s="184">
        <v>10.7814</v>
      </c>
      <c r="L1630" s="184">
        <v>1.8298000000000001</v>
      </c>
      <c r="M1630" s="184">
        <v>4.7324999999999999</v>
      </c>
      <c r="N1630" s="184">
        <v>4.2699999999999996</v>
      </c>
      <c r="O1630" s="184">
        <v>8.4258000000000006</v>
      </c>
      <c r="P1630" s="184">
        <v>7.4009</v>
      </c>
      <c r="Q1630" s="184">
        <v>7.7401</v>
      </c>
      <c r="R1630" s="184">
        <v>7.7091000000000003</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44358</v>
      </c>
      <c r="E1631" s="184">
        <v>45.575899999999997</v>
      </c>
      <c r="F1631" s="184">
        <v>33.025399999999998</v>
      </c>
      <c r="G1631" s="184">
        <v>20.6706</v>
      </c>
      <c r="H1631" s="184">
        <v>22.7864</v>
      </c>
      <c r="I1631" s="184">
        <v>10.8682</v>
      </c>
      <c r="J1631" s="184">
        <v>8.6555999999999997</v>
      </c>
      <c r="K1631" s="184">
        <v>11.2227</v>
      </c>
      <c r="L1631" s="184">
        <v>2.2826</v>
      </c>
      <c r="M1631" s="184">
        <v>5.2053000000000003</v>
      </c>
      <c r="N1631" s="184">
        <v>4.7373000000000003</v>
      </c>
      <c r="O1631" s="184">
        <v>8.86</v>
      </c>
      <c r="P1631" s="184">
        <v>7.8376000000000001</v>
      </c>
      <c r="Q1631" s="184">
        <v>8.5202000000000009</v>
      </c>
      <c r="R1631" s="184">
        <v>8.1672999999999991</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44358</v>
      </c>
      <c r="E1632" s="184">
        <v>79.001300000000001</v>
      </c>
      <c r="F1632" s="184">
        <v>51.958399999999997</v>
      </c>
      <c r="G1632" s="184">
        <v>27.738</v>
      </c>
      <c r="H1632" s="184">
        <v>26.562000000000001</v>
      </c>
      <c r="I1632" s="184">
        <v>11.781700000000001</v>
      </c>
      <c r="J1632" s="184">
        <v>10.1149</v>
      </c>
      <c r="K1632" s="184">
        <v>10.553000000000001</v>
      </c>
      <c r="L1632" s="184">
        <v>3.6631</v>
      </c>
      <c r="M1632" s="184">
        <v>5.6894999999999998</v>
      </c>
      <c r="N1632" s="184">
        <v>4.7667999999999999</v>
      </c>
      <c r="O1632" s="184">
        <v>10.201700000000001</v>
      </c>
      <c r="P1632" s="184">
        <v>9.0911000000000008</v>
      </c>
      <c r="Q1632" s="184">
        <v>9.9320000000000004</v>
      </c>
      <c r="R1632" s="184">
        <v>10.0809</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44358</v>
      </c>
      <c r="E1633" s="184">
        <v>83.245500000000007</v>
      </c>
      <c r="F1633" s="184">
        <v>52.5595</v>
      </c>
      <c r="G1633" s="184">
        <v>28.346699999999998</v>
      </c>
      <c r="H1633" s="184">
        <v>27.1752</v>
      </c>
      <c r="I1633" s="184">
        <v>12.395099999999999</v>
      </c>
      <c r="J1633" s="184">
        <v>10.7303</v>
      </c>
      <c r="K1633" s="184">
        <v>11.1797</v>
      </c>
      <c r="L1633" s="184">
        <v>4.2851999999999997</v>
      </c>
      <c r="M1633" s="184">
        <v>6.3268000000000004</v>
      </c>
      <c r="N1633" s="184">
        <v>5.4046000000000003</v>
      </c>
      <c r="O1633" s="184">
        <v>10.7781</v>
      </c>
      <c r="P1633" s="184">
        <v>9.6844999999999999</v>
      </c>
      <c r="Q1633" s="184">
        <v>9.3989999999999991</v>
      </c>
      <c r="R1633" s="184">
        <v>10.6625</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44358</v>
      </c>
      <c r="E1634" s="184">
        <v>17.365500000000001</v>
      </c>
      <c r="F1634" s="184">
        <v>-1.6814</v>
      </c>
      <c r="G1634" s="184">
        <v>7.0103</v>
      </c>
      <c r="H1634" s="184">
        <v>19.620899999999999</v>
      </c>
      <c r="I1634" s="184">
        <v>7.8152999999999997</v>
      </c>
      <c r="J1634" s="184">
        <v>6.2024999999999997</v>
      </c>
      <c r="K1634" s="184">
        <v>12.584099999999999</v>
      </c>
      <c r="L1634" s="184">
        <v>3.4407000000000001</v>
      </c>
      <c r="M1634" s="184">
        <v>4.4462000000000002</v>
      </c>
      <c r="N1634" s="184">
        <v>3.0857000000000001</v>
      </c>
      <c r="O1634" s="184">
        <v>8.0670999999999999</v>
      </c>
      <c r="P1634" s="184">
        <v>6.0297999999999998</v>
      </c>
      <c r="Q1634" s="184">
        <v>6.7274000000000003</v>
      </c>
      <c r="R1634" s="184">
        <v>6.4192</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44358</v>
      </c>
      <c r="E1635" s="184">
        <v>18.3887</v>
      </c>
      <c r="F1635" s="184">
        <v>-0.99239999999999995</v>
      </c>
      <c r="G1635" s="184">
        <v>7.7461000000000002</v>
      </c>
      <c r="H1635" s="184">
        <v>20.382200000000001</v>
      </c>
      <c r="I1635" s="184">
        <v>8.5774000000000008</v>
      </c>
      <c r="J1635" s="184">
        <v>6.9690000000000003</v>
      </c>
      <c r="K1635" s="184">
        <v>13.381600000000001</v>
      </c>
      <c r="L1635" s="184">
        <v>4.2226999999999997</v>
      </c>
      <c r="M1635" s="184">
        <v>5.2500999999999998</v>
      </c>
      <c r="N1635" s="184">
        <v>3.9121000000000001</v>
      </c>
      <c r="O1635" s="184">
        <v>8.9187999999999992</v>
      </c>
      <c r="P1635" s="184">
        <v>6.9843999999999999</v>
      </c>
      <c r="Q1635" s="184">
        <v>7.4013999999999998</v>
      </c>
      <c r="R1635" s="184">
        <v>7.3061999999999996</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44358</v>
      </c>
      <c r="E1636" s="184">
        <v>29.559000000000001</v>
      </c>
      <c r="F1636" s="184">
        <v>15.318199999999999</v>
      </c>
      <c r="G1636" s="184">
        <v>13.887</v>
      </c>
      <c r="H1636" s="184">
        <v>23.247199999999999</v>
      </c>
      <c r="I1636" s="184">
        <v>10.271699999999999</v>
      </c>
      <c r="J1636" s="184">
        <v>8.4812999999999992</v>
      </c>
      <c r="K1636" s="184">
        <v>13.6174</v>
      </c>
      <c r="L1636" s="184">
        <v>2.4384999999999999</v>
      </c>
      <c r="M1636" s="184">
        <v>6.2377000000000002</v>
      </c>
      <c r="N1636" s="184">
        <v>5.3174000000000001</v>
      </c>
      <c r="O1636" s="184">
        <v>12.360099999999999</v>
      </c>
      <c r="P1636" s="184">
        <v>10.172599999999999</v>
      </c>
      <c r="Q1636" s="184">
        <v>10.073</v>
      </c>
      <c r="R1636" s="184">
        <v>10.9977</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44358</v>
      </c>
      <c r="E1637" s="184">
        <v>28.043399999999998</v>
      </c>
      <c r="F1637" s="184">
        <v>14.5832</v>
      </c>
      <c r="G1637" s="184">
        <v>13.2469</v>
      </c>
      <c r="H1637" s="184">
        <v>22.6145</v>
      </c>
      <c r="I1637" s="184">
        <v>9.6577999999999999</v>
      </c>
      <c r="J1637" s="184">
        <v>7.8571999999999997</v>
      </c>
      <c r="K1637" s="184">
        <v>12.974500000000001</v>
      </c>
      <c r="L1637" s="184">
        <v>1.8068</v>
      </c>
      <c r="M1637" s="184">
        <v>5.5867000000000004</v>
      </c>
      <c r="N1637" s="184">
        <v>4.6634000000000002</v>
      </c>
      <c r="O1637" s="184">
        <v>11.694100000000001</v>
      </c>
      <c r="P1637" s="184">
        <v>9.5312999999999999</v>
      </c>
      <c r="Q1637" s="184">
        <v>8.5860000000000003</v>
      </c>
      <c r="R1637" s="184">
        <v>10.3315</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44358</v>
      </c>
      <c r="E1638" s="184">
        <v>10.2445</v>
      </c>
      <c r="F1638" s="184">
        <v>20.676500000000001</v>
      </c>
      <c r="G1638" s="184">
        <v>21.772500000000001</v>
      </c>
      <c r="H1638" s="184">
        <v>25.060099999999998</v>
      </c>
      <c r="I1638" s="184">
        <v>12.864100000000001</v>
      </c>
      <c r="J1638" s="184">
        <v>9.8276000000000003</v>
      </c>
      <c r="K1638" s="184"/>
      <c r="L1638" s="184"/>
      <c r="M1638" s="184"/>
      <c r="N1638" s="184"/>
      <c r="O1638" s="184"/>
      <c r="P1638" s="184"/>
      <c r="Q1638" s="184">
        <v>11.1553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44358</v>
      </c>
      <c r="E1639" s="184">
        <v>10.239100000000001</v>
      </c>
      <c r="F1639" s="184">
        <v>20.6874</v>
      </c>
      <c r="G1639" s="184">
        <v>21.545500000000001</v>
      </c>
      <c r="H1639" s="184">
        <v>24.816299999999998</v>
      </c>
      <c r="I1639" s="184">
        <v>12.613799999999999</v>
      </c>
      <c r="J1639" s="184">
        <v>9.5755999999999997</v>
      </c>
      <c r="K1639" s="184"/>
      <c r="L1639" s="184"/>
      <c r="M1639" s="184"/>
      <c r="N1639" s="184"/>
      <c r="O1639" s="184"/>
      <c r="P1639" s="184"/>
      <c r="Q1639" s="184">
        <v>10.908899999999999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44358</v>
      </c>
      <c r="E1640" s="184">
        <v>10.247</v>
      </c>
      <c r="F1640" s="184">
        <v>34.227400000000003</v>
      </c>
      <c r="G1640" s="184">
        <v>28.4438</v>
      </c>
      <c r="H1640" s="184">
        <v>29.424499999999998</v>
      </c>
      <c r="I1640" s="184">
        <v>12.4756</v>
      </c>
      <c r="J1640" s="184">
        <v>9.4281000000000006</v>
      </c>
      <c r="K1640" s="184"/>
      <c r="L1640" s="184"/>
      <c r="M1640" s="184"/>
      <c r="N1640" s="184"/>
      <c r="O1640" s="184"/>
      <c r="P1640" s="184"/>
      <c r="Q1640" s="184">
        <v>11.269399999999999</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44358</v>
      </c>
      <c r="E1641" s="184">
        <v>10.241300000000001</v>
      </c>
      <c r="F1641" s="184">
        <v>34.246499999999997</v>
      </c>
      <c r="G1641" s="184">
        <v>28.2209</v>
      </c>
      <c r="H1641" s="184">
        <v>29.235099999999999</v>
      </c>
      <c r="I1641" s="184">
        <v>12.2256</v>
      </c>
      <c r="J1641" s="184">
        <v>9.1763999999999992</v>
      </c>
      <c r="K1641" s="184"/>
      <c r="L1641" s="184"/>
      <c r="M1641" s="184"/>
      <c r="N1641" s="184"/>
      <c r="O1641" s="184"/>
      <c r="P1641" s="184"/>
      <c r="Q1641" s="184">
        <v>11.0093</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44358</v>
      </c>
      <c r="E1642" s="184">
        <v>2263.2534999999998</v>
      </c>
      <c r="F1642" s="184">
        <v>47.191099999999999</v>
      </c>
      <c r="G1642" s="184">
        <v>26.128299999999999</v>
      </c>
      <c r="H1642" s="184">
        <v>23.0321</v>
      </c>
      <c r="I1642" s="184">
        <v>8.9025999999999996</v>
      </c>
      <c r="J1642" s="184">
        <v>5.9050000000000002</v>
      </c>
      <c r="K1642" s="184">
        <v>8.4995999999999992</v>
      </c>
      <c r="L1642" s="184">
        <v>0.5746</v>
      </c>
      <c r="M1642" s="184">
        <v>2.5996000000000001</v>
      </c>
      <c r="N1642" s="184">
        <v>1.9968999999999999</v>
      </c>
      <c r="O1642" s="184">
        <v>8.4239999999999995</v>
      </c>
      <c r="P1642" s="184">
        <v>7.5044000000000004</v>
      </c>
      <c r="Q1642" s="184">
        <v>6.3117999999999999</v>
      </c>
      <c r="R1642" s="184">
        <v>6.3685</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44358</v>
      </c>
      <c r="E1643" s="184">
        <v>2426.9076</v>
      </c>
      <c r="F1643" s="184">
        <v>47.962899999999998</v>
      </c>
      <c r="G1643" s="184">
        <v>26.900200000000002</v>
      </c>
      <c r="H1643" s="184">
        <v>23.805800000000001</v>
      </c>
      <c r="I1643" s="184">
        <v>9.6753999999999998</v>
      </c>
      <c r="J1643" s="184">
        <v>6.6791</v>
      </c>
      <c r="K1643" s="184">
        <v>9.2893000000000008</v>
      </c>
      <c r="L1643" s="184">
        <v>1.3492999999999999</v>
      </c>
      <c r="M1643" s="184">
        <v>3.3877999999999999</v>
      </c>
      <c r="N1643" s="184">
        <v>2.786</v>
      </c>
      <c r="O1643" s="184">
        <v>9.2756000000000007</v>
      </c>
      <c r="P1643" s="184">
        <v>8.3348999999999993</v>
      </c>
      <c r="Q1643" s="184">
        <v>8.2219999999999995</v>
      </c>
      <c r="R1643" s="184">
        <v>7.2222</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44358</v>
      </c>
      <c r="E1644" s="184">
        <v>83.662099999999995</v>
      </c>
      <c r="F1644" s="184">
        <v>45.167099999999998</v>
      </c>
      <c r="G1644" s="184">
        <v>25.400700000000001</v>
      </c>
      <c r="H1644" s="184">
        <v>26.579499999999999</v>
      </c>
      <c r="I1644" s="184">
        <v>11.298500000000001</v>
      </c>
      <c r="J1644" s="184">
        <v>8.8020999999999994</v>
      </c>
      <c r="K1644" s="184">
        <v>11.964600000000001</v>
      </c>
      <c r="L1644" s="184">
        <v>2.7643</v>
      </c>
      <c r="M1644" s="184">
        <v>6.5011000000000001</v>
      </c>
      <c r="N1644" s="184">
        <v>5.1824000000000003</v>
      </c>
      <c r="O1644" s="184">
        <v>11.1716</v>
      </c>
      <c r="P1644" s="184">
        <v>9.4524000000000008</v>
      </c>
      <c r="Q1644" s="184">
        <v>9.1574000000000009</v>
      </c>
      <c r="R1644" s="184">
        <v>10.2913</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44358</v>
      </c>
      <c r="E1645" s="184">
        <v>85.682699999999997</v>
      </c>
      <c r="F1645" s="184">
        <v>45.168199999999999</v>
      </c>
      <c r="G1645" s="184">
        <v>25.3993</v>
      </c>
      <c r="H1645" s="184">
        <v>26.576599999999999</v>
      </c>
      <c r="I1645" s="184">
        <v>11.2979</v>
      </c>
      <c r="J1645" s="184">
        <v>8.8008000000000006</v>
      </c>
      <c r="K1645" s="184">
        <v>11.964700000000001</v>
      </c>
      <c r="L1645" s="184">
        <v>2.7656000000000001</v>
      </c>
      <c r="M1645" s="184">
        <v>6.5023</v>
      </c>
      <c r="N1645" s="184">
        <v>5.1833</v>
      </c>
      <c r="O1645" s="184">
        <v>11.171799999999999</v>
      </c>
      <c r="P1645" s="184">
        <v>9.4565999999999999</v>
      </c>
      <c r="Q1645" s="184">
        <v>9.1968999999999994</v>
      </c>
      <c r="R1645" s="184">
        <v>10.291700000000001</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44358</v>
      </c>
      <c r="E1646" s="184">
        <v>76.895799999999994</v>
      </c>
      <c r="F1646" s="184">
        <v>44.15</v>
      </c>
      <c r="G1646" s="184">
        <v>24.415199999999999</v>
      </c>
      <c r="H1646" s="184">
        <v>25.5807</v>
      </c>
      <c r="I1646" s="184">
        <v>10.303599999999999</v>
      </c>
      <c r="J1646" s="184">
        <v>7.8007</v>
      </c>
      <c r="K1646" s="184">
        <v>10.9313</v>
      </c>
      <c r="L1646" s="184">
        <v>1.7437</v>
      </c>
      <c r="M1646" s="184">
        <v>5.4359999999999999</v>
      </c>
      <c r="N1646" s="184">
        <v>4.1173000000000002</v>
      </c>
      <c r="O1646" s="184">
        <v>10.0387</v>
      </c>
      <c r="P1646" s="184">
        <v>8.3508999999999993</v>
      </c>
      <c r="Q1646" s="184">
        <v>9.5048999999999992</v>
      </c>
      <c r="R1646" s="184">
        <v>9.1707000000000001</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44358</v>
      </c>
      <c r="E1647" s="184">
        <v>59.253999999999998</v>
      </c>
      <c r="F1647" s="184">
        <v>37.243899999999996</v>
      </c>
      <c r="G1647" s="184">
        <v>21.288900000000002</v>
      </c>
      <c r="H1647" s="184">
        <v>25.929600000000001</v>
      </c>
      <c r="I1647" s="184">
        <v>9.0733999999999995</v>
      </c>
      <c r="J1647" s="184">
        <v>7.5090000000000003</v>
      </c>
      <c r="K1647" s="184">
        <v>11.7851</v>
      </c>
      <c r="L1647" s="184">
        <v>1.4214</v>
      </c>
      <c r="M1647" s="184">
        <v>5.1167999999999996</v>
      </c>
      <c r="N1647" s="184">
        <v>4.8764000000000003</v>
      </c>
      <c r="O1647" s="184">
        <v>9.7149000000000001</v>
      </c>
      <c r="P1647" s="184">
        <v>8.8169000000000004</v>
      </c>
      <c r="Q1647" s="184">
        <v>9.9393999999999991</v>
      </c>
      <c r="R1647" s="184">
        <v>8.7125000000000004</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44358</v>
      </c>
      <c r="E1648" s="184">
        <v>54.27</v>
      </c>
      <c r="F1648" s="184">
        <v>36.017600000000002</v>
      </c>
      <c r="G1648" s="184">
        <v>20.075500000000002</v>
      </c>
      <c r="H1648" s="184">
        <v>24.722899999999999</v>
      </c>
      <c r="I1648" s="184">
        <v>7.8734999999999999</v>
      </c>
      <c r="J1648" s="184">
        <v>6.3036000000000003</v>
      </c>
      <c r="K1648" s="184">
        <v>10.5398</v>
      </c>
      <c r="L1648" s="184">
        <v>0.21229999999999999</v>
      </c>
      <c r="M1648" s="184">
        <v>3.8963999999999999</v>
      </c>
      <c r="N1648" s="184">
        <v>3.6509999999999998</v>
      </c>
      <c r="O1648" s="184">
        <v>8.3736999999999995</v>
      </c>
      <c r="P1648" s="184">
        <v>7.3937999999999997</v>
      </c>
      <c r="Q1648" s="184">
        <v>8.2984000000000009</v>
      </c>
      <c r="R1648" s="184">
        <v>7.4071999999999996</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44358</v>
      </c>
      <c r="E1649" s="184">
        <v>52.1295</v>
      </c>
      <c r="F1649" s="184">
        <v>27.117100000000001</v>
      </c>
      <c r="G1649" s="184">
        <v>16.336099999999998</v>
      </c>
      <c r="H1649" s="184">
        <v>19.306100000000001</v>
      </c>
      <c r="I1649" s="184">
        <v>8.4092000000000002</v>
      </c>
      <c r="J1649" s="184">
        <v>7.0003000000000002</v>
      </c>
      <c r="K1649" s="184">
        <v>10.6151</v>
      </c>
      <c r="L1649" s="184">
        <v>3.5958000000000001</v>
      </c>
      <c r="M1649" s="184">
        <v>6.0285000000000002</v>
      </c>
      <c r="N1649" s="184">
        <v>5.2849000000000004</v>
      </c>
      <c r="O1649" s="184">
        <v>10.9732</v>
      </c>
      <c r="P1649" s="184">
        <v>9.1183999999999994</v>
      </c>
      <c r="Q1649" s="184">
        <v>8.5108999999999995</v>
      </c>
      <c r="R1649" s="184">
        <v>9.7548999999999992</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44358</v>
      </c>
      <c r="E1650" s="184">
        <v>48.720399999999998</v>
      </c>
      <c r="F1650" s="184">
        <v>26.39</v>
      </c>
      <c r="G1650" s="184">
        <v>15.6028</v>
      </c>
      <c r="H1650" s="184">
        <v>18.570499999999999</v>
      </c>
      <c r="I1650" s="184">
        <v>7.6856</v>
      </c>
      <c r="J1650" s="184">
        <v>6.2755999999999998</v>
      </c>
      <c r="K1650" s="184">
        <v>9.8752999999999993</v>
      </c>
      <c r="L1650" s="184">
        <v>2.8654000000000002</v>
      </c>
      <c r="M1650" s="184">
        <v>5.2798999999999996</v>
      </c>
      <c r="N1650" s="184">
        <v>4.5206</v>
      </c>
      <c r="O1650" s="184">
        <v>10.1089</v>
      </c>
      <c r="P1650" s="184">
        <v>8.1987000000000005</v>
      </c>
      <c r="Q1650" s="184">
        <v>7.6254999999999997</v>
      </c>
      <c r="R1650" s="184">
        <v>8.9781999999999993</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44358</v>
      </c>
      <c r="E1652" s="184">
        <v>30.515999999999998</v>
      </c>
      <c r="F1652" s="184">
        <v>28.129899999999999</v>
      </c>
      <c r="G1652" s="184">
        <v>19.807600000000001</v>
      </c>
      <c r="H1652" s="184">
        <v>23.325199999999999</v>
      </c>
      <c r="I1652" s="184">
        <v>9.1306999999999992</v>
      </c>
      <c r="J1652" s="184">
        <v>6.6779000000000002</v>
      </c>
      <c r="K1652" s="184">
        <v>12.0594</v>
      </c>
      <c r="L1652" s="184">
        <v>1.6672</v>
      </c>
      <c r="M1652" s="184">
        <v>4.1285999999999996</v>
      </c>
      <c r="N1652" s="184">
        <v>3.6238999999999999</v>
      </c>
      <c r="O1652" s="184">
        <v>10.504099999999999</v>
      </c>
      <c r="P1652" s="184">
        <v>9.3595000000000006</v>
      </c>
      <c r="Q1652" s="184">
        <v>9.0991</v>
      </c>
      <c r="R1652" s="184">
        <v>8.8986999999999998</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44358</v>
      </c>
      <c r="E1653" s="184">
        <v>33.228900000000003</v>
      </c>
      <c r="F1653" s="184">
        <v>29.021899999999999</v>
      </c>
      <c r="G1653" s="184">
        <v>20.7225</v>
      </c>
      <c r="H1653" s="184">
        <v>24.2941</v>
      </c>
      <c r="I1653" s="184">
        <v>10.0975</v>
      </c>
      <c r="J1653" s="184">
        <v>7.6498999999999997</v>
      </c>
      <c r="K1653" s="184">
        <v>13.059699999999999</v>
      </c>
      <c r="L1653" s="184">
        <v>2.6465999999999998</v>
      </c>
      <c r="M1653" s="184">
        <v>5.1314000000000002</v>
      </c>
      <c r="N1653" s="184">
        <v>4.6336000000000004</v>
      </c>
      <c r="O1653" s="184">
        <v>11.5329</v>
      </c>
      <c r="P1653" s="184">
        <v>10.463100000000001</v>
      </c>
      <c r="Q1653" s="184">
        <v>10.422800000000001</v>
      </c>
      <c r="R1653" s="184">
        <v>9.9278999999999993</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44358</v>
      </c>
      <c r="E1654" s="184">
        <v>33.3187</v>
      </c>
      <c r="F1654" s="184">
        <v>29.0534</v>
      </c>
      <c r="G1654" s="184">
        <v>20.739899999999999</v>
      </c>
      <c r="H1654" s="184">
        <v>24.291499999999999</v>
      </c>
      <c r="I1654" s="184">
        <v>10.0939</v>
      </c>
      <c r="J1654" s="184">
        <v>7.6505999999999998</v>
      </c>
      <c r="K1654" s="184">
        <v>13.059799999999999</v>
      </c>
      <c r="L1654" s="184">
        <v>2.6467999999999998</v>
      </c>
      <c r="M1654" s="184">
        <v>5.1318000000000001</v>
      </c>
      <c r="N1654" s="184">
        <v>4.6340000000000003</v>
      </c>
      <c r="O1654" s="184">
        <v>11.5351</v>
      </c>
      <c r="P1654" s="184">
        <v>10.454599999999999</v>
      </c>
      <c r="Q1654" s="184">
        <v>10.798999999999999</v>
      </c>
      <c r="R1654" s="184">
        <v>9.9286999999999992</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44358</v>
      </c>
      <c r="E1655" s="184">
        <v>24.267099999999999</v>
      </c>
      <c r="F1655" s="184">
        <v>30.86</v>
      </c>
      <c r="G1655" s="184">
        <v>19.031400000000001</v>
      </c>
      <c r="H1655" s="184">
        <v>20.644500000000001</v>
      </c>
      <c r="I1655" s="184">
        <v>8.4718999999999998</v>
      </c>
      <c r="J1655" s="184">
        <v>7.7015000000000002</v>
      </c>
      <c r="K1655" s="184">
        <v>11.424300000000001</v>
      </c>
      <c r="L1655" s="184">
        <v>3.5440999999999998</v>
      </c>
      <c r="M1655" s="184">
        <v>4.9893000000000001</v>
      </c>
      <c r="N1655" s="184">
        <v>4.3567</v>
      </c>
      <c r="O1655" s="184">
        <v>8.8945000000000007</v>
      </c>
      <c r="P1655" s="184">
        <v>7.7454000000000001</v>
      </c>
      <c r="Q1655" s="184">
        <v>7.2713999999999999</v>
      </c>
      <c r="R1655" s="184">
        <v>7.7557</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44358</v>
      </c>
      <c r="E1656" s="184">
        <v>25.1831</v>
      </c>
      <c r="F1656" s="184">
        <v>32.0595</v>
      </c>
      <c r="G1656" s="184">
        <v>20.1799</v>
      </c>
      <c r="H1656" s="184">
        <v>21.8109</v>
      </c>
      <c r="I1656" s="184">
        <v>9.6325000000000003</v>
      </c>
      <c r="J1656" s="184">
        <v>8.8653999999999993</v>
      </c>
      <c r="K1656" s="184">
        <v>12.6144</v>
      </c>
      <c r="L1656" s="184">
        <v>4.7228000000000003</v>
      </c>
      <c r="M1656" s="184">
        <v>6.2473999999999998</v>
      </c>
      <c r="N1656" s="184">
        <v>5.6028000000000002</v>
      </c>
      <c r="O1656" s="184">
        <v>9.7147000000000006</v>
      </c>
      <c r="P1656" s="184">
        <v>8.3701000000000008</v>
      </c>
      <c r="Q1656" s="184">
        <v>8.4611999999999998</v>
      </c>
      <c r="R1656" s="184">
        <v>8.6460000000000008</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44358</v>
      </c>
      <c r="E1657" s="184">
        <v>53.010100000000001</v>
      </c>
      <c r="F1657" s="184">
        <v>18.600300000000001</v>
      </c>
      <c r="G1657" s="184">
        <v>12.3375</v>
      </c>
      <c r="H1657" s="184">
        <v>14.2623</v>
      </c>
      <c r="I1657" s="184">
        <v>7.8681999999999999</v>
      </c>
      <c r="J1657" s="184">
        <v>6.3285</v>
      </c>
      <c r="K1657" s="184">
        <v>9.6731999999999996</v>
      </c>
      <c r="L1657" s="184">
        <v>3.423</v>
      </c>
      <c r="M1657" s="184">
        <v>5.8849</v>
      </c>
      <c r="N1657" s="184">
        <v>4.8140000000000001</v>
      </c>
      <c r="O1657" s="184">
        <v>11.0844</v>
      </c>
      <c r="P1657" s="184">
        <v>9.9002999999999997</v>
      </c>
      <c r="Q1657" s="184">
        <v>10.3246</v>
      </c>
      <c r="R1657" s="184">
        <v>10.3611</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44358</v>
      </c>
      <c r="E1658" s="184">
        <v>51.0351</v>
      </c>
      <c r="F1658" s="184">
        <v>18.103400000000001</v>
      </c>
      <c r="G1658" s="184">
        <v>11.8599</v>
      </c>
      <c r="H1658" s="184">
        <v>13.7783</v>
      </c>
      <c r="I1658" s="184">
        <v>7.3874000000000004</v>
      </c>
      <c r="J1658" s="184">
        <v>5.8449999999999998</v>
      </c>
      <c r="K1658" s="184">
        <v>9.1829000000000001</v>
      </c>
      <c r="L1658" s="184">
        <v>2.9361999999999999</v>
      </c>
      <c r="M1658" s="184">
        <v>5.3775000000000004</v>
      </c>
      <c r="N1658" s="184">
        <v>4.3131000000000004</v>
      </c>
      <c r="O1658" s="184">
        <v>10.541700000000001</v>
      </c>
      <c r="P1658" s="184">
        <v>9.3302999999999994</v>
      </c>
      <c r="Q1658" s="184">
        <v>8.2841000000000005</v>
      </c>
      <c r="R1658" s="184">
        <v>9.8505000000000003</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44358</v>
      </c>
      <c r="E1659" s="184">
        <v>67.064300000000003</v>
      </c>
      <c r="F1659" s="184">
        <v>47.902700000000003</v>
      </c>
      <c r="G1659" s="184">
        <v>24.030799999999999</v>
      </c>
      <c r="H1659" s="184">
        <v>27.5047</v>
      </c>
      <c r="I1659" s="184">
        <v>10.723000000000001</v>
      </c>
      <c r="J1659" s="184">
        <v>6.8143000000000002</v>
      </c>
      <c r="K1659" s="184">
        <v>10.675000000000001</v>
      </c>
      <c r="L1659" s="184">
        <v>1.0636000000000001</v>
      </c>
      <c r="M1659" s="184">
        <v>3.6920999999999999</v>
      </c>
      <c r="N1659" s="184">
        <v>3.4628000000000001</v>
      </c>
      <c r="O1659" s="184">
        <v>9.7101000000000006</v>
      </c>
      <c r="P1659" s="184">
        <v>8.1859000000000002</v>
      </c>
      <c r="Q1659" s="184">
        <v>8.9465000000000003</v>
      </c>
      <c r="R1659" s="184">
        <v>7.9218000000000002</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44358</v>
      </c>
      <c r="E1660" s="184">
        <v>62.2652</v>
      </c>
      <c r="F1660" s="184">
        <v>47.250399999999999</v>
      </c>
      <c r="G1660" s="184">
        <v>23.356100000000001</v>
      </c>
      <c r="H1660" s="184">
        <v>26.834700000000002</v>
      </c>
      <c r="I1660" s="184">
        <v>9.9573</v>
      </c>
      <c r="J1660" s="184">
        <v>5.8646000000000003</v>
      </c>
      <c r="K1660" s="184">
        <v>9.7055000000000007</v>
      </c>
      <c r="L1660" s="184">
        <v>0.1234</v>
      </c>
      <c r="M1660" s="184">
        <v>2.7957000000000001</v>
      </c>
      <c r="N1660" s="184">
        <v>2.6038999999999999</v>
      </c>
      <c r="O1660" s="184">
        <v>8.8097999999999992</v>
      </c>
      <c r="P1660" s="184">
        <v>7.2037000000000004</v>
      </c>
      <c r="Q1660" s="184">
        <v>8.7578999999999994</v>
      </c>
      <c r="R1660" s="184">
        <v>7.1132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44358</v>
      </c>
      <c r="E1661" s="184">
        <v>50.932200000000002</v>
      </c>
      <c r="F1661" s="184">
        <v>25.099599999999999</v>
      </c>
      <c r="G1661" s="184">
        <v>14.684900000000001</v>
      </c>
      <c r="H1661" s="184">
        <v>16.246500000000001</v>
      </c>
      <c r="I1661" s="184">
        <v>8.4065999999999992</v>
      </c>
      <c r="J1661" s="184">
        <v>6.1277999999999997</v>
      </c>
      <c r="K1661" s="184">
        <v>8.2903000000000002</v>
      </c>
      <c r="L1661" s="184">
        <v>2.5081000000000002</v>
      </c>
      <c r="M1661" s="184">
        <v>4.1242999999999999</v>
      </c>
      <c r="N1661" s="184">
        <v>3.2094</v>
      </c>
      <c r="O1661" s="184">
        <v>9.7243999999999993</v>
      </c>
      <c r="P1661" s="184">
        <v>9.4844000000000008</v>
      </c>
      <c r="Q1661" s="184">
        <v>9.4062999999999999</v>
      </c>
      <c r="R1661" s="184">
        <v>9.0812000000000008</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44358</v>
      </c>
      <c r="E1662" s="184">
        <v>49.732999999999997</v>
      </c>
      <c r="F1662" s="184">
        <v>24.8233</v>
      </c>
      <c r="G1662" s="184">
        <v>14.4018</v>
      </c>
      <c r="H1662" s="184">
        <v>15.9643</v>
      </c>
      <c r="I1662" s="184">
        <v>8.1297999999999995</v>
      </c>
      <c r="J1662" s="184">
        <v>5.8457999999999997</v>
      </c>
      <c r="K1662" s="184">
        <v>7.9943999999999997</v>
      </c>
      <c r="L1662" s="184">
        <v>2.2071999999999998</v>
      </c>
      <c r="M1662" s="184">
        <v>3.8218000000000001</v>
      </c>
      <c r="N1662" s="184">
        <v>2.9056999999999999</v>
      </c>
      <c r="O1662" s="184">
        <v>9.4138999999999999</v>
      </c>
      <c r="P1662" s="184">
        <v>9.1822999999999997</v>
      </c>
      <c r="Q1662" s="184">
        <v>8.6198999999999995</v>
      </c>
      <c r="R1662" s="184">
        <v>8.7553000000000001</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34.008538297872342</v>
      </c>
      <c r="G1663" s="186">
        <v>21.60806170212766</v>
      </c>
      <c r="H1663" s="186">
        <v>23.615708510638303</v>
      </c>
      <c r="I1663" s="186">
        <v>10.30384680851064</v>
      </c>
      <c r="J1663" s="186">
        <v>7.7552361702127675</v>
      </c>
      <c r="K1663" s="186">
        <v>11.457841860465116</v>
      </c>
      <c r="L1663" s="186">
        <v>2.7286302325581402</v>
      </c>
      <c r="M1663" s="186">
        <v>5.2373767441860473</v>
      </c>
      <c r="N1663" s="186">
        <v>4.4402209302325568</v>
      </c>
      <c r="O1663" s="186">
        <v>10.102009302325582</v>
      </c>
      <c r="P1663" s="186">
        <v>8.6613209302325593</v>
      </c>
      <c r="Q1663" s="186">
        <v>8.9892404255319143</v>
      </c>
      <c r="R1663" s="186">
        <v>8.9791720930232586</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34.227400000000003</v>
      </c>
      <c r="G1664" s="186">
        <v>20.739899999999999</v>
      </c>
      <c r="H1664" s="186">
        <v>23.325199999999999</v>
      </c>
      <c r="I1664" s="186">
        <v>9.9290000000000003</v>
      </c>
      <c r="J1664" s="186">
        <v>7.6498999999999997</v>
      </c>
      <c r="K1664" s="186">
        <v>11.424300000000001</v>
      </c>
      <c r="L1664" s="186">
        <v>2.6467999999999998</v>
      </c>
      <c r="M1664" s="186">
        <v>5.2500999999999998</v>
      </c>
      <c r="N1664" s="186">
        <v>4.6336000000000004</v>
      </c>
      <c r="O1664" s="186">
        <v>10.1089</v>
      </c>
      <c r="P1664" s="186">
        <v>8.8907000000000007</v>
      </c>
      <c r="Q1664" s="186">
        <v>8.9806000000000008</v>
      </c>
      <c r="R1664" s="186">
        <v>9.0812000000000008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44358</v>
      </c>
      <c r="E1667" s="184">
        <v>37.130499999999998</v>
      </c>
      <c r="F1667" s="184">
        <v>18.785299999999999</v>
      </c>
      <c r="G1667" s="184">
        <v>18.607500000000002</v>
      </c>
      <c r="H1667" s="184">
        <v>13.657500000000001</v>
      </c>
      <c r="I1667" s="184">
        <v>8.6722999999999999</v>
      </c>
      <c r="J1667" s="184">
        <v>7.3419999999999996</v>
      </c>
      <c r="K1667" s="184">
        <v>8.4292999999999996</v>
      </c>
      <c r="L1667" s="184">
        <v>4.2728999999999999</v>
      </c>
      <c r="M1667" s="184">
        <v>6.1631999999999998</v>
      </c>
      <c r="N1667" s="184">
        <v>9.2337000000000007</v>
      </c>
      <c r="O1667" s="184">
        <v>8.8084000000000007</v>
      </c>
      <c r="P1667" s="184">
        <v>8.0294000000000008</v>
      </c>
      <c r="Q1667" s="184">
        <v>7.5152000000000001</v>
      </c>
      <c r="R1667" s="184">
        <v>8.7177000000000007</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44358</v>
      </c>
      <c r="E1668" s="184">
        <v>39.095300000000002</v>
      </c>
      <c r="F1668" s="184">
        <v>19.523</v>
      </c>
      <c r="G1668" s="184">
        <v>19.325399999999998</v>
      </c>
      <c r="H1668" s="184">
        <v>14.363799999999999</v>
      </c>
      <c r="I1668" s="184">
        <v>9.3764000000000003</v>
      </c>
      <c r="J1668" s="184">
        <v>7.6997</v>
      </c>
      <c r="K1668" s="184">
        <v>9.0103000000000009</v>
      </c>
      <c r="L1668" s="184">
        <v>4.9381000000000004</v>
      </c>
      <c r="M1668" s="184">
        <v>6.8673999999999999</v>
      </c>
      <c r="N1668" s="184">
        <v>9.9783000000000008</v>
      </c>
      <c r="O1668" s="184">
        <v>9.5594999999999999</v>
      </c>
      <c r="P1668" s="184">
        <v>8.7665000000000006</v>
      </c>
      <c r="Q1668" s="184">
        <v>9.4713999999999992</v>
      </c>
      <c r="R1668" s="184">
        <v>9.4700000000000006</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44358</v>
      </c>
      <c r="E1669" s="184">
        <v>25.795200000000001</v>
      </c>
      <c r="F1669" s="184">
        <v>16.138000000000002</v>
      </c>
      <c r="G1669" s="184">
        <v>18.895900000000001</v>
      </c>
      <c r="H1669" s="184">
        <v>13.578799999999999</v>
      </c>
      <c r="I1669" s="184">
        <v>8.9959000000000007</v>
      </c>
      <c r="J1669" s="184">
        <v>7.0808</v>
      </c>
      <c r="K1669" s="184">
        <v>7.6708999999999996</v>
      </c>
      <c r="L1669" s="184">
        <v>4.6097999999999999</v>
      </c>
      <c r="M1669" s="184">
        <v>6.2552000000000003</v>
      </c>
      <c r="N1669" s="184">
        <v>7.4875999999999996</v>
      </c>
      <c r="O1669" s="184">
        <v>9.4311000000000007</v>
      </c>
      <c r="P1669" s="184">
        <v>8.5850000000000009</v>
      </c>
      <c r="Q1669" s="184">
        <v>8.9311000000000007</v>
      </c>
      <c r="R1669" s="184">
        <v>9.8664000000000005</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44358</v>
      </c>
      <c r="E1670" s="184">
        <v>24.2302</v>
      </c>
      <c r="F1670" s="184">
        <v>15.522399999999999</v>
      </c>
      <c r="G1670" s="184">
        <v>18.2042</v>
      </c>
      <c r="H1670" s="184">
        <v>12.900700000000001</v>
      </c>
      <c r="I1670" s="184">
        <v>8.3007000000000009</v>
      </c>
      <c r="J1670" s="184">
        <v>6.3856000000000002</v>
      </c>
      <c r="K1670" s="184">
        <v>6.9867999999999997</v>
      </c>
      <c r="L1670" s="184">
        <v>3.9102999999999999</v>
      </c>
      <c r="M1670" s="184">
        <v>5.5319000000000003</v>
      </c>
      <c r="N1670" s="184">
        <v>6.7446999999999999</v>
      </c>
      <c r="O1670" s="184">
        <v>8.7089999999999996</v>
      </c>
      <c r="P1670" s="184">
        <v>7.8544999999999998</v>
      </c>
      <c r="Q1670" s="184">
        <v>8.0785999999999998</v>
      </c>
      <c r="R1670" s="184">
        <v>9.1327999999999996</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44358</v>
      </c>
      <c r="E1671" s="184">
        <v>23.164400000000001</v>
      </c>
      <c r="F1671" s="184">
        <v>10.875500000000001</v>
      </c>
      <c r="G1671" s="184">
        <v>14.724299999999999</v>
      </c>
      <c r="H1671" s="184">
        <v>12.2516</v>
      </c>
      <c r="I1671" s="184">
        <v>6.68</v>
      </c>
      <c r="J1671" s="184">
        <v>6.3418000000000001</v>
      </c>
      <c r="K1671" s="184">
        <v>7.8882000000000003</v>
      </c>
      <c r="L1671" s="184">
        <v>4.3411999999999997</v>
      </c>
      <c r="M1671" s="184">
        <v>5.0289000000000001</v>
      </c>
      <c r="N1671" s="184">
        <v>6.2489999999999997</v>
      </c>
      <c r="O1671" s="184">
        <v>7.6013000000000002</v>
      </c>
      <c r="P1671" s="184">
        <v>7.7004999999999999</v>
      </c>
      <c r="Q1671" s="184">
        <v>7.9687999999999999</v>
      </c>
      <c r="R1671" s="184">
        <v>7.1313000000000004</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44358</v>
      </c>
      <c r="E1672" s="184">
        <v>24.460699999999999</v>
      </c>
      <c r="F1672" s="184">
        <v>11.642799999999999</v>
      </c>
      <c r="G1672" s="184">
        <v>15.4389</v>
      </c>
      <c r="H1672" s="184">
        <v>12.950200000000001</v>
      </c>
      <c r="I1672" s="184">
        <v>7.4180000000000001</v>
      </c>
      <c r="J1672" s="184">
        <v>7.1185999999999998</v>
      </c>
      <c r="K1672" s="184">
        <v>8.6956000000000007</v>
      </c>
      <c r="L1672" s="184">
        <v>5.1369999999999996</v>
      </c>
      <c r="M1672" s="184">
        <v>5.8303000000000003</v>
      </c>
      <c r="N1672" s="184">
        <v>7.0598000000000001</v>
      </c>
      <c r="O1672" s="184">
        <v>8.36</v>
      </c>
      <c r="P1672" s="184">
        <v>8.4662000000000006</v>
      </c>
      <c r="Q1672" s="184">
        <v>8.8096999999999994</v>
      </c>
      <c r="R1672" s="184">
        <v>7.9100999999999999</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44358</v>
      </c>
      <c r="E1673" s="184">
        <v>24.882100000000001</v>
      </c>
      <c r="F1673" s="184">
        <v>15.4091</v>
      </c>
      <c r="G1673" s="184">
        <v>19.001799999999999</v>
      </c>
      <c r="H1673" s="184">
        <v>14.0784</v>
      </c>
      <c r="I1673" s="184">
        <v>7.9877000000000002</v>
      </c>
      <c r="J1673" s="184">
        <v>7.6201999999999996</v>
      </c>
      <c r="K1673" s="184">
        <v>8.4232999999999993</v>
      </c>
      <c r="L1673" s="184">
        <v>3.7088000000000001</v>
      </c>
      <c r="M1673" s="184">
        <v>6.1352000000000002</v>
      </c>
      <c r="N1673" s="184">
        <v>6.96</v>
      </c>
      <c r="O1673" s="184">
        <v>7.7184999999999997</v>
      </c>
      <c r="P1673" s="184">
        <v>7.3418000000000001</v>
      </c>
      <c r="Q1673" s="184">
        <v>5.5918000000000001</v>
      </c>
      <c r="R1673" s="184">
        <v>9.1816999999999993</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44358</v>
      </c>
      <c r="E1674" s="184">
        <v>26.207699999999999</v>
      </c>
      <c r="F1674" s="184">
        <v>16.162700000000001</v>
      </c>
      <c r="G1674" s="184">
        <v>19.6691</v>
      </c>
      <c r="H1674" s="184">
        <v>14.784700000000001</v>
      </c>
      <c r="I1674" s="184">
        <v>8.6836000000000002</v>
      </c>
      <c r="J1674" s="184">
        <v>8.3203999999999994</v>
      </c>
      <c r="K1674" s="184">
        <v>9.1394000000000002</v>
      </c>
      <c r="L1674" s="184">
        <v>4.4244000000000003</v>
      </c>
      <c r="M1674" s="184">
        <v>6.8708999999999998</v>
      </c>
      <c r="N1674" s="184">
        <v>7.6914999999999996</v>
      </c>
      <c r="O1674" s="184">
        <v>8.5844000000000005</v>
      </c>
      <c r="P1674" s="184">
        <v>8.0357000000000003</v>
      </c>
      <c r="Q1674" s="184">
        <v>8.5093999999999994</v>
      </c>
      <c r="R1674" s="184">
        <v>9.9994999999999994</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44358</v>
      </c>
      <c r="E1675" s="184">
        <v>18.457100000000001</v>
      </c>
      <c r="F1675" s="184">
        <v>31.074100000000001</v>
      </c>
      <c r="G1675" s="184">
        <v>16.568100000000001</v>
      </c>
      <c r="H1675" s="184">
        <v>10.048400000000001</v>
      </c>
      <c r="I1675" s="184">
        <v>5.8611000000000004</v>
      </c>
      <c r="J1675" s="184">
        <v>4.8811</v>
      </c>
      <c r="K1675" s="184">
        <v>7.2043999999999997</v>
      </c>
      <c r="L1675" s="184">
        <v>4.5209000000000001</v>
      </c>
      <c r="M1675" s="184">
        <v>5.3543000000000003</v>
      </c>
      <c r="N1675" s="184">
        <v>5.6974</v>
      </c>
      <c r="O1675" s="184">
        <v>-2.6480000000000001</v>
      </c>
      <c r="P1675" s="184">
        <v>1.4782</v>
      </c>
      <c r="Q1675" s="184">
        <v>4.6833</v>
      </c>
      <c r="R1675" s="184">
        <v>-7.0260999999999996</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44358</v>
      </c>
      <c r="E1676" s="184">
        <v>17.286200000000001</v>
      </c>
      <c r="F1676" s="184">
        <v>30.854099999999999</v>
      </c>
      <c r="G1676" s="184">
        <v>16.350999999999999</v>
      </c>
      <c r="H1676" s="184">
        <v>9.7916000000000007</v>
      </c>
      <c r="I1676" s="184">
        <v>5.6378000000000004</v>
      </c>
      <c r="J1676" s="184">
        <v>4.6294000000000004</v>
      </c>
      <c r="K1676" s="184">
        <v>6.7624000000000004</v>
      </c>
      <c r="L1676" s="184">
        <v>4.0091999999999999</v>
      </c>
      <c r="M1676" s="184">
        <v>4.8141999999999996</v>
      </c>
      <c r="N1676" s="184">
        <v>5.1414</v>
      </c>
      <c r="O1676" s="184">
        <v>-3.1764000000000001</v>
      </c>
      <c r="P1676" s="184">
        <v>0.81230000000000002</v>
      </c>
      <c r="Q1676" s="184">
        <v>4.4804000000000004</v>
      </c>
      <c r="R1676" s="184">
        <v>-7.5289999999999999</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44358</v>
      </c>
      <c r="E1677" s="184">
        <v>21.837800000000001</v>
      </c>
      <c r="F1677" s="184">
        <v>9.8640000000000008</v>
      </c>
      <c r="G1677" s="184">
        <v>14.446999999999999</v>
      </c>
      <c r="H1677" s="184">
        <v>11.4384</v>
      </c>
      <c r="I1677" s="184">
        <v>6.4988999999999999</v>
      </c>
      <c r="J1677" s="184">
        <v>5.3837999999999999</v>
      </c>
      <c r="K1677" s="184">
        <v>6.9428999999999998</v>
      </c>
      <c r="L1677" s="184">
        <v>3.9346999999999999</v>
      </c>
      <c r="M1677" s="184">
        <v>5.5766999999999998</v>
      </c>
      <c r="N1677" s="184">
        <v>6.4983000000000004</v>
      </c>
      <c r="O1677" s="184">
        <v>8.3859999999999992</v>
      </c>
      <c r="P1677" s="184">
        <v>8.2074999999999996</v>
      </c>
      <c r="Q1677" s="184">
        <v>7.8970000000000002</v>
      </c>
      <c r="R1677" s="184">
        <v>8.1378000000000004</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44358</v>
      </c>
      <c r="E1678" s="184">
        <v>20.514500000000002</v>
      </c>
      <c r="F1678" s="184">
        <v>9.2543000000000006</v>
      </c>
      <c r="G1678" s="184">
        <v>13.8344</v>
      </c>
      <c r="H1678" s="184">
        <v>10.8504</v>
      </c>
      <c r="I1678" s="184">
        <v>5.8975</v>
      </c>
      <c r="J1678" s="184">
        <v>4.7773000000000003</v>
      </c>
      <c r="K1678" s="184">
        <v>6.3019999999999996</v>
      </c>
      <c r="L1678" s="184">
        <v>3.2909000000000002</v>
      </c>
      <c r="M1678" s="184">
        <v>4.9248000000000003</v>
      </c>
      <c r="N1678" s="184">
        <v>5.8293999999999997</v>
      </c>
      <c r="O1678" s="184">
        <v>7.6454000000000004</v>
      </c>
      <c r="P1678" s="184">
        <v>7.4086999999999996</v>
      </c>
      <c r="Q1678" s="184">
        <v>7.3456000000000001</v>
      </c>
      <c r="R1678" s="184">
        <v>7.4298000000000002</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44358</v>
      </c>
      <c r="E1679" s="184">
        <v>39.411200000000001</v>
      </c>
      <c r="F1679" s="184">
        <v>10.561</v>
      </c>
      <c r="G1679" s="184">
        <v>18.860600000000002</v>
      </c>
      <c r="H1679" s="184">
        <v>13.503500000000001</v>
      </c>
      <c r="I1679" s="184">
        <v>8.3818999999999999</v>
      </c>
      <c r="J1679" s="184">
        <v>6.6276000000000002</v>
      </c>
      <c r="K1679" s="184">
        <v>7.7514000000000003</v>
      </c>
      <c r="L1679" s="184">
        <v>3.8481999999999998</v>
      </c>
      <c r="M1679" s="184">
        <v>6.0526999999999997</v>
      </c>
      <c r="N1679" s="184">
        <v>6.4189999999999996</v>
      </c>
      <c r="O1679" s="184">
        <v>8.9330999999999996</v>
      </c>
      <c r="P1679" s="184">
        <v>8.0790000000000006</v>
      </c>
      <c r="Q1679" s="184">
        <v>8.6453000000000007</v>
      </c>
      <c r="R1679" s="184">
        <v>8.6250999999999998</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44358</v>
      </c>
      <c r="E1680" s="184">
        <v>37.188600000000001</v>
      </c>
      <c r="F1680" s="184">
        <v>9.9156999999999993</v>
      </c>
      <c r="G1680" s="184">
        <v>18.217400000000001</v>
      </c>
      <c r="H1680" s="184">
        <v>12.8469</v>
      </c>
      <c r="I1680" s="184">
        <v>7.7344999999999997</v>
      </c>
      <c r="J1680" s="184">
        <v>5.9824999999999999</v>
      </c>
      <c r="K1680" s="184">
        <v>7.0989000000000004</v>
      </c>
      <c r="L1680" s="184">
        <v>3.1774</v>
      </c>
      <c r="M1680" s="184">
        <v>5.3785999999999996</v>
      </c>
      <c r="N1680" s="184">
        <v>5.7411000000000003</v>
      </c>
      <c r="O1680" s="184">
        <v>8.1782000000000004</v>
      </c>
      <c r="P1680" s="184">
        <v>7.2610999999999999</v>
      </c>
      <c r="Q1680" s="184">
        <v>7.2492000000000001</v>
      </c>
      <c r="R1680" s="184">
        <v>7.9047000000000001</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44358</v>
      </c>
      <c r="E1688" s="184">
        <v>4131.97459839357</v>
      </c>
      <c r="F1688" s="184">
        <v>90.909899999999993</v>
      </c>
      <c r="G1688" s="184">
        <v>40.0565</v>
      </c>
      <c r="H1688" s="184">
        <v>30.605799999999999</v>
      </c>
      <c r="I1688" s="184">
        <v>13.3422</v>
      </c>
      <c r="J1688" s="184">
        <v>9.2422000000000004</v>
      </c>
      <c r="K1688" s="184">
        <v>17.099499999999999</v>
      </c>
      <c r="L1688" s="184">
        <v>16.512799999999999</v>
      </c>
      <c r="M1688" s="184">
        <v>19.968</v>
      </c>
      <c r="N1688" s="184">
        <v>9.3539999999999992</v>
      </c>
      <c r="O1688" s="184">
        <v>3.8233999999999999</v>
      </c>
      <c r="P1688" s="184">
        <v>5.7247000000000003</v>
      </c>
      <c r="Q1688" s="184">
        <v>7.5983999999999998</v>
      </c>
      <c r="R1688" s="184">
        <v>1.1035999999999999</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44358</v>
      </c>
      <c r="E1689" s="184">
        <v>4381.5329000000002</v>
      </c>
      <c r="F1689" s="184">
        <v>90.91</v>
      </c>
      <c r="G1689" s="184">
        <v>40.056600000000003</v>
      </c>
      <c r="H1689" s="184">
        <v>30.6035</v>
      </c>
      <c r="I1689" s="184">
        <v>13.340999999999999</v>
      </c>
      <c r="J1689" s="184">
        <v>9.2416999999999998</v>
      </c>
      <c r="K1689" s="184">
        <v>16.935300000000002</v>
      </c>
      <c r="L1689" s="184">
        <v>16.822900000000001</v>
      </c>
      <c r="M1689" s="184">
        <v>20.4755</v>
      </c>
      <c r="N1689" s="184">
        <v>9.9227000000000007</v>
      </c>
      <c r="O1689" s="184">
        <v>4.5290999999999997</v>
      </c>
      <c r="P1689" s="184">
        <v>6.4433999999999996</v>
      </c>
      <c r="Q1689" s="184">
        <v>7.9089999999999998</v>
      </c>
      <c r="R1689" s="184">
        <v>1.7415</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44358</v>
      </c>
      <c r="E1690" s="184">
        <v>24.9697</v>
      </c>
      <c r="F1690" s="184">
        <v>11.844200000000001</v>
      </c>
      <c r="G1690" s="184">
        <v>18.934999999999999</v>
      </c>
      <c r="H1690" s="184">
        <v>14.511799999999999</v>
      </c>
      <c r="I1690" s="184">
        <v>9.1366999999999994</v>
      </c>
      <c r="J1690" s="184">
        <v>7.641</v>
      </c>
      <c r="K1690" s="184">
        <v>8.7097999999999995</v>
      </c>
      <c r="L1690" s="184">
        <v>4.2327000000000004</v>
      </c>
      <c r="M1690" s="184">
        <v>6.1947999999999999</v>
      </c>
      <c r="N1690" s="184">
        <v>7.8479000000000001</v>
      </c>
      <c r="O1690" s="184">
        <v>9.0754999999999999</v>
      </c>
      <c r="P1690" s="184">
        <v>8.2279</v>
      </c>
      <c r="Q1690" s="184">
        <v>8.6995000000000005</v>
      </c>
      <c r="R1690" s="184">
        <v>9.1321999999999992</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44358</v>
      </c>
      <c r="E1691" s="184">
        <v>25.380700000000001</v>
      </c>
      <c r="F1691" s="184">
        <v>12.228</v>
      </c>
      <c r="G1691" s="184">
        <v>19.445399999999999</v>
      </c>
      <c r="H1691" s="184">
        <v>15.0199</v>
      </c>
      <c r="I1691" s="184">
        <v>9.64</v>
      </c>
      <c r="J1691" s="184">
        <v>8.1464999999999996</v>
      </c>
      <c r="K1691" s="184">
        <v>9.2271000000000001</v>
      </c>
      <c r="L1691" s="184">
        <v>4.7514000000000003</v>
      </c>
      <c r="M1691" s="184">
        <v>6.7290999999999999</v>
      </c>
      <c r="N1691" s="184">
        <v>8.3937000000000008</v>
      </c>
      <c r="O1691" s="184">
        <v>9.3771000000000004</v>
      </c>
      <c r="P1691" s="184">
        <v>8.4725000000000001</v>
      </c>
      <c r="Q1691" s="184">
        <v>8.8008000000000006</v>
      </c>
      <c r="R1691" s="184">
        <v>9.5031999999999996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44358</v>
      </c>
      <c r="E1692" s="184">
        <v>31.5245</v>
      </c>
      <c r="F1692" s="184">
        <v>18.882400000000001</v>
      </c>
      <c r="G1692" s="184">
        <v>19.056799999999999</v>
      </c>
      <c r="H1692" s="184">
        <v>14.746</v>
      </c>
      <c r="I1692" s="184">
        <v>8.2715999999999994</v>
      </c>
      <c r="J1692" s="184">
        <v>7.3285</v>
      </c>
      <c r="K1692" s="184">
        <v>7.9489000000000001</v>
      </c>
      <c r="L1692" s="184">
        <v>3.6269999999999998</v>
      </c>
      <c r="M1692" s="184">
        <v>5.2903000000000002</v>
      </c>
      <c r="N1692" s="184">
        <v>14.3514</v>
      </c>
      <c r="O1692" s="184">
        <v>3.5552000000000001</v>
      </c>
      <c r="P1692" s="184">
        <v>4.5462999999999996</v>
      </c>
      <c r="Q1692" s="184">
        <v>6.3975999999999997</v>
      </c>
      <c r="R1692" s="184">
        <v>5.9291999999999998</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44358</v>
      </c>
      <c r="E1693" s="184">
        <v>34.070099999999996</v>
      </c>
      <c r="F1693" s="184">
        <v>19.9374</v>
      </c>
      <c r="G1693" s="184">
        <v>20.102599999999999</v>
      </c>
      <c r="H1693" s="184">
        <v>15.7807</v>
      </c>
      <c r="I1693" s="184">
        <v>9.3154000000000003</v>
      </c>
      <c r="J1693" s="184">
        <v>8.3844999999999992</v>
      </c>
      <c r="K1693" s="184">
        <v>9.0426000000000002</v>
      </c>
      <c r="L1693" s="184">
        <v>4.7112999999999996</v>
      </c>
      <c r="M1693" s="184">
        <v>6.3772000000000002</v>
      </c>
      <c r="N1693" s="184">
        <v>15.5436</v>
      </c>
      <c r="O1693" s="184">
        <v>4.5754000000000001</v>
      </c>
      <c r="P1693" s="184">
        <v>5.5563000000000002</v>
      </c>
      <c r="Q1693" s="184">
        <v>6.9931000000000001</v>
      </c>
      <c r="R1693" s="184">
        <v>6.9896000000000003</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44358</v>
      </c>
      <c r="E1694" s="184">
        <v>46.558799999999998</v>
      </c>
      <c r="F1694" s="184">
        <v>15.8428</v>
      </c>
      <c r="G1694" s="184">
        <v>18.7392</v>
      </c>
      <c r="H1694" s="184">
        <v>15.9968</v>
      </c>
      <c r="I1694" s="184">
        <v>9.1483000000000008</v>
      </c>
      <c r="J1694" s="184">
        <v>7.0777000000000001</v>
      </c>
      <c r="K1694" s="184">
        <v>8.0625</v>
      </c>
      <c r="L1694" s="184">
        <v>4.4245000000000001</v>
      </c>
      <c r="M1694" s="184">
        <v>6.3545999999999996</v>
      </c>
      <c r="N1694" s="184">
        <v>7.6245000000000003</v>
      </c>
      <c r="O1694" s="184">
        <v>8.8609000000000009</v>
      </c>
      <c r="P1694" s="184">
        <v>8.1172000000000004</v>
      </c>
      <c r="Q1694" s="184">
        <v>8.1460000000000008</v>
      </c>
      <c r="R1694" s="184">
        <v>8.8916000000000004</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44358</v>
      </c>
      <c r="E1695" s="184">
        <v>49.430300000000003</v>
      </c>
      <c r="F1695" s="184">
        <v>16.6219</v>
      </c>
      <c r="G1695" s="184">
        <v>19.500699999999998</v>
      </c>
      <c r="H1695" s="184">
        <v>16.763000000000002</v>
      </c>
      <c r="I1695" s="184">
        <v>9.9059000000000008</v>
      </c>
      <c r="J1695" s="184">
        <v>7.8409000000000004</v>
      </c>
      <c r="K1695" s="184">
        <v>8.8371999999999993</v>
      </c>
      <c r="L1695" s="184">
        <v>5.2018000000000004</v>
      </c>
      <c r="M1695" s="184">
        <v>7.1523000000000003</v>
      </c>
      <c r="N1695" s="184">
        <v>8.4440000000000008</v>
      </c>
      <c r="O1695" s="184">
        <v>9.6951000000000001</v>
      </c>
      <c r="P1695" s="184">
        <v>8.9766999999999992</v>
      </c>
      <c r="Q1695" s="184">
        <v>9.2364999999999995</v>
      </c>
      <c r="R1695" s="184">
        <v>9.7150999999999996</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44358</v>
      </c>
      <c r="E1696" s="184">
        <v>20.244800000000001</v>
      </c>
      <c r="F1696" s="184">
        <v>25.4391</v>
      </c>
      <c r="G1696" s="184">
        <v>18.116399999999999</v>
      </c>
      <c r="H1696" s="184">
        <v>16.484400000000001</v>
      </c>
      <c r="I1696" s="184">
        <v>7.6203000000000003</v>
      </c>
      <c r="J1696" s="184">
        <v>6.4089</v>
      </c>
      <c r="K1696" s="184">
        <v>9.4276999999999997</v>
      </c>
      <c r="L1696" s="184">
        <v>3.9939</v>
      </c>
      <c r="M1696" s="184">
        <v>5.2184999999999997</v>
      </c>
      <c r="N1696" s="184">
        <v>7.4907000000000004</v>
      </c>
      <c r="O1696" s="184">
        <v>5.2382</v>
      </c>
      <c r="P1696" s="184">
        <v>5.5689000000000002</v>
      </c>
      <c r="Q1696" s="184">
        <v>7.1397000000000004</v>
      </c>
      <c r="R1696" s="184">
        <v>6.3407999999999998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44358</v>
      </c>
      <c r="E1697" s="184">
        <v>21.688300000000002</v>
      </c>
      <c r="F1697" s="184">
        <v>25.767099999999999</v>
      </c>
      <c r="G1697" s="184">
        <v>18.540500000000002</v>
      </c>
      <c r="H1697" s="184">
        <v>16.908000000000001</v>
      </c>
      <c r="I1697" s="184">
        <v>8.0548000000000002</v>
      </c>
      <c r="J1697" s="184">
        <v>6.8472999999999997</v>
      </c>
      <c r="K1697" s="184">
        <v>9.8673000000000002</v>
      </c>
      <c r="L1697" s="184">
        <v>4.4114000000000004</v>
      </c>
      <c r="M1697" s="184">
        <v>5.6375000000000002</v>
      </c>
      <c r="N1697" s="184">
        <v>7.9541000000000004</v>
      </c>
      <c r="O1697" s="184">
        <v>5.9930000000000003</v>
      </c>
      <c r="P1697" s="184">
        <v>6.5082000000000004</v>
      </c>
      <c r="Q1697" s="184">
        <v>7.5282999999999998</v>
      </c>
      <c r="R1697" s="184">
        <v>6.9337</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44358</v>
      </c>
      <c r="E1698" s="184">
        <v>47.519300000000001</v>
      </c>
      <c r="F1698" s="184">
        <v>11.7559</v>
      </c>
      <c r="G1698" s="184">
        <v>14.226599999999999</v>
      </c>
      <c r="H1698" s="184">
        <v>13.708299999999999</v>
      </c>
      <c r="I1698" s="184">
        <v>7.7259000000000002</v>
      </c>
      <c r="J1698" s="184">
        <v>5.8841999999999999</v>
      </c>
      <c r="K1698" s="184">
        <v>8.3472000000000008</v>
      </c>
      <c r="L1698" s="184">
        <v>3.9559000000000002</v>
      </c>
      <c r="M1698" s="184">
        <v>5.5430999999999999</v>
      </c>
      <c r="N1698" s="184">
        <v>6.6737000000000002</v>
      </c>
      <c r="O1698" s="184">
        <v>9.1705000000000005</v>
      </c>
      <c r="P1698" s="184">
        <v>8.1690000000000005</v>
      </c>
      <c r="Q1698" s="184">
        <v>8.6547000000000001</v>
      </c>
      <c r="R1698" s="184">
        <v>8.7703000000000007</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44358</v>
      </c>
      <c r="E1699" s="184">
        <v>45.248800000000003</v>
      </c>
      <c r="F1699" s="184">
        <v>11.2966</v>
      </c>
      <c r="G1699" s="184">
        <v>13.7285</v>
      </c>
      <c r="H1699" s="184">
        <v>13.228</v>
      </c>
      <c r="I1699" s="184">
        <v>7.2454000000000001</v>
      </c>
      <c r="J1699" s="184">
        <v>5.3979999999999997</v>
      </c>
      <c r="K1699" s="184">
        <v>7.8536999999999999</v>
      </c>
      <c r="L1699" s="184">
        <v>3.4539</v>
      </c>
      <c r="M1699" s="184">
        <v>5.0210999999999997</v>
      </c>
      <c r="N1699" s="184">
        <v>6.1349</v>
      </c>
      <c r="O1699" s="184">
        <v>8.6241000000000003</v>
      </c>
      <c r="P1699" s="184">
        <v>7.6210000000000004</v>
      </c>
      <c r="Q1699" s="184">
        <v>7.6402000000000001</v>
      </c>
      <c r="R1699" s="184">
        <v>8.2188999999999997</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44358</v>
      </c>
      <c r="E1700" s="184">
        <v>1710.5274999999999</v>
      </c>
      <c r="F1700" s="184">
        <v>19.169899999999998</v>
      </c>
      <c r="G1700" s="184">
        <v>12.2506</v>
      </c>
      <c r="H1700" s="184">
        <v>10.521800000000001</v>
      </c>
      <c r="I1700" s="184">
        <v>5.2417999999999996</v>
      </c>
      <c r="J1700" s="184">
        <v>4.9931999999999999</v>
      </c>
      <c r="K1700" s="184">
        <v>5.5957999999999997</v>
      </c>
      <c r="L1700" s="184">
        <v>2.2056</v>
      </c>
      <c r="M1700" s="184">
        <v>4.5259</v>
      </c>
      <c r="N1700" s="184">
        <v>4.4401000000000002</v>
      </c>
      <c r="O1700" s="184">
        <v>5.7907999999999999</v>
      </c>
      <c r="P1700" s="184">
        <v>6.1124000000000001</v>
      </c>
      <c r="Q1700" s="184">
        <v>7.1740000000000004</v>
      </c>
      <c r="R1700" s="184">
        <v>4.2826000000000004</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44358</v>
      </c>
      <c r="E1701" s="184">
        <v>1874.2438999999999</v>
      </c>
      <c r="F1701" s="184">
        <v>20.471399999999999</v>
      </c>
      <c r="G1701" s="184">
        <v>13.5525</v>
      </c>
      <c r="H1701" s="184">
        <v>11.8247</v>
      </c>
      <c r="I1701" s="184">
        <v>6.5353000000000003</v>
      </c>
      <c r="J1701" s="184">
        <v>6.2953999999999999</v>
      </c>
      <c r="K1701" s="184">
        <v>6.9194000000000004</v>
      </c>
      <c r="L1701" s="184">
        <v>3.5811999999999999</v>
      </c>
      <c r="M1701" s="184">
        <v>5.9154</v>
      </c>
      <c r="N1701" s="184">
        <v>5.8365999999999998</v>
      </c>
      <c r="O1701" s="184">
        <v>7.0548999999999999</v>
      </c>
      <c r="P1701" s="184">
        <v>7.3044000000000002</v>
      </c>
      <c r="Q1701" s="184">
        <v>8.4201999999999995</v>
      </c>
      <c r="R1701" s="184">
        <v>5.5548000000000002</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44358</v>
      </c>
      <c r="E1702" s="184">
        <v>2863.6133</v>
      </c>
      <c r="F1702" s="184">
        <v>13.232699999999999</v>
      </c>
      <c r="G1702" s="184">
        <v>16.758299999999998</v>
      </c>
      <c r="H1702" s="184">
        <v>12.873100000000001</v>
      </c>
      <c r="I1702" s="184">
        <v>7.4812000000000003</v>
      </c>
      <c r="J1702" s="184">
        <v>5.9581</v>
      </c>
      <c r="K1702" s="184">
        <v>7.5358000000000001</v>
      </c>
      <c r="L1702" s="184">
        <v>2.8940999999999999</v>
      </c>
      <c r="M1702" s="184">
        <v>4.8381999999999996</v>
      </c>
      <c r="N1702" s="184">
        <v>5.7423000000000002</v>
      </c>
      <c r="O1702" s="184">
        <v>8.0503</v>
      </c>
      <c r="P1702" s="184">
        <v>7.2895000000000003</v>
      </c>
      <c r="Q1702" s="184">
        <v>7.6750999999999996</v>
      </c>
      <c r="R1702" s="184">
        <v>7.8334999999999999</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44358</v>
      </c>
      <c r="E1703" s="184">
        <v>3075.6770000000001</v>
      </c>
      <c r="F1703" s="184">
        <v>14.083600000000001</v>
      </c>
      <c r="G1703" s="184">
        <v>17.6096</v>
      </c>
      <c r="H1703" s="184">
        <v>13.725300000000001</v>
      </c>
      <c r="I1703" s="184">
        <v>8.3338000000000001</v>
      </c>
      <c r="J1703" s="184">
        <v>6.8127000000000004</v>
      </c>
      <c r="K1703" s="184">
        <v>8.4030000000000005</v>
      </c>
      <c r="L1703" s="184">
        <v>3.7581000000000002</v>
      </c>
      <c r="M1703" s="184">
        <v>5.7217000000000002</v>
      </c>
      <c r="N1703" s="184">
        <v>6.6444999999999999</v>
      </c>
      <c r="O1703" s="184">
        <v>8.9710999999999999</v>
      </c>
      <c r="P1703" s="184">
        <v>8.1016999999999992</v>
      </c>
      <c r="Q1703" s="184">
        <v>8.3503000000000007</v>
      </c>
      <c r="R1703" s="184">
        <v>8.7520000000000007</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44358</v>
      </c>
      <c r="E1706" s="184">
        <v>41.4405</v>
      </c>
      <c r="F1706" s="184">
        <v>24.325800000000001</v>
      </c>
      <c r="G1706" s="184">
        <v>20.409600000000001</v>
      </c>
      <c r="H1706" s="184">
        <v>13.498200000000001</v>
      </c>
      <c r="I1706" s="184">
        <v>8.5843000000000007</v>
      </c>
      <c r="J1706" s="184">
        <v>6.9707999999999997</v>
      </c>
      <c r="K1706" s="184">
        <v>7.9958</v>
      </c>
      <c r="L1706" s="184">
        <v>3.1497999999999999</v>
      </c>
      <c r="M1706" s="184">
        <v>5.2717000000000001</v>
      </c>
      <c r="N1706" s="184">
        <v>6.3986999999999998</v>
      </c>
      <c r="O1706" s="184">
        <v>8.4816000000000003</v>
      </c>
      <c r="P1706" s="184">
        <v>7.6485000000000003</v>
      </c>
      <c r="Q1706" s="184">
        <v>7.7176</v>
      </c>
      <c r="R1706" s="184">
        <v>8.2173999999999996</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44358</v>
      </c>
      <c r="E1707" s="184">
        <v>44.173099999999998</v>
      </c>
      <c r="F1707" s="184">
        <v>25.2194</v>
      </c>
      <c r="G1707" s="184">
        <v>21.2453</v>
      </c>
      <c r="H1707" s="184">
        <v>14.3223</v>
      </c>
      <c r="I1707" s="184">
        <v>9.4123000000000001</v>
      </c>
      <c r="J1707" s="184">
        <v>7.8025000000000002</v>
      </c>
      <c r="K1707" s="184">
        <v>8.8369</v>
      </c>
      <c r="L1707" s="184">
        <v>3.9824999999999999</v>
      </c>
      <c r="M1707" s="184">
        <v>6.1186999999999996</v>
      </c>
      <c r="N1707" s="184">
        <v>7.266</v>
      </c>
      <c r="O1707" s="184">
        <v>9.3752999999999993</v>
      </c>
      <c r="P1707" s="184">
        <v>8.5520999999999994</v>
      </c>
      <c r="Q1707" s="184">
        <v>8.8117000000000001</v>
      </c>
      <c r="R1707" s="184">
        <v>9.1029999999999998</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44358</v>
      </c>
      <c r="E1708" s="184">
        <v>21.985499999999998</v>
      </c>
      <c r="F1708" s="184">
        <v>15.944699999999999</v>
      </c>
      <c r="G1708" s="184">
        <v>13.739699999999999</v>
      </c>
      <c r="H1708" s="184">
        <v>12.409700000000001</v>
      </c>
      <c r="I1708" s="184">
        <v>7.6711999999999998</v>
      </c>
      <c r="J1708" s="184">
        <v>6.6566999999999998</v>
      </c>
      <c r="K1708" s="184">
        <v>8.6257000000000001</v>
      </c>
      <c r="L1708" s="184">
        <v>3.8081999999999998</v>
      </c>
      <c r="M1708" s="184">
        <v>5.8251999999999997</v>
      </c>
      <c r="N1708" s="184">
        <v>6.0396000000000001</v>
      </c>
      <c r="O1708" s="184">
        <v>8.8582000000000001</v>
      </c>
      <c r="P1708" s="184">
        <v>8.0975999999999999</v>
      </c>
      <c r="Q1708" s="184">
        <v>8.5322999999999993</v>
      </c>
      <c r="R1708" s="184">
        <v>8.5317000000000007</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44358</v>
      </c>
      <c r="E1709" s="184">
        <v>21.142700000000001</v>
      </c>
      <c r="F1709" s="184">
        <v>15.3711</v>
      </c>
      <c r="G1709" s="184">
        <v>13.2499</v>
      </c>
      <c r="H1709" s="184">
        <v>11.9392</v>
      </c>
      <c r="I1709" s="184">
        <v>7.1841999999999997</v>
      </c>
      <c r="J1709" s="184">
        <v>6.1746999999999996</v>
      </c>
      <c r="K1709" s="184">
        <v>8.1303999999999998</v>
      </c>
      <c r="L1709" s="184">
        <v>3.3111000000000002</v>
      </c>
      <c r="M1709" s="184">
        <v>5.3132000000000001</v>
      </c>
      <c r="N1709" s="184">
        <v>5.5167000000000002</v>
      </c>
      <c r="O1709" s="184">
        <v>8.3215000000000003</v>
      </c>
      <c r="P1709" s="184">
        <v>7.5602</v>
      </c>
      <c r="Q1709" s="184">
        <v>8.2333999999999996</v>
      </c>
      <c r="R1709" s="184">
        <v>8.0033999999999992</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44358</v>
      </c>
      <c r="E1710" s="184">
        <v>12.1488</v>
      </c>
      <c r="F1710" s="184">
        <v>21.945399999999999</v>
      </c>
      <c r="G1710" s="184">
        <v>20.363900000000001</v>
      </c>
      <c r="H1710" s="184">
        <v>14.5907</v>
      </c>
      <c r="I1710" s="184">
        <v>8.1804000000000006</v>
      </c>
      <c r="J1710" s="184">
        <v>6.7058</v>
      </c>
      <c r="K1710" s="184">
        <v>7.5266999999999999</v>
      </c>
      <c r="L1710" s="184">
        <v>3.4352999999999998</v>
      </c>
      <c r="M1710" s="184">
        <v>5.3639000000000001</v>
      </c>
      <c r="N1710" s="184">
        <v>5.8710000000000004</v>
      </c>
      <c r="O1710" s="184"/>
      <c r="P1710" s="184"/>
      <c r="Q1710" s="184">
        <v>8.6014999999999997</v>
      </c>
      <c r="R1710" s="184">
        <v>8.0614000000000008</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44358</v>
      </c>
      <c r="E1711" s="184">
        <v>11.8508</v>
      </c>
      <c r="F1711" s="184">
        <v>20.9558</v>
      </c>
      <c r="G1711" s="184">
        <v>19.331800000000001</v>
      </c>
      <c r="H1711" s="184">
        <v>13.542899999999999</v>
      </c>
      <c r="I1711" s="184">
        <v>7.1475</v>
      </c>
      <c r="J1711" s="184">
        <v>5.6504000000000003</v>
      </c>
      <c r="K1711" s="184">
        <v>6.4565000000000001</v>
      </c>
      <c r="L1711" s="184">
        <v>2.3698000000000001</v>
      </c>
      <c r="M1711" s="184">
        <v>4.2751999999999999</v>
      </c>
      <c r="N1711" s="184">
        <v>4.7630999999999997</v>
      </c>
      <c r="O1711" s="184"/>
      <c r="P1711" s="184"/>
      <c r="Q1711" s="184">
        <v>7.4641000000000002</v>
      </c>
      <c r="R1711" s="184">
        <v>6.9305000000000003</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44358</v>
      </c>
      <c r="E1712" s="184">
        <v>10.2248</v>
      </c>
      <c r="F1712" s="184">
        <v>15.356400000000001</v>
      </c>
      <c r="G1712" s="184">
        <v>15.607900000000001</v>
      </c>
      <c r="H1712" s="184">
        <v>13.139099999999999</v>
      </c>
      <c r="I1712" s="184">
        <v>8.1593999999999998</v>
      </c>
      <c r="J1712" s="184">
        <v>7.9295</v>
      </c>
      <c r="K1712" s="184">
        <v>8.5381</v>
      </c>
      <c r="L1712" s="184"/>
      <c r="M1712" s="184"/>
      <c r="N1712" s="184"/>
      <c r="O1712" s="184"/>
      <c r="P1712" s="184"/>
      <c r="Q1712" s="184">
        <v>7.5974000000000004</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44358</v>
      </c>
      <c r="E1713" s="184">
        <v>10.1973</v>
      </c>
      <c r="F1713" s="184">
        <v>14.6814</v>
      </c>
      <c r="G1713" s="184">
        <v>14.812799999999999</v>
      </c>
      <c r="H1713" s="184">
        <v>12.249700000000001</v>
      </c>
      <c r="I1713" s="184">
        <v>7.2556000000000003</v>
      </c>
      <c r="J1713" s="184">
        <v>7.0156000000000001</v>
      </c>
      <c r="K1713" s="184">
        <v>7.6195000000000004</v>
      </c>
      <c r="L1713" s="184"/>
      <c r="M1713" s="184"/>
      <c r="N1713" s="184"/>
      <c r="O1713" s="184"/>
      <c r="P1713" s="184"/>
      <c r="Q1713" s="184">
        <v>6.6680000000000001</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44358</v>
      </c>
      <c r="E1714" s="184">
        <v>12.5718</v>
      </c>
      <c r="F1714" s="184">
        <v>18.881399999999999</v>
      </c>
      <c r="G1714" s="184">
        <v>18.221399999999999</v>
      </c>
      <c r="H1714" s="184">
        <v>13.9316</v>
      </c>
      <c r="I1714" s="184">
        <v>7.3411</v>
      </c>
      <c r="J1714" s="184">
        <v>5.6368</v>
      </c>
      <c r="K1714" s="184">
        <v>7.7778</v>
      </c>
      <c r="L1714" s="184">
        <v>3.3969999999999998</v>
      </c>
      <c r="M1714" s="184">
        <v>4.9439000000000002</v>
      </c>
      <c r="N1714" s="184">
        <v>5.4938000000000002</v>
      </c>
      <c r="O1714" s="184">
        <v>7.9157999999999999</v>
      </c>
      <c r="P1714" s="184"/>
      <c r="Q1714" s="184">
        <v>7.3167999999999997</v>
      </c>
      <c r="R1714" s="184">
        <v>7.4439000000000002</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44358</v>
      </c>
      <c r="E1715" s="184">
        <v>12.8941</v>
      </c>
      <c r="F1715" s="184">
        <v>19.5426</v>
      </c>
      <c r="G1715" s="184">
        <v>18.995699999999999</v>
      </c>
      <c r="H1715" s="184">
        <v>14.7616</v>
      </c>
      <c r="I1715" s="184">
        <v>8.1740999999999993</v>
      </c>
      <c r="J1715" s="184">
        <v>6.4730999999999996</v>
      </c>
      <c r="K1715" s="184">
        <v>8.6324000000000005</v>
      </c>
      <c r="L1715" s="184">
        <v>4.2535999999999996</v>
      </c>
      <c r="M1715" s="184">
        <v>5.8169000000000004</v>
      </c>
      <c r="N1715" s="184">
        <v>6.3712</v>
      </c>
      <c r="O1715" s="184">
        <v>8.7623999999999995</v>
      </c>
      <c r="P1715" s="184"/>
      <c r="Q1715" s="184">
        <v>8.1583000000000006</v>
      </c>
      <c r="R1715" s="184">
        <v>8.3101000000000003</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44358</v>
      </c>
      <c r="E1716" s="184">
        <v>41.5015</v>
      </c>
      <c r="F1716" s="184">
        <v>23.321300000000001</v>
      </c>
      <c r="G1716" s="184">
        <v>19.1737</v>
      </c>
      <c r="H1716" s="184">
        <v>13.945600000000001</v>
      </c>
      <c r="I1716" s="184">
        <v>9.5457999999999998</v>
      </c>
      <c r="J1716" s="184">
        <v>7.6814999999999998</v>
      </c>
      <c r="K1716" s="184">
        <v>9.5196000000000005</v>
      </c>
      <c r="L1716" s="184">
        <v>5.1852999999999998</v>
      </c>
      <c r="M1716" s="184">
        <v>6.8006000000000002</v>
      </c>
      <c r="N1716" s="184">
        <v>7.4992999999999999</v>
      </c>
      <c r="O1716" s="184">
        <v>8.4969999999999999</v>
      </c>
      <c r="P1716" s="184">
        <v>7.6081000000000003</v>
      </c>
      <c r="Q1716" s="184">
        <v>7.9993999999999996</v>
      </c>
      <c r="R1716" s="184">
        <v>8.5030999999999999</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44358</v>
      </c>
      <c r="E1717" s="184">
        <v>43.866</v>
      </c>
      <c r="F1717" s="184">
        <v>24.1463</v>
      </c>
      <c r="G1717" s="184">
        <v>20.002700000000001</v>
      </c>
      <c r="H1717" s="184">
        <v>14.7456</v>
      </c>
      <c r="I1717" s="184">
        <v>10.364800000000001</v>
      </c>
      <c r="J1717" s="184">
        <v>8.4944000000000006</v>
      </c>
      <c r="K1717" s="184">
        <v>10.321899999999999</v>
      </c>
      <c r="L1717" s="184">
        <v>6.0167000000000002</v>
      </c>
      <c r="M1717" s="184">
        <v>7.6603000000000003</v>
      </c>
      <c r="N1717" s="184">
        <v>8.3849999999999998</v>
      </c>
      <c r="O1717" s="184">
        <v>9.3317999999999994</v>
      </c>
      <c r="P1717" s="184">
        <v>8.3658000000000001</v>
      </c>
      <c r="Q1717" s="184">
        <v>8.8591999999999995</v>
      </c>
      <c r="R1717" s="184">
        <v>9.3849999999999998</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44358</v>
      </c>
      <c r="E1718" s="184">
        <v>35.921799999999998</v>
      </c>
      <c r="F1718" s="184">
        <v>15.7563</v>
      </c>
      <c r="G1718" s="184">
        <v>16.822700000000001</v>
      </c>
      <c r="H1718" s="184">
        <v>14.0891</v>
      </c>
      <c r="I1718" s="184">
        <v>7.4241000000000001</v>
      </c>
      <c r="J1718" s="184">
        <v>6.2045000000000003</v>
      </c>
      <c r="K1718" s="184">
        <v>7.6159999999999997</v>
      </c>
      <c r="L1718" s="184">
        <v>3.6448</v>
      </c>
      <c r="M1718" s="184">
        <v>4.7826000000000004</v>
      </c>
      <c r="N1718" s="184">
        <v>5.6109999999999998</v>
      </c>
      <c r="O1718" s="184">
        <v>4.2152000000000003</v>
      </c>
      <c r="P1718" s="184">
        <v>5.3642000000000003</v>
      </c>
      <c r="Q1718" s="184">
        <v>7.2035999999999998</v>
      </c>
      <c r="R1718" s="184">
        <v>10.476599999999999</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44358</v>
      </c>
      <c r="E1719" s="184">
        <v>38.537100000000002</v>
      </c>
      <c r="F1719" s="184">
        <v>16.5825</v>
      </c>
      <c r="G1719" s="184">
        <v>17.579000000000001</v>
      </c>
      <c r="H1719" s="184">
        <v>14.831</v>
      </c>
      <c r="I1719" s="184">
        <v>8.1640999999999995</v>
      </c>
      <c r="J1719" s="184">
        <v>6.9425999999999997</v>
      </c>
      <c r="K1719" s="184">
        <v>8.3615999999999993</v>
      </c>
      <c r="L1719" s="184">
        <v>4.3720999999999997</v>
      </c>
      <c r="M1719" s="184">
        <v>5.5193000000000003</v>
      </c>
      <c r="N1719" s="184">
        <v>6.4320000000000004</v>
      </c>
      <c r="O1719" s="184">
        <v>5.0579000000000001</v>
      </c>
      <c r="P1719" s="184">
        <v>6.2393000000000001</v>
      </c>
      <c r="Q1719" s="184">
        <v>7.7175000000000002</v>
      </c>
      <c r="R1719" s="184">
        <v>11.2948</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44358</v>
      </c>
      <c r="E1720" s="184">
        <v>34.902999999999999</v>
      </c>
      <c r="F1720" s="184">
        <v>21.3459</v>
      </c>
      <c r="G1720" s="184">
        <v>21.196000000000002</v>
      </c>
      <c r="H1720" s="184">
        <v>19.177700000000002</v>
      </c>
      <c r="I1720" s="184">
        <v>8.9419000000000004</v>
      </c>
      <c r="J1720" s="184">
        <v>6.5128000000000004</v>
      </c>
      <c r="K1720" s="184">
        <v>9.5190999999999999</v>
      </c>
      <c r="L1720" s="184">
        <v>3.1983999999999999</v>
      </c>
      <c r="M1720" s="184">
        <v>5.1741000000000001</v>
      </c>
      <c r="N1720" s="184">
        <v>12.726000000000001</v>
      </c>
      <c r="O1720" s="184">
        <v>4.6287000000000003</v>
      </c>
      <c r="P1720" s="184">
        <v>5.3619000000000003</v>
      </c>
      <c r="Q1720" s="184">
        <v>7.1439000000000004</v>
      </c>
      <c r="R1720" s="184">
        <v>7.9790999999999999</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44358</v>
      </c>
      <c r="E1721" s="184">
        <v>36.933799999999998</v>
      </c>
      <c r="F1721" s="184">
        <v>21.7546</v>
      </c>
      <c r="G1721" s="184">
        <v>21.5822</v>
      </c>
      <c r="H1721" s="184">
        <v>19.584299999999999</v>
      </c>
      <c r="I1721" s="184">
        <v>9.3440999999999992</v>
      </c>
      <c r="J1721" s="184">
        <v>6.92</v>
      </c>
      <c r="K1721" s="184">
        <v>9.9354999999999993</v>
      </c>
      <c r="L1721" s="184">
        <v>3.6078999999999999</v>
      </c>
      <c r="M1721" s="184">
        <v>5.6036000000000001</v>
      </c>
      <c r="N1721" s="184">
        <v>13.19</v>
      </c>
      <c r="O1721" s="184">
        <v>5.1772</v>
      </c>
      <c r="P1721" s="184">
        <v>6.0442999999999998</v>
      </c>
      <c r="Q1721" s="184">
        <v>7.3970000000000002</v>
      </c>
      <c r="R1721" s="184">
        <v>8.4367999999999999</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44358</v>
      </c>
      <c r="E1722" s="184">
        <v>26.412299999999998</v>
      </c>
      <c r="F1722" s="184">
        <v>15.899100000000001</v>
      </c>
      <c r="G1722" s="184">
        <v>12.8194</v>
      </c>
      <c r="H1722" s="184">
        <v>9.8896999999999995</v>
      </c>
      <c r="I1722" s="184">
        <v>8.7751000000000001</v>
      </c>
      <c r="J1722" s="184">
        <v>6.9729999999999999</v>
      </c>
      <c r="K1722" s="184">
        <v>7.5236999999999998</v>
      </c>
      <c r="L1722" s="184">
        <v>3.2248999999999999</v>
      </c>
      <c r="M1722" s="184">
        <v>5.6669999999999998</v>
      </c>
      <c r="N1722" s="184">
        <v>6.1524000000000001</v>
      </c>
      <c r="O1722" s="184">
        <v>8.8232999999999997</v>
      </c>
      <c r="P1722" s="184">
        <v>8.1661000000000001</v>
      </c>
      <c r="Q1722" s="184">
        <v>8.5465</v>
      </c>
      <c r="R1722" s="184">
        <v>8.6179000000000006</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44358</v>
      </c>
      <c r="E1723" s="184">
        <v>25.3658</v>
      </c>
      <c r="F1723" s="184">
        <v>15.2592</v>
      </c>
      <c r="G1723" s="184">
        <v>12.291399999999999</v>
      </c>
      <c r="H1723" s="184">
        <v>9.3905999999999992</v>
      </c>
      <c r="I1723" s="184">
        <v>8.2691999999999997</v>
      </c>
      <c r="J1723" s="184">
        <v>6.4687999999999999</v>
      </c>
      <c r="K1723" s="184">
        <v>7.0129999999999999</v>
      </c>
      <c r="L1723" s="184">
        <v>2.7164999999999999</v>
      </c>
      <c r="M1723" s="184">
        <v>5.1447000000000003</v>
      </c>
      <c r="N1723" s="184">
        <v>5.6222000000000003</v>
      </c>
      <c r="O1723" s="184">
        <v>8.2568000000000001</v>
      </c>
      <c r="P1723" s="184">
        <v>7.5677000000000003</v>
      </c>
      <c r="Q1723" s="184">
        <v>6.9321999999999999</v>
      </c>
      <c r="R1723" s="184">
        <v>8.0760000000000005</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44358</v>
      </c>
      <c r="E1724" s="184">
        <v>32.724499999999999</v>
      </c>
      <c r="F1724" s="184">
        <v>7.4744999999999999</v>
      </c>
      <c r="G1724" s="184">
        <v>10.493499999999999</v>
      </c>
      <c r="H1724" s="184">
        <v>11.3697</v>
      </c>
      <c r="I1724" s="184">
        <v>5.9169</v>
      </c>
      <c r="J1724" s="184">
        <v>4.9427000000000003</v>
      </c>
      <c r="K1724" s="184">
        <v>6.0179</v>
      </c>
      <c r="L1724" s="184">
        <v>3.5063</v>
      </c>
      <c r="M1724" s="184">
        <v>4.4067999999999996</v>
      </c>
      <c r="N1724" s="184">
        <v>5.8342999999999998</v>
      </c>
      <c r="O1724" s="184">
        <v>3.1265000000000001</v>
      </c>
      <c r="P1724" s="184">
        <v>4.4416000000000002</v>
      </c>
      <c r="Q1724" s="184">
        <v>6.516</v>
      </c>
      <c r="R1724" s="184">
        <v>4.9428000000000001</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44358</v>
      </c>
      <c r="E1725" s="184">
        <v>35.027900000000002</v>
      </c>
      <c r="F1725" s="184">
        <v>8.2339000000000002</v>
      </c>
      <c r="G1725" s="184">
        <v>11.2295</v>
      </c>
      <c r="H1725" s="184">
        <v>12.1006</v>
      </c>
      <c r="I1725" s="184">
        <v>6.6486999999999998</v>
      </c>
      <c r="J1725" s="184">
        <v>5.6776999999999997</v>
      </c>
      <c r="K1725" s="184">
        <v>6.6440000000000001</v>
      </c>
      <c r="L1725" s="184">
        <v>4.1914999999999996</v>
      </c>
      <c r="M1725" s="184">
        <v>5.1227999999999998</v>
      </c>
      <c r="N1725" s="184">
        <v>6.5785999999999998</v>
      </c>
      <c r="O1725" s="184">
        <v>3.8511000000000002</v>
      </c>
      <c r="P1725" s="184">
        <v>5.3113000000000001</v>
      </c>
      <c r="Q1725" s="184">
        <v>7.1120999999999999</v>
      </c>
      <c r="R1725" s="184">
        <v>5.6532999999999998</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44358</v>
      </c>
      <c r="E1726" s="184">
        <v>38.429299999999998</v>
      </c>
      <c r="F1726" s="184">
        <v>22.428999999999998</v>
      </c>
      <c r="G1726" s="184">
        <v>19.533799999999999</v>
      </c>
      <c r="H1726" s="184">
        <v>15.527799999999999</v>
      </c>
      <c r="I1726" s="184">
        <v>8.3305000000000007</v>
      </c>
      <c r="J1726" s="184">
        <v>6.6026999999999996</v>
      </c>
      <c r="K1726" s="184">
        <v>7.4055999999999997</v>
      </c>
      <c r="L1726" s="184">
        <v>2.9087000000000001</v>
      </c>
      <c r="M1726" s="184">
        <v>4.9219999999999997</v>
      </c>
      <c r="N1726" s="184">
        <v>6.0439999999999996</v>
      </c>
      <c r="O1726" s="184">
        <v>5.9877000000000002</v>
      </c>
      <c r="P1726" s="184">
        <v>6.0777000000000001</v>
      </c>
      <c r="Q1726" s="184">
        <v>7.4010999999999996</v>
      </c>
      <c r="R1726" s="184">
        <v>7.9215999999999998</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44358</v>
      </c>
      <c r="E1727" s="184">
        <v>41.089799999999997</v>
      </c>
      <c r="F1727" s="184">
        <v>23.2883</v>
      </c>
      <c r="G1727" s="184">
        <v>20.435500000000001</v>
      </c>
      <c r="H1727" s="184">
        <v>16.4344</v>
      </c>
      <c r="I1727" s="184">
        <v>9.2455999999999996</v>
      </c>
      <c r="J1727" s="184">
        <v>7.5296000000000003</v>
      </c>
      <c r="K1727" s="184">
        <v>8.3382000000000005</v>
      </c>
      <c r="L1727" s="184">
        <v>3.8553000000000002</v>
      </c>
      <c r="M1727" s="184">
        <v>5.9138000000000002</v>
      </c>
      <c r="N1727" s="184">
        <v>7.0537999999999998</v>
      </c>
      <c r="O1727" s="184">
        <v>6.9584999999999999</v>
      </c>
      <c r="P1727" s="184">
        <v>7.0148000000000001</v>
      </c>
      <c r="Q1727" s="184">
        <v>8.1745999999999999</v>
      </c>
      <c r="R1727" s="184">
        <v>8.9398</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44358</v>
      </c>
      <c r="E1728" s="184">
        <v>24.7531</v>
      </c>
      <c r="F1728" s="184">
        <v>18.441299999999998</v>
      </c>
      <c r="G1728" s="184">
        <v>19.742000000000001</v>
      </c>
      <c r="H1728" s="184">
        <v>15.698600000000001</v>
      </c>
      <c r="I1728" s="184">
        <v>10.607200000000001</v>
      </c>
      <c r="J1728" s="184">
        <v>7.6698000000000004</v>
      </c>
      <c r="K1728" s="184">
        <v>8.2085000000000008</v>
      </c>
      <c r="L1728" s="184">
        <v>4.5039999999999996</v>
      </c>
      <c r="M1728" s="184">
        <v>6.2206999999999999</v>
      </c>
      <c r="N1728" s="184">
        <v>7.3034999999999997</v>
      </c>
      <c r="O1728" s="184">
        <v>4.4638</v>
      </c>
      <c r="P1728" s="184">
        <v>5.7275</v>
      </c>
      <c r="Q1728" s="184">
        <v>7.3124000000000002</v>
      </c>
      <c r="R1728" s="184">
        <v>9.3918999999999997</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44358</v>
      </c>
      <c r="E1729" s="184">
        <v>23.7971</v>
      </c>
      <c r="F1729" s="184">
        <v>17.800799999999999</v>
      </c>
      <c r="G1729" s="184">
        <v>19.100200000000001</v>
      </c>
      <c r="H1729" s="184">
        <v>15.0967</v>
      </c>
      <c r="I1729" s="184">
        <v>9.9969000000000001</v>
      </c>
      <c r="J1729" s="184">
        <v>7.0579999999999998</v>
      </c>
      <c r="K1729" s="184">
        <v>7.5852000000000004</v>
      </c>
      <c r="L1729" s="184">
        <v>3.9005000000000001</v>
      </c>
      <c r="M1729" s="184">
        <v>5.6276000000000002</v>
      </c>
      <c r="N1729" s="184">
        <v>6.7196999999999996</v>
      </c>
      <c r="O1729" s="184">
        <v>3.9674999999999998</v>
      </c>
      <c r="P1729" s="184">
        <v>5.2233000000000001</v>
      </c>
      <c r="Q1729" s="184">
        <v>6.5133000000000001</v>
      </c>
      <c r="R1729" s="184">
        <v>8.8834</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20.146887037037033</v>
      </c>
      <c r="G1730" s="186">
        <v>18.162981481481488</v>
      </c>
      <c r="H1730" s="186">
        <v>14.381711111111109</v>
      </c>
      <c r="I1730" s="186">
        <v>8.2805722222222222</v>
      </c>
      <c r="J1730" s="186">
        <v>6.784918518518519</v>
      </c>
      <c r="K1730" s="186">
        <v>8.3753370370370384</v>
      </c>
      <c r="L1730" s="186">
        <v>4.4077403846153853</v>
      </c>
      <c r="M1730" s="186">
        <v>6.2161942307692311</v>
      </c>
      <c r="N1730" s="186">
        <v>7.3461884615384614</v>
      </c>
      <c r="O1730" s="186">
        <v>6.8506579999999992</v>
      </c>
      <c r="P1730" s="186">
        <v>6.8987187499999996</v>
      </c>
      <c r="Q1730" s="186">
        <v>7.6938907407407404</v>
      </c>
      <c r="R1730" s="186">
        <v>7.3413057692307708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16.6022</v>
      </c>
      <c r="G1731" s="186">
        <v>18.574000000000002</v>
      </c>
      <c r="H1731" s="186">
        <v>13.82845</v>
      </c>
      <c r="I1731" s="186">
        <v>8.2248000000000001</v>
      </c>
      <c r="J1731" s="186">
        <v>6.83</v>
      </c>
      <c r="K1731" s="186">
        <v>8.0964500000000008</v>
      </c>
      <c r="L1731" s="186">
        <v>3.9224999999999999</v>
      </c>
      <c r="M1731" s="186">
        <v>5.6156000000000006</v>
      </c>
      <c r="N1731" s="186">
        <v>6.6591000000000005</v>
      </c>
      <c r="O1731" s="186">
        <v>8.1142500000000002</v>
      </c>
      <c r="P1731" s="186">
        <v>7.4844499999999998</v>
      </c>
      <c r="Q1731" s="186">
        <v>7.6962999999999999</v>
      </c>
      <c r="R1731" s="186">
        <v>8.2181499999999996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44358</v>
      </c>
      <c r="E1734" s="184">
        <v>49.406300000000002</v>
      </c>
      <c r="F1734" s="184">
        <v>0.19980000000000001</v>
      </c>
      <c r="G1734" s="184">
        <v>0.38690000000000002</v>
      </c>
      <c r="H1734" s="184">
        <v>2.0493999999999999</v>
      </c>
      <c r="I1734" s="184">
        <v>3.8820000000000001</v>
      </c>
      <c r="J1734" s="184">
        <v>8.9221000000000004</v>
      </c>
      <c r="K1734" s="184">
        <v>13.1952</v>
      </c>
      <c r="L1734" s="184">
        <v>40.665700000000001</v>
      </c>
      <c r="M1734" s="184">
        <v>70.789400000000001</v>
      </c>
      <c r="N1734" s="184">
        <v>107.94159999999999</v>
      </c>
      <c r="O1734" s="184">
        <v>6.9718</v>
      </c>
      <c r="P1734" s="184">
        <v>12.7216</v>
      </c>
      <c r="Q1734" s="184">
        <v>11.954599999999999</v>
      </c>
      <c r="R1734" s="184">
        <v>20.149999999999999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44358</v>
      </c>
      <c r="E1735" s="184">
        <v>53.776200000000003</v>
      </c>
      <c r="F1735" s="184">
        <v>0.20250000000000001</v>
      </c>
      <c r="G1735" s="184">
        <v>0.39560000000000001</v>
      </c>
      <c r="H1735" s="184">
        <v>2.0701999999999998</v>
      </c>
      <c r="I1735" s="184">
        <v>3.9245999999999999</v>
      </c>
      <c r="J1735" s="184">
        <v>9.0196000000000005</v>
      </c>
      <c r="K1735" s="184">
        <v>13.4849</v>
      </c>
      <c r="L1735" s="184">
        <v>41.334800000000001</v>
      </c>
      <c r="M1735" s="184">
        <v>72.102000000000004</v>
      </c>
      <c r="N1735" s="184">
        <v>110.2522</v>
      </c>
      <c r="O1735" s="184">
        <v>8.2004999999999999</v>
      </c>
      <c r="P1735" s="184">
        <v>14.0014</v>
      </c>
      <c r="Q1735" s="184">
        <v>18.018599999999999</v>
      </c>
      <c r="R1735" s="184">
        <v>21.5138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44358</v>
      </c>
      <c r="E1736" s="184">
        <v>55.67</v>
      </c>
      <c r="F1736" s="184">
        <v>0.28820000000000001</v>
      </c>
      <c r="G1736" s="184">
        <v>0.46920000000000001</v>
      </c>
      <c r="H1736" s="184">
        <v>1.6989000000000001</v>
      </c>
      <c r="I1736" s="184">
        <v>3.2646999999999999</v>
      </c>
      <c r="J1736" s="184">
        <v>7.4088000000000003</v>
      </c>
      <c r="K1736" s="184">
        <v>17.101400000000002</v>
      </c>
      <c r="L1736" s="184">
        <v>34.663800000000002</v>
      </c>
      <c r="M1736" s="184">
        <v>59.741799999999998</v>
      </c>
      <c r="N1736" s="184">
        <v>88.8399</v>
      </c>
      <c r="O1736" s="184">
        <v>24.6738</v>
      </c>
      <c r="P1736" s="184">
        <v>21.630700000000001</v>
      </c>
      <c r="Q1736" s="184">
        <v>25.5823</v>
      </c>
      <c r="R1736" s="184">
        <v>33.781799999999997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44358</v>
      </c>
      <c r="E1737" s="184">
        <v>50.71</v>
      </c>
      <c r="F1737" s="184">
        <v>0.27679999999999999</v>
      </c>
      <c r="G1737" s="184">
        <v>0.47549999999999998</v>
      </c>
      <c r="H1737" s="184">
        <v>1.6639999999999999</v>
      </c>
      <c r="I1737" s="184">
        <v>3.1949999999999998</v>
      </c>
      <c r="J1737" s="184">
        <v>7.2773000000000003</v>
      </c>
      <c r="K1737" s="184">
        <v>16.655200000000001</v>
      </c>
      <c r="L1737" s="184">
        <v>33.588000000000001</v>
      </c>
      <c r="M1737" s="184">
        <v>57.778500000000001</v>
      </c>
      <c r="N1737" s="184">
        <v>85.682900000000004</v>
      </c>
      <c r="O1737" s="184">
        <v>22.902799999999999</v>
      </c>
      <c r="P1737" s="184">
        <v>20.069400000000002</v>
      </c>
      <c r="Q1737" s="184">
        <v>24.036999999999999</v>
      </c>
      <c r="R1737" s="184">
        <v>31.641999999999999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44358</v>
      </c>
      <c r="E1738" s="184">
        <v>22.99</v>
      </c>
      <c r="F1738" s="184">
        <v>0</v>
      </c>
      <c r="G1738" s="184">
        <v>0.218</v>
      </c>
      <c r="H1738" s="184">
        <v>2.7256</v>
      </c>
      <c r="I1738" s="184">
        <v>4.0270999999999999</v>
      </c>
      <c r="J1738" s="184">
        <v>8.9573</v>
      </c>
      <c r="K1738" s="184">
        <v>19.739599999999999</v>
      </c>
      <c r="L1738" s="184">
        <v>44.591200000000001</v>
      </c>
      <c r="M1738" s="184">
        <v>68.795900000000003</v>
      </c>
      <c r="N1738" s="184">
        <v>119.7897</v>
      </c>
      <c r="O1738" s="184"/>
      <c r="P1738" s="184"/>
      <c r="Q1738" s="184">
        <v>39.898800000000001</v>
      </c>
      <c r="R1738" s="184">
        <v>46.436</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44358</v>
      </c>
      <c r="E1739" s="184">
        <v>21.96</v>
      </c>
      <c r="F1739" s="184">
        <v>0</v>
      </c>
      <c r="G1739" s="184">
        <v>0.22819999999999999</v>
      </c>
      <c r="H1739" s="184">
        <v>2.6648000000000001</v>
      </c>
      <c r="I1739" s="184">
        <v>3.9281000000000001</v>
      </c>
      <c r="J1739" s="184">
        <v>8.7667000000000002</v>
      </c>
      <c r="K1739" s="184">
        <v>19.2182</v>
      </c>
      <c r="L1739" s="184">
        <v>43.2485</v>
      </c>
      <c r="M1739" s="184">
        <v>66.489800000000002</v>
      </c>
      <c r="N1739" s="184">
        <v>115.7171</v>
      </c>
      <c r="O1739" s="184"/>
      <c r="P1739" s="184"/>
      <c r="Q1739" s="184">
        <v>37.336300000000001</v>
      </c>
      <c r="R1739" s="184">
        <v>43.726900000000001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44358</v>
      </c>
      <c r="E1740" s="184">
        <v>19.34</v>
      </c>
      <c r="F1740" s="184">
        <v>5.1700000000000003E-2</v>
      </c>
      <c r="G1740" s="184">
        <v>0.36330000000000001</v>
      </c>
      <c r="H1740" s="184">
        <v>1.8967000000000001</v>
      </c>
      <c r="I1740" s="184">
        <v>4.2587999999999999</v>
      </c>
      <c r="J1740" s="184">
        <v>8.7127999999999997</v>
      </c>
      <c r="K1740" s="184">
        <v>19.309100000000001</v>
      </c>
      <c r="L1740" s="184">
        <v>43.685000000000002</v>
      </c>
      <c r="M1740" s="184">
        <v>68.320300000000003</v>
      </c>
      <c r="N1740" s="184">
        <v>114.6504</v>
      </c>
      <c r="O1740" s="184"/>
      <c r="P1740" s="184"/>
      <c r="Q1740" s="184">
        <v>32.875100000000003</v>
      </c>
      <c r="R1740" s="184">
        <v>37.637900000000002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44358</v>
      </c>
      <c r="E1741" s="184">
        <v>18.579999999999998</v>
      </c>
      <c r="F1741" s="184">
        <v>5.3900000000000003E-2</v>
      </c>
      <c r="G1741" s="184">
        <v>0.37819999999999998</v>
      </c>
      <c r="H1741" s="184">
        <v>1.8640000000000001</v>
      </c>
      <c r="I1741" s="184">
        <v>4.2064000000000004</v>
      </c>
      <c r="J1741" s="184">
        <v>8.5914999999999999</v>
      </c>
      <c r="K1741" s="184">
        <v>18.797999999999998</v>
      </c>
      <c r="L1741" s="184">
        <v>42.484699999999997</v>
      </c>
      <c r="M1741" s="184">
        <v>66.189599999999999</v>
      </c>
      <c r="N1741" s="184">
        <v>110.8967</v>
      </c>
      <c r="O1741" s="184"/>
      <c r="P1741" s="184"/>
      <c r="Q1741" s="184">
        <v>30.5992</v>
      </c>
      <c r="R1741" s="184">
        <v>35.308199999999999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44358</v>
      </c>
      <c r="E1742" s="184">
        <v>99.224999999999994</v>
      </c>
      <c r="F1742" s="184">
        <v>0.68079999999999996</v>
      </c>
      <c r="G1742" s="184">
        <v>0.63080000000000003</v>
      </c>
      <c r="H1742" s="184">
        <v>2.7364999999999999</v>
      </c>
      <c r="I1742" s="184">
        <v>5.8174000000000001</v>
      </c>
      <c r="J1742" s="184">
        <v>9.7573000000000008</v>
      </c>
      <c r="K1742" s="184">
        <v>15.8954</v>
      </c>
      <c r="L1742" s="184">
        <v>34.458500000000001</v>
      </c>
      <c r="M1742" s="184">
        <v>62.837400000000002</v>
      </c>
      <c r="N1742" s="184">
        <v>103.6889</v>
      </c>
      <c r="O1742" s="184">
        <v>16.3809</v>
      </c>
      <c r="P1742" s="184">
        <v>16.340199999999999</v>
      </c>
      <c r="Q1742" s="184">
        <v>22.776499999999999</v>
      </c>
      <c r="R1742" s="184">
        <v>30.425599999999999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44358</v>
      </c>
      <c r="E1743" s="184">
        <v>93.643000000000001</v>
      </c>
      <c r="F1743" s="184">
        <v>0.67949999999999999</v>
      </c>
      <c r="G1743" s="184">
        <v>0.62539999999999996</v>
      </c>
      <c r="H1743" s="184">
        <v>2.7214999999999998</v>
      </c>
      <c r="I1743" s="184">
        <v>5.7838000000000003</v>
      </c>
      <c r="J1743" s="184">
        <v>9.6766000000000005</v>
      </c>
      <c r="K1743" s="184">
        <v>15.632899999999999</v>
      </c>
      <c r="L1743" s="184">
        <v>33.852200000000003</v>
      </c>
      <c r="M1743" s="184">
        <v>61.749099999999999</v>
      </c>
      <c r="N1743" s="184">
        <v>101.8777</v>
      </c>
      <c r="O1743" s="184">
        <v>15.432700000000001</v>
      </c>
      <c r="P1743" s="184">
        <v>15.542199999999999</v>
      </c>
      <c r="Q1743" s="184">
        <v>17.3215</v>
      </c>
      <c r="R1743" s="184">
        <v>29.277200000000001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44358</v>
      </c>
      <c r="E1744" s="184">
        <v>21.25</v>
      </c>
      <c r="F1744" s="184">
        <v>9.4200000000000006E-2</v>
      </c>
      <c r="G1744" s="184">
        <v>0.30209999999999998</v>
      </c>
      <c r="H1744" s="184">
        <v>2.1095000000000002</v>
      </c>
      <c r="I1744" s="184">
        <v>3.7395</v>
      </c>
      <c r="J1744" s="184">
        <v>9.0693999999999999</v>
      </c>
      <c r="K1744" s="184">
        <v>14.345700000000001</v>
      </c>
      <c r="L1744" s="184">
        <v>43.136200000000002</v>
      </c>
      <c r="M1744" s="184">
        <v>71.370999999999995</v>
      </c>
      <c r="N1744" s="184">
        <v>112.37260000000001</v>
      </c>
      <c r="O1744" s="184"/>
      <c r="P1744" s="184"/>
      <c r="Q1744" s="184">
        <v>37.9589</v>
      </c>
      <c r="R1744" s="184">
        <v>36.861699999999999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44358</v>
      </c>
      <c r="E1745" s="184">
        <v>20.494</v>
      </c>
      <c r="F1745" s="184">
        <v>9.2799999999999994E-2</v>
      </c>
      <c r="G1745" s="184">
        <v>0.28870000000000001</v>
      </c>
      <c r="H1745" s="184">
        <v>2.077</v>
      </c>
      <c r="I1745" s="184">
        <v>3.6778</v>
      </c>
      <c r="J1745" s="184">
        <v>8.9237000000000002</v>
      </c>
      <c r="K1745" s="184">
        <v>13.8872</v>
      </c>
      <c r="L1745" s="184">
        <v>42.0137</v>
      </c>
      <c r="M1745" s="184">
        <v>69.371899999999997</v>
      </c>
      <c r="N1745" s="184">
        <v>109.07980000000001</v>
      </c>
      <c r="O1745" s="184"/>
      <c r="P1745" s="184"/>
      <c r="Q1745" s="184">
        <v>35.841900000000003</v>
      </c>
      <c r="R1745" s="184">
        <v>34.747199999999999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44358</v>
      </c>
      <c r="E1746" s="184">
        <v>76.864000000000004</v>
      </c>
      <c r="F1746" s="184">
        <v>0.15210000000000001</v>
      </c>
      <c r="G1746" s="184">
        <v>0.22789999999999999</v>
      </c>
      <c r="H1746" s="184">
        <v>2.2881</v>
      </c>
      <c r="I1746" s="184">
        <v>3.3140000000000001</v>
      </c>
      <c r="J1746" s="184">
        <v>9.6560000000000006</v>
      </c>
      <c r="K1746" s="184">
        <v>11.1371</v>
      </c>
      <c r="L1746" s="184">
        <v>35.367600000000003</v>
      </c>
      <c r="M1746" s="184">
        <v>67.095299999999995</v>
      </c>
      <c r="N1746" s="184">
        <v>100.9884</v>
      </c>
      <c r="O1746" s="184">
        <v>9.1059000000000001</v>
      </c>
      <c r="P1746" s="184">
        <v>12.504899999999999</v>
      </c>
      <c r="Q1746" s="184">
        <v>14.141299999999999</v>
      </c>
      <c r="R1746" s="184">
        <v>18.814299999999999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44358</v>
      </c>
      <c r="E1747" s="184">
        <v>84.051900000000003</v>
      </c>
      <c r="F1747" s="184">
        <v>0.15440000000000001</v>
      </c>
      <c r="G1747" s="184">
        <v>0.23519999999999999</v>
      </c>
      <c r="H1747" s="184">
        <v>2.3047</v>
      </c>
      <c r="I1747" s="184">
        <v>3.3469000000000002</v>
      </c>
      <c r="J1747" s="184">
        <v>9.7342999999999993</v>
      </c>
      <c r="K1747" s="184">
        <v>11.375</v>
      </c>
      <c r="L1747" s="184">
        <v>35.930900000000001</v>
      </c>
      <c r="M1747" s="184">
        <v>68.136399999999995</v>
      </c>
      <c r="N1747" s="184">
        <v>102.66800000000001</v>
      </c>
      <c r="O1747" s="184">
        <v>10.1594</v>
      </c>
      <c r="P1747" s="184">
        <v>13.7234</v>
      </c>
      <c r="Q1747" s="184">
        <v>20.661799999999999</v>
      </c>
      <c r="R1747" s="184">
        <v>19.852699999999999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44358</v>
      </c>
      <c r="E1748" s="184">
        <v>70.087000000000003</v>
      </c>
      <c r="F1748" s="184">
        <v>0.35799999999999998</v>
      </c>
      <c r="G1748" s="184">
        <v>1.3696999999999999</v>
      </c>
      <c r="H1748" s="184">
        <v>2.4664000000000001</v>
      </c>
      <c r="I1748" s="184">
        <v>5.4558</v>
      </c>
      <c r="J1748" s="184">
        <v>11.8779</v>
      </c>
      <c r="K1748" s="184">
        <v>19.933900000000001</v>
      </c>
      <c r="L1748" s="184">
        <v>44.5152</v>
      </c>
      <c r="M1748" s="184">
        <v>73.921800000000005</v>
      </c>
      <c r="N1748" s="184">
        <v>111.3091</v>
      </c>
      <c r="O1748" s="184">
        <v>13.157400000000001</v>
      </c>
      <c r="P1748" s="184">
        <v>20.169599999999999</v>
      </c>
      <c r="Q1748" s="184">
        <v>19.190899999999999</v>
      </c>
      <c r="R1748" s="184">
        <v>22.9297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44358</v>
      </c>
      <c r="E1749" s="184">
        <v>64.054000000000002</v>
      </c>
      <c r="F1749" s="184">
        <v>0.35560000000000003</v>
      </c>
      <c r="G1749" s="184">
        <v>1.3625</v>
      </c>
      <c r="H1749" s="184">
        <v>2.4470999999999998</v>
      </c>
      <c r="I1749" s="184">
        <v>5.4179000000000004</v>
      </c>
      <c r="J1749" s="184">
        <v>11.787100000000001</v>
      </c>
      <c r="K1749" s="184">
        <v>19.644400000000001</v>
      </c>
      <c r="L1749" s="184">
        <v>43.8414</v>
      </c>
      <c r="M1749" s="184">
        <v>72.675600000000003</v>
      </c>
      <c r="N1749" s="184">
        <v>109.27209999999999</v>
      </c>
      <c r="O1749" s="184">
        <v>11.8818</v>
      </c>
      <c r="P1749" s="184">
        <v>18.757899999999999</v>
      </c>
      <c r="Q1749" s="184">
        <v>15.1104</v>
      </c>
      <c r="R1749" s="184">
        <v>21.712199999999999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44358</v>
      </c>
      <c r="E1750" s="184">
        <v>72.655699999999996</v>
      </c>
      <c r="F1750" s="184">
        <v>-8.48E-2</v>
      </c>
      <c r="G1750" s="184">
        <v>-0.2482</v>
      </c>
      <c r="H1750" s="184">
        <v>1.9015</v>
      </c>
      <c r="I1750" s="184">
        <v>3.9184000000000001</v>
      </c>
      <c r="J1750" s="184">
        <v>9.2523999999999997</v>
      </c>
      <c r="K1750" s="184">
        <v>11.889900000000001</v>
      </c>
      <c r="L1750" s="184">
        <v>34.363700000000001</v>
      </c>
      <c r="M1750" s="184">
        <v>62.811</v>
      </c>
      <c r="N1750" s="184">
        <v>95.110699999999994</v>
      </c>
      <c r="O1750" s="184">
        <v>8.2402999999999995</v>
      </c>
      <c r="P1750" s="184">
        <v>12.257</v>
      </c>
      <c r="Q1750" s="184">
        <v>13.131</v>
      </c>
      <c r="R1750" s="184">
        <v>21.452999999999999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44358</v>
      </c>
      <c r="E1751" s="184">
        <v>78.473799999999997</v>
      </c>
      <c r="F1751" s="184">
        <v>-8.09E-2</v>
      </c>
      <c r="G1751" s="184">
        <v>-0.23649999999999999</v>
      </c>
      <c r="H1751" s="184">
        <v>1.9292</v>
      </c>
      <c r="I1751" s="184">
        <v>3.9748999999999999</v>
      </c>
      <c r="J1751" s="184">
        <v>9.3836999999999993</v>
      </c>
      <c r="K1751" s="184">
        <v>12.297599999999999</v>
      </c>
      <c r="L1751" s="184">
        <v>35.321399999999997</v>
      </c>
      <c r="M1751" s="184">
        <v>64.551500000000004</v>
      </c>
      <c r="N1751" s="184">
        <v>97.901799999999994</v>
      </c>
      <c r="O1751" s="184">
        <v>9.5564999999999998</v>
      </c>
      <c r="P1751" s="184">
        <v>13.4077</v>
      </c>
      <c r="Q1751" s="184">
        <v>17.0991</v>
      </c>
      <c r="R1751" s="184">
        <v>23.167000000000002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44358</v>
      </c>
      <c r="E1752" s="184">
        <v>43.19</v>
      </c>
      <c r="F1752" s="184">
        <v>0.1391</v>
      </c>
      <c r="G1752" s="184">
        <v>0.65249999999999997</v>
      </c>
      <c r="H1752" s="184">
        <v>2.6865999999999999</v>
      </c>
      <c r="I1752" s="184">
        <v>5.0852000000000004</v>
      </c>
      <c r="J1752" s="184">
        <v>13.0037</v>
      </c>
      <c r="K1752" s="184">
        <v>16.666699999999999</v>
      </c>
      <c r="L1752" s="184">
        <v>41.3748</v>
      </c>
      <c r="M1752" s="184">
        <v>73.036900000000003</v>
      </c>
      <c r="N1752" s="184">
        <v>114.7688</v>
      </c>
      <c r="O1752" s="184">
        <v>17.327000000000002</v>
      </c>
      <c r="P1752" s="184">
        <v>17.242000000000001</v>
      </c>
      <c r="Q1752" s="184">
        <v>11.307</v>
      </c>
      <c r="R1752" s="184">
        <v>29.089200000000002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44358</v>
      </c>
      <c r="E1753" s="184">
        <v>46.17</v>
      </c>
      <c r="F1753" s="184">
        <v>0.13009999999999999</v>
      </c>
      <c r="G1753" s="184">
        <v>0.65400000000000003</v>
      </c>
      <c r="H1753" s="184">
        <v>2.7141000000000002</v>
      </c>
      <c r="I1753" s="184">
        <v>5.1468999999999996</v>
      </c>
      <c r="J1753" s="184">
        <v>13.134</v>
      </c>
      <c r="K1753" s="184">
        <v>17.093599999999999</v>
      </c>
      <c r="L1753" s="184">
        <v>42.368200000000002</v>
      </c>
      <c r="M1753" s="184">
        <v>74.886399999999995</v>
      </c>
      <c r="N1753" s="184">
        <v>118.0916</v>
      </c>
      <c r="O1753" s="184">
        <v>18.819600000000001</v>
      </c>
      <c r="P1753" s="184">
        <v>18.369399999999999</v>
      </c>
      <c r="Q1753" s="184">
        <v>16.969899999999999</v>
      </c>
      <c r="R1753" s="184">
        <v>30.937100000000001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44358</v>
      </c>
      <c r="E1754" s="184">
        <v>14.4</v>
      </c>
      <c r="F1754" s="184">
        <v>0.1391</v>
      </c>
      <c r="G1754" s="184">
        <v>-0.13869999999999999</v>
      </c>
      <c r="H1754" s="184">
        <v>1.9830000000000001</v>
      </c>
      <c r="I1754" s="184">
        <v>3.8961000000000001</v>
      </c>
      <c r="J1754" s="184">
        <v>8.1081000000000003</v>
      </c>
      <c r="K1754" s="184">
        <v>15.848800000000001</v>
      </c>
      <c r="L1754" s="184">
        <v>40.214199999999998</v>
      </c>
      <c r="M1754" s="184">
        <v>63.450600000000001</v>
      </c>
      <c r="N1754" s="184">
        <v>97.260300000000001</v>
      </c>
      <c r="O1754" s="184">
        <v>11.197900000000001</v>
      </c>
      <c r="P1754" s="184"/>
      <c r="Q1754" s="184">
        <v>9.6065000000000005</v>
      </c>
      <c r="R1754" s="184">
        <v>23.668800000000001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44358</v>
      </c>
      <c r="E1755" s="184">
        <v>15.44</v>
      </c>
      <c r="F1755" s="184">
        <v>0.12970000000000001</v>
      </c>
      <c r="G1755" s="184">
        <v>-0.12939999999999999</v>
      </c>
      <c r="H1755" s="184">
        <v>2.0489000000000002</v>
      </c>
      <c r="I1755" s="184">
        <v>3.9731000000000001</v>
      </c>
      <c r="J1755" s="184">
        <v>8.1989999999999998</v>
      </c>
      <c r="K1755" s="184">
        <v>16.090199999999999</v>
      </c>
      <c r="L1755" s="184">
        <v>40.875900000000001</v>
      </c>
      <c r="M1755" s="184">
        <v>64.605500000000006</v>
      </c>
      <c r="N1755" s="184">
        <v>98.969099999999997</v>
      </c>
      <c r="O1755" s="184">
        <v>12.7796</v>
      </c>
      <c r="P1755" s="184"/>
      <c r="Q1755" s="184">
        <v>11.546099999999999</v>
      </c>
      <c r="R1755" s="184">
        <v>24.972000000000001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44358</v>
      </c>
      <c r="E1756" s="184">
        <v>20.14</v>
      </c>
      <c r="F1756" s="184">
        <v>0.3488</v>
      </c>
      <c r="G1756" s="184">
        <v>0.64970000000000006</v>
      </c>
      <c r="H1756" s="184">
        <v>3.8144</v>
      </c>
      <c r="I1756" s="184">
        <v>7.9314</v>
      </c>
      <c r="J1756" s="184">
        <v>12.8291</v>
      </c>
      <c r="K1756" s="184">
        <v>18.9604</v>
      </c>
      <c r="L1756" s="184">
        <v>39.958300000000001</v>
      </c>
      <c r="M1756" s="184">
        <v>66.171599999999998</v>
      </c>
      <c r="N1756" s="184">
        <v>105.30070000000001</v>
      </c>
      <c r="O1756" s="184"/>
      <c r="P1756" s="184"/>
      <c r="Q1756" s="184">
        <v>71.842600000000004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44358</v>
      </c>
      <c r="E1757" s="184">
        <v>19.64</v>
      </c>
      <c r="F1757" s="184">
        <v>0.35770000000000002</v>
      </c>
      <c r="G1757" s="184">
        <v>0.61480000000000001</v>
      </c>
      <c r="H1757" s="184">
        <v>3.7507000000000001</v>
      </c>
      <c r="I1757" s="184">
        <v>7.7935999999999996</v>
      </c>
      <c r="J1757" s="184">
        <v>12.614699999999999</v>
      </c>
      <c r="K1757" s="184">
        <v>18.384599999999999</v>
      </c>
      <c r="L1757" s="184">
        <v>38.602699999999999</v>
      </c>
      <c r="M1757" s="184">
        <v>63.803199999999997</v>
      </c>
      <c r="N1757" s="184">
        <v>101.4359</v>
      </c>
      <c r="O1757" s="184"/>
      <c r="P1757" s="184"/>
      <c r="Q1757" s="184">
        <v>68.534099999999995</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44358</v>
      </c>
      <c r="E1758" s="184">
        <v>18.89</v>
      </c>
      <c r="F1758" s="184">
        <v>0.31859999999999999</v>
      </c>
      <c r="G1758" s="184">
        <v>0.53220000000000001</v>
      </c>
      <c r="H1758" s="184">
        <v>2.3294000000000001</v>
      </c>
      <c r="I1758" s="184">
        <v>4.8280000000000003</v>
      </c>
      <c r="J1758" s="184">
        <v>13.795199999999999</v>
      </c>
      <c r="K1758" s="184">
        <v>16.103300000000001</v>
      </c>
      <c r="L1758" s="184">
        <v>43.540999999999997</v>
      </c>
      <c r="M1758" s="184">
        <v>64.978200000000001</v>
      </c>
      <c r="N1758" s="184">
        <v>94.3416</v>
      </c>
      <c r="O1758" s="184"/>
      <c r="P1758" s="184"/>
      <c r="Q1758" s="184">
        <v>27.519200000000001</v>
      </c>
      <c r="R1758" s="184">
        <v>32.817500000000003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44358</v>
      </c>
      <c r="E1759" s="184">
        <v>18.100000000000001</v>
      </c>
      <c r="F1759" s="184">
        <v>0.27700000000000002</v>
      </c>
      <c r="G1759" s="184">
        <v>0.49969999999999998</v>
      </c>
      <c r="H1759" s="184">
        <v>2.3176999999999999</v>
      </c>
      <c r="I1759" s="184">
        <v>4.806</v>
      </c>
      <c r="J1759" s="184">
        <v>13.6935</v>
      </c>
      <c r="K1759" s="184">
        <v>15.654999999999999</v>
      </c>
      <c r="L1759" s="184">
        <v>42.2956</v>
      </c>
      <c r="M1759" s="184">
        <v>62.9163</v>
      </c>
      <c r="N1759" s="184">
        <v>91.129900000000006</v>
      </c>
      <c r="O1759" s="184"/>
      <c r="P1759" s="184"/>
      <c r="Q1759" s="184">
        <v>25.454000000000001</v>
      </c>
      <c r="R1759" s="184">
        <v>30.686900000000001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44358</v>
      </c>
      <c r="E1760" s="184">
        <v>15.365500000000001</v>
      </c>
      <c r="F1760" s="184">
        <v>1.4665999999999999</v>
      </c>
      <c r="G1760" s="184">
        <v>1.7623</v>
      </c>
      <c r="H1760" s="184">
        <v>2.9775999999999998</v>
      </c>
      <c r="I1760" s="184">
        <v>4.1390000000000002</v>
      </c>
      <c r="J1760" s="184">
        <v>10.9238</v>
      </c>
      <c r="K1760" s="184">
        <v>16.595199999999998</v>
      </c>
      <c r="L1760" s="184">
        <v>36.701300000000003</v>
      </c>
      <c r="M1760" s="184">
        <v>61.541499999999999</v>
      </c>
      <c r="N1760" s="184">
        <v>95.778800000000004</v>
      </c>
      <c r="O1760" s="184"/>
      <c r="P1760" s="184"/>
      <c r="Q1760" s="184">
        <v>38.628700000000002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44358</v>
      </c>
      <c r="E1761" s="184">
        <v>14.9262</v>
      </c>
      <c r="F1761" s="184">
        <v>1.4608000000000001</v>
      </c>
      <c r="G1761" s="184">
        <v>1.7436</v>
      </c>
      <c r="H1761" s="184">
        <v>2.9329000000000001</v>
      </c>
      <c r="I1761" s="184">
        <v>4.0494000000000003</v>
      </c>
      <c r="J1761" s="184">
        <v>10.7121</v>
      </c>
      <c r="K1761" s="184">
        <v>15.931699999999999</v>
      </c>
      <c r="L1761" s="184">
        <v>35.221899999999998</v>
      </c>
      <c r="M1761" s="184">
        <v>58.919499999999999</v>
      </c>
      <c r="N1761" s="184">
        <v>91.516199999999998</v>
      </c>
      <c r="O1761" s="184"/>
      <c r="P1761" s="184"/>
      <c r="Q1761" s="184">
        <v>35.604399999999998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44358</v>
      </c>
      <c r="E1762" s="184">
        <v>137.726</v>
      </c>
      <c r="F1762" s="184">
        <v>0.2205</v>
      </c>
      <c r="G1762" s="184">
        <v>0.25700000000000001</v>
      </c>
      <c r="H1762" s="184">
        <v>1.4638</v>
      </c>
      <c r="I1762" s="184">
        <v>3.1894999999999998</v>
      </c>
      <c r="J1762" s="184">
        <v>9.1806999999999999</v>
      </c>
      <c r="K1762" s="184">
        <v>14.6751</v>
      </c>
      <c r="L1762" s="184">
        <v>44.761400000000002</v>
      </c>
      <c r="M1762" s="184">
        <v>79.169799999999995</v>
      </c>
      <c r="N1762" s="184">
        <v>125.0241</v>
      </c>
      <c r="O1762" s="184">
        <v>21.142499999999998</v>
      </c>
      <c r="P1762" s="184">
        <v>19.822500000000002</v>
      </c>
      <c r="Q1762" s="184">
        <v>17.452100000000002</v>
      </c>
      <c r="R1762" s="184">
        <v>38.151000000000003</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44358</v>
      </c>
      <c r="E1763" s="184">
        <v>153.36199999999999</v>
      </c>
      <c r="F1763" s="184">
        <v>0.2248</v>
      </c>
      <c r="G1763" s="184">
        <v>0.26869999999999999</v>
      </c>
      <c r="H1763" s="184">
        <v>1.4930000000000001</v>
      </c>
      <c r="I1763" s="184">
        <v>3.2477</v>
      </c>
      <c r="J1763" s="184">
        <v>9.3170999999999999</v>
      </c>
      <c r="K1763" s="184">
        <v>15.1021</v>
      </c>
      <c r="L1763" s="184">
        <v>45.831299999999999</v>
      </c>
      <c r="M1763" s="184">
        <v>81.150499999999994</v>
      </c>
      <c r="N1763" s="184">
        <v>128.32599999999999</v>
      </c>
      <c r="O1763" s="184">
        <v>22.795100000000001</v>
      </c>
      <c r="P1763" s="184">
        <v>21.532</v>
      </c>
      <c r="Q1763" s="184">
        <v>21.107199999999999</v>
      </c>
      <c r="R1763" s="184">
        <v>40.130600000000001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44358</v>
      </c>
      <c r="E1764" s="184">
        <v>38.997999999999998</v>
      </c>
      <c r="F1764" s="184">
        <v>4.36E-2</v>
      </c>
      <c r="G1764" s="184">
        <v>0.1361</v>
      </c>
      <c r="H1764" s="184">
        <v>2.6101000000000001</v>
      </c>
      <c r="I1764" s="184">
        <v>4.5045999999999999</v>
      </c>
      <c r="J1764" s="184">
        <v>9.33</v>
      </c>
      <c r="K1764" s="184">
        <v>19.875800000000002</v>
      </c>
      <c r="L1764" s="184">
        <v>44.015700000000002</v>
      </c>
      <c r="M1764" s="184">
        <v>72.366900000000001</v>
      </c>
      <c r="N1764" s="184">
        <v>110.12990000000001</v>
      </c>
      <c r="O1764" s="184">
        <v>11.940099999999999</v>
      </c>
      <c r="P1764" s="184">
        <v>20.1951</v>
      </c>
      <c r="Q1764" s="184">
        <v>21.168600000000001</v>
      </c>
      <c r="R1764" s="184">
        <v>24.548200000000001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44358</v>
      </c>
      <c r="E1765" s="184">
        <v>36.631</v>
      </c>
      <c r="F1765" s="184">
        <v>4.1000000000000002E-2</v>
      </c>
      <c r="G1765" s="184">
        <v>0.1285</v>
      </c>
      <c r="H1765" s="184">
        <v>2.5905999999999998</v>
      </c>
      <c r="I1765" s="184">
        <v>4.4630000000000001</v>
      </c>
      <c r="J1765" s="184">
        <v>9.2354000000000003</v>
      </c>
      <c r="K1765" s="184">
        <v>19.556799999999999</v>
      </c>
      <c r="L1765" s="184">
        <v>43.274500000000003</v>
      </c>
      <c r="M1765" s="184">
        <v>71.013099999999994</v>
      </c>
      <c r="N1765" s="184">
        <v>107.91800000000001</v>
      </c>
      <c r="O1765" s="184">
        <v>10.726100000000001</v>
      </c>
      <c r="P1765" s="184">
        <v>19.021100000000001</v>
      </c>
      <c r="Q1765" s="184">
        <v>20.102900000000002</v>
      </c>
      <c r="R1765" s="184">
        <v>23.190100000000001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44358</v>
      </c>
      <c r="E1766" s="184">
        <v>70.842600000000004</v>
      </c>
      <c r="F1766" s="184">
        <v>0.3483</v>
      </c>
      <c r="G1766" s="184">
        <v>0.64570000000000005</v>
      </c>
      <c r="H1766" s="184">
        <v>3.0312000000000001</v>
      </c>
      <c r="I1766" s="184">
        <v>5.4790999999999999</v>
      </c>
      <c r="J1766" s="184">
        <v>10.235300000000001</v>
      </c>
      <c r="K1766" s="184">
        <v>17.732299999999999</v>
      </c>
      <c r="L1766" s="184">
        <v>46.808799999999998</v>
      </c>
      <c r="M1766" s="184">
        <v>73.047700000000006</v>
      </c>
      <c r="N1766" s="184">
        <v>116.84829999999999</v>
      </c>
      <c r="O1766" s="184">
        <v>17.7362</v>
      </c>
      <c r="P1766" s="184">
        <v>21.778500000000001</v>
      </c>
      <c r="Q1766" s="184">
        <v>19.992100000000001</v>
      </c>
      <c r="R1766" s="184">
        <v>32.561199999999999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44358</v>
      </c>
      <c r="E1767" s="184">
        <v>76.700699999999998</v>
      </c>
      <c r="F1767" s="184">
        <v>0.3508</v>
      </c>
      <c r="G1767" s="184">
        <v>0.65300000000000002</v>
      </c>
      <c r="H1767" s="184">
        <v>3.0484</v>
      </c>
      <c r="I1767" s="184">
        <v>5.5119999999999996</v>
      </c>
      <c r="J1767" s="184">
        <v>10.3169</v>
      </c>
      <c r="K1767" s="184">
        <v>18.0002</v>
      </c>
      <c r="L1767" s="184">
        <v>47.455100000000002</v>
      </c>
      <c r="M1767" s="184">
        <v>74.165000000000006</v>
      </c>
      <c r="N1767" s="184">
        <v>118.7286</v>
      </c>
      <c r="O1767" s="184">
        <v>18.834499999999998</v>
      </c>
      <c r="P1767" s="184">
        <v>23.0534</v>
      </c>
      <c r="Q1767" s="184">
        <v>25.858699999999999</v>
      </c>
      <c r="R1767" s="184">
        <v>33.695900000000002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44358</v>
      </c>
      <c r="E1768" s="184">
        <v>20.02</v>
      </c>
      <c r="F1768" s="184">
        <v>0.25040000000000001</v>
      </c>
      <c r="G1768" s="184">
        <v>0.60299999999999998</v>
      </c>
      <c r="H1768" s="184">
        <v>2.4041000000000001</v>
      </c>
      <c r="I1768" s="184">
        <v>3.6768999999999998</v>
      </c>
      <c r="J1768" s="184">
        <v>9.2795000000000005</v>
      </c>
      <c r="K1768" s="184">
        <v>19.522400000000001</v>
      </c>
      <c r="L1768" s="184">
        <v>42.694200000000002</v>
      </c>
      <c r="M1768" s="184">
        <v>67.953000000000003</v>
      </c>
      <c r="N1768" s="184">
        <v>112.5265</v>
      </c>
      <c r="O1768" s="184"/>
      <c r="P1768" s="184"/>
      <c r="Q1768" s="184">
        <v>39.566800000000001</v>
      </c>
      <c r="R1768" s="184">
        <v>40.101999999999997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44358</v>
      </c>
      <c r="E1769" s="184">
        <v>19.3</v>
      </c>
      <c r="F1769" s="184">
        <v>0.25969999999999999</v>
      </c>
      <c r="G1769" s="184">
        <v>0.57320000000000004</v>
      </c>
      <c r="H1769" s="184">
        <v>2.3873000000000002</v>
      </c>
      <c r="I1769" s="184">
        <v>3.5962999999999998</v>
      </c>
      <c r="J1769" s="184">
        <v>9.1629000000000005</v>
      </c>
      <c r="K1769" s="184">
        <v>19.0623</v>
      </c>
      <c r="L1769" s="184">
        <v>41.599400000000003</v>
      </c>
      <c r="M1769" s="184">
        <v>65.950100000000006</v>
      </c>
      <c r="N1769" s="184">
        <v>108.8745</v>
      </c>
      <c r="O1769" s="184"/>
      <c r="P1769" s="184"/>
      <c r="Q1769" s="184">
        <v>37.133200000000002</v>
      </c>
      <c r="R1769" s="184">
        <v>37.630499999999998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44358</v>
      </c>
      <c r="E1770" s="184">
        <v>123.606921302652</v>
      </c>
      <c r="F1770" s="184">
        <v>0.99560000000000004</v>
      </c>
      <c r="G1770" s="184">
        <v>1.3684000000000001</v>
      </c>
      <c r="H1770" s="184">
        <v>2.4085000000000001</v>
      </c>
      <c r="I1770" s="184">
        <v>4.3700999999999999</v>
      </c>
      <c r="J1770" s="184">
        <v>4.2335000000000003</v>
      </c>
      <c r="K1770" s="184">
        <v>34.220599999999997</v>
      </c>
      <c r="L1770" s="184">
        <v>58.925899999999999</v>
      </c>
      <c r="M1770" s="184">
        <v>91.244299999999996</v>
      </c>
      <c r="N1770" s="184">
        <v>190.4187</v>
      </c>
      <c r="O1770" s="184">
        <v>29.542100000000001</v>
      </c>
      <c r="P1770" s="184">
        <v>19.186599999999999</v>
      </c>
      <c r="Q1770" s="184">
        <v>10.7309</v>
      </c>
      <c r="R1770" s="184">
        <v>54.676000000000002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44358</v>
      </c>
      <c r="E1771" s="184">
        <v>113.4927</v>
      </c>
      <c r="F1771" s="184">
        <v>1.0013000000000001</v>
      </c>
      <c r="G1771" s="184">
        <v>1.3849</v>
      </c>
      <c r="H1771" s="184">
        <v>2.448</v>
      </c>
      <c r="I1771" s="184">
        <v>4.4515000000000002</v>
      </c>
      <c r="J1771" s="184">
        <v>4.4151999999999996</v>
      </c>
      <c r="K1771" s="184">
        <v>34.938299999999998</v>
      </c>
      <c r="L1771" s="184">
        <v>60.453200000000002</v>
      </c>
      <c r="M1771" s="184">
        <v>93.477800000000002</v>
      </c>
      <c r="N1771" s="184">
        <v>194.58959999999999</v>
      </c>
      <c r="O1771" s="184">
        <v>30.417200000000001</v>
      </c>
      <c r="P1771" s="184">
        <v>19.726600000000001</v>
      </c>
      <c r="Q1771" s="184">
        <v>15.3271</v>
      </c>
      <c r="R1771" s="184">
        <v>55.881599999999999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44358</v>
      </c>
      <c r="E1772" s="184">
        <v>99.834500000000006</v>
      </c>
      <c r="F1772" s="184">
        <v>-0.13089999999999999</v>
      </c>
      <c r="G1772" s="184">
        <v>-0.27739999999999998</v>
      </c>
      <c r="H1772" s="184">
        <v>0.99199999999999999</v>
      </c>
      <c r="I1772" s="184">
        <v>2.6594000000000002</v>
      </c>
      <c r="J1772" s="184">
        <v>6.6908000000000003</v>
      </c>
      <c r="K1772" s="184">
        <v>12.5573</v>
      </c>
      <c r="L1772" s="184">
        <v>31.034099999999999</v>
      </c>
      <c r="M1772" s="184">
        <v>58.627600000000001</v>
      </c>
      <c r="N1772" s="184">
        <v>97.135400000000004</v>
      </c>
      <c r="O1772" s="184">
        <v>20.244</v>
      </c>
      <c r="P1772" s="184">
        <v>23.7605</v>
      </c>
      <c r="Q1772" s="184">
        <v>27.553899999999999</v>
      </c>
      <c r="R1772" s="184">
        <v>33.853299999999997</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44358</v>
      </c>
      <c r="E1773" s="184">
        <v>90.846299999999999</v>
      </c>
      <c r="F1773" s="184">
        <v>-0.13400000000000001</v>
      </c>
      <c r="G1773" s="184">
        <v>-0.28660000000000002</v>
      </c>
      <c r="H1773" s="184">
        <v>0.97030000000000005</v>
      </c>
      <c r="I1773" s="184">
        <v>2.6156000000000001</v>
      </c>
      <c r="J1773" s="184">
        <v>6.5891000000000002</v>
      </c>
      <c r="K1773" s="184">
        <v>12.231400000000001</v>
      </c>
      <c r="L1773" s="184">
        <v>30.324100000000001</v>
      </c>
      <c r="M1773" s="184">
        <v>57.391399999999997</v>
      </c>
      <c r="N1773" s="184">
        <v>95.0291</v>
      </c>
      <c r="O1773" s="184">
        <v>18.822600000000001</v>
      </c>
      <c r="P1773" s="184">
        <v>22.3536</v>
      </c>
      <c r="Q1773" s="184">
        <v>20.636099999999999</v>
      </c>
      <c r="R1773" s="184">
        <v>32.305300000000003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44358</v>
      </c>
      <c r="E1774" s="184">
        <v>126.6311</v>
      </c>
      <c r="F1774" s="184">
        <v>-5.9200000000000003E-2</v>
      </c>
      <c r="G1774" s="184">
        <v>1.0699999999999999E-2</v>
      </c>
      <c r="H1774" s="184">
        <v>2.4477000000000002</v>
      </c>
      <c r="I1774" s="184">
        <v>4.5917000000000003</v>
      </c>
      <c r="J1774" s="184">
        <v>10.2067</v>
      </c>
      <c r="K1774" s="184">
        <v>16.963799999999999</v>
      </c>
      <c r="L1774" s="184">
        <v>37.838799999999999</v>
      </c>
      <c r="M1774" s="184">
        <v>68.775300000000001</v>
      </c>
      <c r="N1774" s="184">
        <v>105.25579999999999</v>
      </c>
      <c r="O1774" s="184">
        <v>9.3803999999999998</v>
      </c>
      <c r="P1774" s="184">
        <v>12.529299999999999</v>
      </c>
      <c r="Q1774" s="184">
        <v>16.821100000000001</v>
      </c>
      <c r="R1774" s="184">
        <v>23.497499999999999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44358</v>
      </c>
      <c r="E1775" s="184">
        <v>133.9074</v>
      </c>
      <c r="F1775" s="184">
        <v>-5.6500000000000002E-2</v>
      </c>
      <c r="G1775" s="184">
        <v>1.8700000000000001E-2</v>
      </c>
      <c r="H1775" s="184">
        <v>2.4662000000000002</v>
      </c>
      <c r="I1775" s="184">
        <v>4.6307</v>
      </c>
      <c r="J1775" s="184">
        <v>10.3001</v>
      </c>
      <c r="K1775" s="184">
        <v>17.266200000000001</v>
      </c>
      <c r="L1775" s="184">
        <v>38.531599999999997</v>
      </c>
      <c r="M1775" s="184">
        <v>70.047200000000004</v>
      </c>
      <c r="N1775" s="184">
        <v>107.322</v>
      </c>
      <c r="O1775" s="184">
        <v>10.3965</v>
      </c>
      <c r="P1775" s="184">
        <v>13.4213</v>
      </c>
      <c r="Q1775" s="184">
        <v>17.4131</v>
      </c>
      <c r="R1775" s="184">
        <v>24.6998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44358</v>
      </c>
      <c r="E1776" s="184">
        <v>19.508400000000002</v>
      </c>
      <c r="F1776" s="184">
        <v>0.1406</v>
      </c>
      <c r="G1776" s="184">
        <v>1.4910000000000001</v>
      </c>
      <c r="H1776" s="184">
        <v>3.794</v>
      </c>
      <c r="I1776" s="184">
        <v>6.2832999999999997</v>
      </c>
      <c r="J1776" s="184">
        <v>12.9017</v>
      </c>
      <c r="K1776" s="184">
        <v>20.822700000000001</v>
      </c>
      <c r="L1776" s="184">
        <v>48.679600000000001</v>
      </c>
      <c r="M1776" s="184">
        <v>75.608999999999995</v>
      </c>
      <c r="N1776" s="184">
        <v>108.1296</v>
      </c>
      <c r="O1776" s="184"/>
      <c r="P1776" s="184"/>
      <c r="Q1776" s="184">
        <v>29.5547</v>
      </c>
      <c r="R1776" s="184">
        <v>35.025199999999998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44358</v>
      </c>
      <c r="E1777" s="184">
        <v>18.569500000000001</v>
      </c>
      <c r="F1777" s="184">
        <v>0.13539999999999999</v>
      </c>
      <c r="G1777" s="184">
        <v>1.476</v>
      </c>
      <c r="H1777" s="184">
        <v>3.7593999999999999</v>
      </c>
      <c r="I1777" s="184">
        <v>6.2115999999999998</v>
      </c>
      <c r="J1777" s="184">
        <v>12.7324</v>
      </c>
      <c r="K1777" s="184">
        <v>20.2742</v>
      </c>
      <c r="L1777" s="184">
        <v>47.381700000000002</v>
      </c>
      <c r="M1777" s="184">
        <v>73.290800000000004</v>
      </c>
      <c r="N1777" s="184">
        <v>104.4806</v>
      </c>
      <c r="O1777" s="184"/>
      <c r="P1777" s="184"/>
      <c r="Q1777" s="184">
        <v>27.1022</v>
      </c>
      <c r="R1777" s="184">
        <v>32.598999999999997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44358</v>
      </c>
      <c r="E1778" s="184">
        <v>26.17</v>
      </c>
      <c r="F1778" s="184">
        <v>0.49919999999999998</v>
      </c>
      <c r="G1778" s="184">
        <v>0.53779999999999994</v>
      </c>
      <c r="H1778" s="184">
        <v>3.1126999999999998</v>
      </c>
      <c r="I1778" s="184">
        <v>5.3543000000000003</v>
      </c>
      <c r="J1778" s="184">
        <v>9.1781000000000006</v>
      </c>
      <c r="K1778" s="184">
        <v>16.4146</v>
      </c>
      <c r="L1778" s="184">
        <v>41.078200000000002</v>
      </c>
      <c r="M1778" s="184">
        <v>59.378799999999998</v>
      </c>
      <c r="N1778" s="184">
        <v>104.7731</v>
      </c>
      <c r="O1778" s="184">
        <v>17.755800000000001</v>
      </c>
      <c r="P1778" s="184">
        <v>16.242999999999999</v>
      </c>
      <c r="Q1778" s="184">
        <v>14.714</v>
      </c>
      <c r="R1778" s="184">
        <v>35.603499999999997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44358</v>
      </c>
      <c r="E1779" s="184">
        <v>24.76</v>
      </c>
      <c r="F1779" s="184">
        <v>0.48699999999999999</v>
      </c>
      <c r="G1779" s="184">
        <v>0.52780000000000005</v>
      </c>
      <c r="H1779" s="184">
        <v>3.0808</v>
      </c>
      <c r="I1779" s="184">
        <v>5.3169000000000004</v>
      </c>
      <c r="J1779" s="184">
        <v>9.0748999999999995</v>
      </c>
      <c r="K1779" s="184">
        <v>16.135100000000001</v>
      </c>
      <c r="L1779" s="184">
        <v>40.522100000000002</v>
      </c>
      <c r="M1779" s="184">
        <v>58.4133</v>
      </c>
      <c r="N1779" s="184">
        <v>103.1173</v>
      </c>
      <c r="O1779" s="184">
        <v>16.956600000000002</v>
      </c>
      <c r="P1779" s="184">
        <v>15.3405</v>
      </c>
      <c r="Q1779" s="184">
        <v>13.811</v>
      </c>
      <c r="R1779" s="184">
        <v>34.676299999999998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44358</v>
      </c>
      <c r="E1780" s="184">
        <v>13.018000000000001</v>
      </c>
      <c r="F1780" s="184">
        <v>0.63160000000000005</v>
      </c>
      <c r="G1780" s="184">
        <v>0.63780000000000003</v>
      </c>
      <c r="H1780" s="184">
        <v>2.7645</v>
      </c>
      <c r="I1780" s="184">
        <v>4.9661</v>
      </c>
      <c r="J1780" s="184">
        <v>10.0618</v>
      </c>
      <c r="K1780" s="184">
        <v>16.1554</v>
      </c>
      <c r="L1780" s="184"/>
      <c r="M1780" s="184"/>
      <c r="N1780" s="184"/>
      <c r="O1780" s="184"/>
      <c r="P1780" s="184"/>
      <c r="Q1780" s="184">
        <v>30.18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44358</v>
      </c>
      <c r="E1781" s="184">
        <v>12.894500000000001</v>
      </c>
      <c r="F1781" s="184">
        <v>0.62660000000000005</v>
      </c>
      <c r="G1781" s="184">
        <v>0.62190000000000001</v>
      </c>
      <c r="H1781" s="184">
        <v>2.7277999999999998</v>
      </c>
      <c r="I1781" s="184">
        <v>4.8921999999999999</v>
      </c>
      <c r="J1781" s="184">
        <v>9.8901000000000003</v>
      </c>
      <c r="K1781" s="184">
        <v>15.5421</v>
      </c>
      <c r="L1781" s="184"/>
      <c r="M1781" s="184"/>
      <c r="N1781" s="184"/>
      <c r="O1781" s="184"/>
      <c r="P1781" s="184"/>
      <c r="Q1781" s="184">
        <v>28.945</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0.29412291666666668</v>
      </c>
      <c r="G1782" s="186">
        <v>0.52269583333333336</v>
      </c>
      <c r="H1782" s="186">
        <v>2.4410583333333329</v>
      </c>
      <c r="I1782" s="186">
        <v>4.516547916666668</v>
      </c>
      <c r="J1782" s="186">
        <v>9.7108312500000018</v>
      </c>
      <c r="K1782" s="186">
        <v>17.248310416666662</v>
      </c>
      <c r="L1782" s="186">
        <v>41.291871739130428</v>
      </c>
      <c r="M1782" s="186">
        <v>68.480643478260859</v>
      </c>
      <c r="N1782" s="186">
        <v>109.67955652173914</v>
      </c>
      <c r="O1782" s="186">
        <v>15.782586666666665</v>
      </c>
      <c r="P1782" s="186">
        <v>17.667907142857139</v>
      </c>
      <c r="Q1782" s="186">
        <v>25.119133333333327</v>
      </c>
      <c r="R1782" s="186">
        <v>31.772278571428565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0.21150000000000002</v>
      </c>
      <c r="G1783" s="186">
        <v>0.48759999999999998</v>
      </c>
      <c r="H1783" s="186">
        <v>2.4474</v>
      </c>
      <c r="I1783" s="186">
        <v>4.3144499999999999</v>
      </c>
      <c r="J1783" s="186">
        <v>9.3235500000000009</v>
      </c>
      <c r="K1783" s="186">
        <v>16.6252</v>
      </c>
      <c r="L1783" s="186">
        <v>41.487099999999998</v>
      </c>
      <c r="M1783" s="186">
        <v>68.044700000000006</v>
      </c>
      <c r="N1783" s="186">
        <v>107.62</v>
      </c>
      <c r="O1783" s="186">
        <v>15.9068</v>
      </c>
      <c r="P1783" s="186">
        <v>18.563649999999999</v>
      </c>
      <c r="Q1783" s="186">
        <v>21.137900000000002</v>
      </c>
      <c r="R1783" s="186">
        <v>32.433250000000001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44358</v>
      </c>
      <c r="E1786" s="184">
        <v>11.47</v>
      </c>
      <c r="F1786" s="184">
        <v>0.52590000000000003</v>
      </c>
      <c r="G1786" s="184">
        <v>1.5044</v>
      </c>
      <c r="H1786" s="184">
        <v>3.0548000000000002</v>
      </c>
      <c r="I1786" s="184">
        <v>4.5579000000000001</v>
      </c>
      <c r="J1786" s="184">
        <v>10.0768</v>
      </c>
      <c r="K1786" s="184">
        <v>5.2294</v>
      </c>
      <c r="L1786" s="184"/>
      <c r="M1786" s="184"/>
      <c r="N1786" s="184"/>
      <c r="O1786" s="184"/>
      <c r="P1786" s="184"/>
      <c r="Q1786" s="184">
        <v>14.7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44358</v>
      </c>
      <c r="E1787" s="184">
        <v>11.36</v>
      </c>
      <c r="F1787" s="184">
        <v>0.44209999999999999</v>
      </c>
      <c r="G1787" s="184">
        <v>1.4286000000000001</v>
      </c>
      <c r="H1787" s="184">
        <v>2.8986000000000001</v>
      </c>
      <c r="I1787" s="184">
        <v>4.4118000000000004</v>
      </c>
      <c r="J1787" s="184">
        <v>9.7584999999999997</v>
      </c>
      <c r="K1787" s="184">
        <v>4.7004999999999999</v>
      </c>
      <c r="L1787" s="184"/>
      <c r="M1787" s="184"/>
      <c r="N1787" s="184"/>
      <c r="O1787" s="184"/>
      <c r="P1787" s="184"/>
      <c r="Q1787" s="184">
        <v>13.6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44358</v>
      </c>
      <c r="E1788" s="184">
        <v>14.91</v>
      </c>
      <c r="F1788" s="184">
        <v>0.1343</v>
      </c>
      <c r="G1788" s="184">
        <v>0.87960000000000005</v>
      </c>
      <c r="H1788" s="184">
        <v>1.0847</v>
      </c>
      <c r="I1788" s="184">
        <v>2.8275999999999999</v>
      </c>
      <c r="J1788" s="184">
        <v>5.0739999999999998</v>
      </c>
      <c r="K1788" s="184">
        <v>4.5582000000000003</v>
      </c>
      <c r="L1788" s="184">
        <v>14.1654</v>
      </c>
      <c r="M1788" s="184">
        <v>37.2928</v>
      </c>
      <c r="N1788" s="184">
        <v>50.302399999999999</v>
      </c>
      <c r="O1788" s="184"/>
      <c r="P1788" s="184"/>
      <c r="Q1788" s="184">
        <v>35.068899999999999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44358</v>
      </c>
      <c r="E1789" s="184">
        <v>14.6</v>
      </c>
      <c r="F1789" s="184">
        <v>0.2059</v>
      </c>
      <c r="G1789" s="184">
        <v>0.96819999999999995</v>
      </c>
      <c r="H1789" s="184">
        <v>1.1780999999999999</v>
      </c>
      <c r="I1789" s="184">
        <v>2.8169</v>
      </c>
      <c r="J1789" s="184">
        <v>4.9604999999999997</v>
      </c>
      <c r="K1789" s="184">
        <v>4.2112999999999996</v>
      </c>
      <c r="L1789" s="184">
        <v>13.2661</v>
      </c>
      <c r="M1789" s="184">
        <v>35.6877</v>
      </c>
      <c r="N1789" s="184">
        <v>47.923000000000002</v>
      </c>
      <c r="O1789" s="184"/>
      <c r="P1789" s="184"/>
      <c r="Q1789" s="184">
        <v>32.950000000000003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44358</v>
      </c>
      <c r="E1790" s="184">
        <v>12.66</v>
      </c>
      <c r="F1790" s="184">
        <v>0.39650000000000002</v>
      </c>
      <c r="G1790" s="184">
        <v>1.0375000000000001</v>
      </c>
      <c r="H1790" s="184">
        <v>1.4422999999999999</v>
      </c>
      <c r="I1790" s="184">
        <v>2.3443999999999998</v>
      </c>
      <c r="J1790" s="184">
        <v>5.5880000000000001</v>
      </c>
      <c r="K1790" s="184">
        <v>6.5656999999999996</v>
      </c>
      <c r="L1790" s="184">
        <v>15.0909</v>
      </c>
      <c r="M1790" s="184"/>
      <c r="N1790" s="184"/>
      <c r="O1790" s="184"/>
      <c r="P1790" s="184"/>
      <c r="Q1790" s="184">
        <v>26.6</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44358</v>
      </c>
      <c r="E1791" s="184">
        <v>12.8</v>
      </c>
      <c r="F1791" s="184">
        <v>0.39219999999999999</v>
      </c>
      <c r="G1791" s="184">
        <v>1.026</v>
      </c>
      <c r="H1791" s="184">
        <v>1.4262999999999999</v>
      </c>
      <c r="I1791" s="184">
        <v>2.4</v>
      </c>
      <c r="J1791" s="184">
        <v>5.6978</v>
      </c>
      <c r="K1791" s="184">
        <v>6.9340000000000002</v>
      </c>
      <c r="L1791" s="184">
        <v>15.942</v>
      </c>
      <c r="M1791" s="184"/>
      <c r="N1791" s="184"/>
      <c r="O1791" s="184"/>
      <c r="P1791" s="184"/>
      <c r="Q1791" s="184">
        <v>28</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44358</v>
      </c>
      <c r="E1792" s="184">
        <v>11</v>
      </c>
      <c r="F1792" s="184">
        <v>0.27350000000000002</v>
      </c>
      <c r="G1792" s="184">
        <v>0.64039999999999997</v>
      </c>
      <c r="H1792" s="184">
        <v>1.5697000000000001</v>
      </c>
      <c r="I1792" s="184">
        <v>3.2864</v>
      </c>
      <c r="J1792" s="184">
        <v>8.3743999999999996</v>
      </c>
      <c r="K1792" s="184"/>
      <c r="L1792" s="184"/>
      <c r="M1792" s="184"/>
      <c r="N1792" s="184"/>
      <c r="O1792" s="184"/>
      <c r="P1792" s="184"/>
      <c r="Q1792" s="184">
        <v>10</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44358</v>
      </c>
      <c r="E1793" s="184">
        <v>10.96</v>
      </c>
      <c r="F1793" s="184">
        <v>0.27450000000000002</v>
      </c>
      <c r="G1793" s="184">
        <v>0.64280000000000004</v>
      </c>
      <c r="H1793" s="184">
        <v>1.5754999999999999</v>
      </c>
      <c r="I1793" s="184">
        <v>3.2988</v>
      </c>
      <c r="J1793" s="184">
        <v>8.1935000000000002</v>
      </c>
      <c r="K1793" s="184"/>
      <c r="L1793" s="184"/>
      <c r="M1793" s="184"/>
      <c r="N1793" s="184"/>
      <c r="O1793" s="184"/>
      <c r="P1793" s="184"/>
      <c r="Q1793" s="184">
        <v>9.6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44358</v>
      </c>
      <c r="E1794" s="184">
        <v>11.494999999999999</v>
      </c>
      <c r="F1794" s="184">
        <v>0.38419999999999999</v>
      </c>
      <c r="G1794" s="184">
        <v>0.7097</v>
      </c>
      <c r="H1794" s="184">
        <v>1.4474</v>
      </c>
      <c r="I1794" s="184">
        <v>3.1960000000000002</v>
      </c>
      <c r="J1794" s="184">
        <v>5.7595000000000001</v>
      </c>
      <c r="K1794" s="184">
        <v>7.6311</v>
      </c>
      <c r="L1794" s="184">
        <v>14.95</v>
      </c>
      <c r="M1794" s="184"/>
      <c r="N1794" s="184"/>
      <c r="O1794" s="184"/>
      <c r="P1794" s="184"/>
      <c r="Q1794" s="184">
        <v>14.95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44358</v>
      </c>
      <c r="E1795" s="184">
        <v>11.391</v>
      </c>
      <c r="F1795" s="184">
        <v>0.37009999999999998</v>
      </c>
      <c r="G1795" s="184">
        <v>0.68059999999999998</v>
      </c>
      <c r="H1795" s="184">
        <v>1.4066000000000001</v>
      </c>
      <c r="I1795" s="184">
        <v>3.1233</v>
      </c>
      <c r="J1795" s="184">
        <v>5.5895000000000001</v>
      </c>
      <c r="K1795" s="184">
        <v>7.1387999999999998</v>
      </c>
      <c r="L1795" s="184">
        <v>13.91</v>
      </c>
      <c r="M1795" s="184"/>
      <c r="N1795" s="184"/>
      <c r="O1795" s="184"/>
      <c r="P1795" s="184"/>
      <c r="Q1795" s="184">
        <v>13.91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44358</v>
      </c>
      <c r="E1796" s="184">
        <v>26.998000000000001</v>
      </c>
      <c r="F1796" s="184">
        <v>0.56620000000000004</v>
      </c>
      <c r="G1796" s="184">
        <v>0.54749999999999999</v>
      </c>
      <c r="H1796" s="184">
        <v>1.0328999999999999</v>
      </c>
      <c r="I1796" s="184">
        <v>2.7869000000000002</v>
      </c>
      <c r="J1796" s="184">
        <v>6.4379999999999997</v>
      </c>
      <c r="K1796" s="184">
        <v>5.4074</v>
      </c>
      <c r="L1796" s="184">
        <v>16.788499999999999</v>
      </c>
      <c r="M1796" s="184"/>
      <c r="N1796" s="184"/>
      <c r="O1796" s="184"/>
      <c r="P1796" s="184"/>
      <c r="Q1796" s="184">
        <v>21.040099999999999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44358</v>
      </c>
      <c r="E1797" s="184">
        <v>15.5869</v>
      </c>
      <c r="F1797" s="184">
        <v>0.76539999999999997</v>
      </c>
      <c r="G1797" s="184">
        <v>0.78820000000000001</v>
      </c>
      <c r="H1797" s="184">
        <v>2.1307999999999998</v>
      </c>
      <c r="I1797" s="184">
        <v>3.7204000000000002</v>
      </c>
      <c r="J1797" s="184">
        <v>3.6673</v>
      </c>
      <c r="K1797" s="184">
        <v>18.831600000000002</v>
      </c>
      <c r="L1797" s="184">
        <v>38.557600000000001</v>
      </c>
      <c r="M1797" s="184"/>
      <c r="N1797" s="184"/>
      <c r="O1797" s="184"/>
      <c r="P1797" s="184"/>
      <c r="Q1797" s="184">
        <v>55.869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44358</v>
      </c>
      <c r="E1798" s="184">
        <v>15.4671</v>
      </c>
      <c r="F1798" s="184">
        <v>0.76219999999999999</v>
      </c>
      <c r="G1798" s="184">
        <v>0.77859999999999996</v>
      </c>
      <c r="H1798" s="184">
        <v>2.1072000000000002</v>
      </c>
      <c r="I1798" s="184">
        <v>3.6703999999999999</v>
      </c>
      <c r="J1798" s="184">
        <v>3.5537999999999998</v>
      </c>
      <c r="K1798" s="184">
        <v>18.463699999999999</v>
      </c>
      <c r="L1798" s="184">
        <v>37.656599999999997</v>
      </c>
      <c r="M1798" s="184"/>
      <c r="N1798" s="184"/>
      <c r="O1798" s="184"/>
      <c r="P1798" s="184"/>
      <c r="Q1798" s="184">
        <v>54.670999999999999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44358</v>
      </c>
      <c r="E1799" s="184">
        <v>15.73</v>
      </c>
      <c r="F1799" s="184">
        <v>0.25490000000000002</v>
      </c>
      <c r="G1799" s="184">
        <v>0.57540000000000002</v>
      </c>
      <c r="H1799" s="184">
        <v>2.0104000000000002</v>
      </c>
      <c r="I1799" s="184">
        <v>4.1032000000000002</v>
      </c>
      <c r="J1799" s="184">
        <v>6.7164000000000001</v>
      </c>
      <c r="K1799" s="184">
        <v>5.9973000000000001</v>
      </c>
      <c r="L1799" s="184">
        <v>21.467199999999998</v>
      </c>
      <c r="M1799" s="184">
        <v>45.648099999999999</v>
      </c>
      <c r="N1799" s="184">
        <v>68.055599999999998</v>
      </c>
      <c r="O1799" s="184"/>
      <c r="P1799" s="184"/>
      <c r="Q1799" s="184">
        <v>26.642600000000002</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44358</v>
      </c>
      <c r="E1800" s="184">
        <v>15.54</v>
      </c>
      <c r="F1800" s="184">
        <v>0.19339999999999999</v>
      </c>
      <c r="G1800" s="184">
        <v>0.58250000000000002</v>
      </c>
      <c r="H1800" s="184">
        <v>1.9684999999999999</v>
      </c>
      <c r="I1800" s="184">
        <v>4.0857000000000001</v>
      </c>
      <c r="J1800" s="184">
        <v>6.5843999999999996</v>
      </c>
      <c r="K1800" s="184">
        <v>5.7862</v>
      </c>
      <c r="L1800" s="184">
        <v>21.027999999999999</v>
      </c>
      <c r="M1800" s="184">
        <v>44.827599999999997</v>
      </c>
      <c r="N1800" s="184">
        <v>66.917299999999997</v>
      </c>
      <c r="O1800" s="184"/>
      <c r="P1800" s="184"/>
      <c r="Q1800" s="184">
        <v>25.842700000000001</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44358</v>
      </c>
      <c r="E1801" s="184">
        <v>155.83539999999999</v>
      </c>
      <c r="F1801" s="184">
        <v>0.12659999999999999</v>
      </c>
      <c r="G1801" s="184">
        <v>0.39450000000000002</v>
      </c>
      <c r="H1801" s="184">
        <v>1.2923</v>
      </c>
      <c r="I1801" s="184">
        <v>3.1726999999999999</v>
      </c>
      <c r="J1801" s="184">
        <v>6.5873999999999997</v>
      </c>
      <c r="K1801" s="184">
        <v>4.7713000000000001</v>
      </c>
      <c r="L1801" s="184">
        <v>18.101199999999999</v>
      </c>
      <c r="M1801" s="184">
        <v>38.385199999999998</v>
      </c>
      <c r="N1801" s="184">
        <v>60.334200000000003</v>
      </c>
      <c r="O1801" s="184">
        <v>14.93</v>
      </c>
      <c r="P1801" s="184">
        <v>14.7814</v>
      </c>
      <c r="Q1801" s="184">
        <v>14.895300000000001</v>
      </c>
      <c r="R1801" s="184">
        <v>16.7301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44358</v>
      </c>
      <c r="E1802" s="184">
        <v>644.62801184543503</v>
      </c>
      <c r="F1802" s="184">
        <v>0.1244</v>
      </c>
      <c r="G1802" s="184">
        <v>0.38790000000000002</v>
      </c>
      <c r="H1802" s="184">
        <v>1.2766999999999999</v>
      </c>
      <c r="I1802" s="184">
        <v>3.1404999999999998</v>
      </c>
      <c r="J1802" s="184">
        <v>6.5129000000000001</v>
      </c>
      <c r="K1802" s="184">
        <v>4.5537999999999998</v>
      </c>
      <c r="L1802" s="184">
        <v>17.617999999999999</v>
      </c>
      <c r="M1802" s="184">
        <v>37.558599999999998</v>
      </c>
      <c r="N1802" s="184">
        <v>59.085799999999999</v>
      </c>
      <c r="O1802" s="184">
        <v>13.9925</v>
      </c>
      <c r="P1802" s="184">
        <v>13.8253</v>
      </c>
      <c r="Q1802" s="184">
        <v>14.655200000000001</v>
      </c>
      <c r="R1802" s="184">
        <v>15.8086</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0.3642529411764705</v>
      </c>
      <c r="G1803" s="186">
        <v>0.79837647058823524</v>
      </c>
      <c r="H1803" s="186">
        <v>1.7001647058823528</v>
      </c>
      <c r="I1803" s="186">
        <v>3.349582352941177</v>
      </c>
      <c r="J1803" s="186">
        <v>6.4195705882352954</v>
      </c>
      <c r="K1803" s="186">
        <v>7.3853533333333319</v>
      </c>
      <c r="L1803" s="186">
        <v>19.887807692307693</v>
      </c>
      <c r="M1803" s="186">
        <v>39.9</v>
      </c>
      <c r="N1803" s="186">
        <v>58.769716666666675</v>
      </c>
      <c r="O1803" s="186">
        <v>14.46125</v>
      </c>
      <c r="P1803" s="186">
        <v>14.30335</v>
      </c>
      <c r="Q1803" s="186">
        <v>24.293811764705882</v>
      </c>
      <c r="R1803" s="186">
        <v>16.269349999999999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0.37009999999999998</v>
      </c>
      <c r="G1804" s="186">
        <v>0.7097</v>
      </c>
      <c r="H1804" s="186">
        <v>1.4474</v>
      </c>
      <c r="I1804" s="186">
        <v>3.1960000000000002</v>
      </c>
      <c r="J1804" s="186">
        <v>6.4379999999999997</v>
      </c>
      <c r="K1804" s="186">
        <v>5.7862</v>
      </c>
      <c r="L1804" s="186">
        <v>16.788499999999999</v>
      </c>
      <c r="M1804" s="186">
        <v>37.971899999999998</v>
      </c>
      <c r="N1804" s="186">
        <v>59.71</v>
      </c>
      <c r="O1804" s="186">
        <v>14.46125</v>
      </c>
      <c r="P1804" s="186">
        <v>14.30335</v>
      </c>
      <c r="Q1804" s="186">
        <v>21.040099999999999</v>
      </c>
      <c r="R1804" s="186">
        <v>16.269349999999999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44358</v>
      </c>
      <c r="E1807" s="184">
        <v>246.47120000000001</v>
      </c>
      <c r="F1807" s="184">
        <v>4.1173999999999999</v>
      </c>
      <c r="G1807" s="184">
        <v>7.3695000000000004</v>
      </c>
      <c r="H1807" s="184">
        <v>5.8795000000000002</v>
      </c>
      <c r="I1807" s="184">
        <v>4.7804000000000002</v>
      </c>
      <c r="J1807" s="184">
        <v>4.6093000000000002</v>
      </c>
      <c r="K1807" s="184">
        <v>4.9741999999999997</v>
      </c>
      <c r="L1807" s="184">
        <v>3.9851000000000001</v>
      </c>
      <c r="M1807" s="184">
        <v>4.6007999999999996</v>
      </c>
      <c r="N1807" s="184">
        <v>5.63</v>
      </c>
      <c r="O1807" s="184">
        <v>7.6585000000000001</v>
      </c>
      <c r="P1807" s="184">
        <v>7.6166999999999998</v>
      </c>
      <c r="Q1807" s="184">
        <v>7.8224999999999998</v>
      </c>
      <c r="R1807" s="184">
        <v>6.8937999999999997</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44358</v>
      </c>
      <c r="E1808" s="184">
        <v>430.8295</v>
      </c>
      <c r="F1808" s="184">
        <v>4.0331000000000001</v>
      </c>
      <c r="G1808" s="184">
        <v>7.2507000000000001</v>
      </c>
      <c r="H1808" s="184">
        <v>5.9614000000000003</v>
      </c>
      <c r="I1808" s="184">
        <v>4.8380000000000001</v>
      </c>
      <c r="J1808" s="184">
        <v>4.6646000000000001</v>
      </c>
      <c r="K1808" s="184">
        <v>5.1285999999999996</v>
      </c>
      <c r="L1808" s="184">
        <v>4.1058000000000003</v>
      </c>
      <c r="M1808" s="184">
        <v>4.6860999999999997</v>
      </c>
      <c r="N1808" s="184">
        <v>5.6109</v>
      </c>
      <c r="O1808" s="184">
        <v>7.4432</v>
      </c>
      <c r="P1808" s="184">
        <v>7.5509000000000004</v>
      </c>
      <c r="Q1808" s="184">
        <v>8.3315999999999999</v>
      </c>
      <c r="R1808" s="184">
        <v>6.7605000000000004</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44358</v>
      </c>
      <c r="E1809" s="184">
        <v>426.51679999999999</v>
      </c>
      <c r="F1809" s="184">
        <v>3.8599000000000001</v>
      </c>
      <c r="G1809" s="184">
        <v>7.0812999999999997</v>
      </c>
      <c r="H1809" s="184">
        <v>5.7901999999999996</v>
      </c>
      <c r="I1809" s="184">
        <v>4.6668000000000003</v>
      </c>
      <c r="J1809" s="184">
        <v>4.4913999999999996</v>
      </c>
      <c r="K1809" s="184">
        <v>4.9555999999999996</v>
      </c>
      <c r="L1809" s="184">
        <v>3.9394</v>
      </c>
      <c r="M1809" s="184">
        <v>4.5273000000000003</v>
      </c>
      <c r="N1809" s="184">
        <v>5.4516</v>
      </c>
      <c r="O1809" s="184">
        <v>7.3022</v>
      </c>
      <c r="P1809" s="184">
        <v>7.4101999999999997</v>
      </c>
      <c r="Q1809" s="184">
        <v>7.6627000000000001</v>
      </c>
      <c r="R1809" s="184">
        <v>6.6147</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44358</v>
      </c>
      <c r="E1810" s="184">
        <v>12.071</v>
      </c>
      <c r="F1810" s="184">
        <v>4.8387000000000002</v>
      </c>
      <c r="G1810" s="184">
        <v>5.5461</v>
      </c>
      <c r="H1810" s="184">
        <v>5.1887999999999996</v>
      </c>
      <c r="I1810" s="184">
        <v>4.2835000000000001</v>
      </c>
      <c r="J1810" s="184">
        <v>4.6024000000000003</v>
      </c>
      <c r="K1810" s="184">
        <v>4.7285000000000004</v>
      </c>
      <c r="L1810" s="184">
        <v>4.2431000000000001</v>
      </c>
      <c r="M1810" s="184">
        <v>4.6665000000000001</v>
      </c>
      <c r="N1810" s="184">
        <v>5.0793999999999997</v>
      </c>
      <c r="O1810" s="184"/>
      <c r="P1810" s="184"/>
      <c r="Q1810" s="184">
        <v>7.0749000000000004</v>
      </c>
      <c r="R1810" s="184">
        <v>6.3327999999999998</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44358</v>
      </c>
      <c r="E1811" s="184">
        <v>11.7788</v>
      </c>
      <c r="F1811" s="184">
        <v>3.7189000000000001</v>
      </c>
      <c r="G1811" s="184">
        <v>4.6500000000000004</v>
      </c>
      <c r="H1811" s="184">
        <v>4.2976000000000001</v>
      </c>
      <c r="I1811" s="184">
        <v>3.3908999999999998</v>
      </c>
      <c r="J1811" s="184">
        <v>3.7101999999999999</v>
      </c>
      <c r="K1811" s="184">
        <v>3.8288000000000002</v>
      </c>
      <c r="L1811" s="184">
        <v>3.3372999999999999</v>
      </c>
      <c r="M1811" s="184">
        <v>3.7492999999999999</v>
      </c>
      <c r="N1811" s="184">
        <v>4.1440999999999999</v>
      </c>
      <c r="O1811" s="184"/>
      <c r="P1811" s="184"/>
      <c r="Q1811" s="184">
        <v>6.1261999999999999</v>
      </c>
      <c r="R1811" s="184">
        <v>5.3784000000000001</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44358</v>
      </c>
      <c r="E1812" s="184">
        <v>1205.1378</v>
      </c>
      <c r="F1812" s="184">
        <v>3.7984</v>
      </c>
      <c r="G1812" s="184">
        <v>6.2918000000000003</v>
      </c>
      <c r="H1812" s="184">
        <v>5.4088000000000003</v>
      </c>
      <c r="I1812" s="184">
        <v>4.3616999999999999</v>
      </c>
      <c r="J1812" s="184">
        <v>3.6785000000000001</v>
      </c>
      <c r="K1812" s="184">
        <v>4.4610000000000003</v>
      </c>
      <c r="L1812" s="184">
        <v>3.6680000000000001</v>
      </c>
      <c r="M1812" s="184">
        <v>3.8852000000000002</v>
      </c>
      <c r="N1812" s="184">
        <v>3.8824999999999998</v>
      </c>
      <c r="O1812" s="184">
        <v>6.3052000000000001</v>
      </c>
      <c r="P1812" s="184"/>
      <c r="Q1812" s="184">
        <v>6.3514999999999997</v>
      </c>
      <c r="R1812" s="184">
        <v>5.3601000000000001</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44358</v>
      </c>
      <c r="E1813" s="184">
        <v>1211.9965999999999</v>
      </c>
      <c r="F1813" s="184">
        <v>4.0388999999999999</v>
      </c>
      <c r="G1813" s="184">
        <v>6.5316000000000001</v>
      </c>
      <c r="H1813" s="184">
        <v>5.6489000000000003</v>
      </c>
      <c r="I1813" s="184">
        <v>4.5807000000000002</v>
      </c>
      <c r="J1813" s="184">
        <v>3.8797000000000001</v>
      </c>
      <c r="K1813" s="184">
        <v>4.6566999999999998</v>
      </c>
      <c r="L1813" s="184">
        <v>3.8635999999999999</v>
      </c>
      <c r="M1813" s="184">
        <v>4.0808</v>
      </c>
      <c r="N1813" s="184">
        <v>4.0773999999999999</v>
      </c>
      <c r="O1813" s="184">
        <v>6.5046999999999997</v>
      </c>
      <c r="P1813" s="184"/>
      <c r="Q1813" s="184">
        <v>6.5509000000000004</v>
      </c>
      <c r="R1813" s="184">
        <v>5.5537000000000001</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44358</v>
      </c>
      <c r="E1814" s="184">
        <v>2587.0198999999998</v>
      </c>
      <c r="F1814" s="184">
        <v>3.9226999999999999</v>
      </c>
      <c r="G1814" s="184">
        <v>5.4550999999999998</v>
      </c>
      <c r="H1814" s="184">
        <v>4.3070000000000004</v>
      </c>
      <c r="I1814" s="184">
        <v>3.7082999999999999</v>
      </c>
      <c r="J1814" s="184">
        <v>3.3195000000000001</v>
      </c>
      <c r="K1814" s="184">
        <v>3.7197</v>
      </c>
      <c r="L1814" s="184">
        <v>3.2946</v>
      </c>
      <c r="M1814" s="184">
        <v>3.5459000000000001</v>
      </c>
      <c r="N1814" s="184">
        <v>3.8119999999999998</v>
      </c>
      <c r="O1814" s="184">
        <v>6.3068999999999997</v>
      </c>
      <c r="P1814" s="184">
        <v>7.0911999999999997</v>
      </c>
      <c r="Q1814" s="184">
        <v>8.0144000000000002</v>
      </c>
      <c r="R1814" s="184">
        <v>5.3708999999999998</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44358</v>
      </c>
      <c r="E1815" s="184">
        <v>2537.3337000000001</v>
      </c>
      <c r="F1815" s="184">
        <v>3.7118000000000002</v>
      </c>
      <c r="G1815" s="184">
        <v>5.2442000000000002</v>
      </c>
      <c r="H1815" s="184">
        <v>4.0934999999999997</v>
      </c>
      <c r="I1815" s="184">
        <v>3.496</v>
      </c>
      <c r="J1815" s="184">
        <v>3.1074999999999999</v>
      </c>
      <c r="K1815" s="184">
        <v>3.4876</v>
      </c>
      <c r="L1815" s="184">
        <v>3.0550000000000002</v>
      </c>
      <c r="M1815" s="184">
        <v>3.3035000000000001</v>
      </c>
      <c r="N1815" s="184">
        <v>3.5666000000000002</v>
      </c>
      <c r="O1815" s="184">
        <v>6.0639000000000003</v>
      </c>
      <c r="P1815" s="184">
        <v>6.8761999999999999</v>
      </c>
      <c r="Q1815" s="184">
        <v>7.4774000000000003</v>
      </c>
      <c r="R1815" s="184">
        <v>5.1215999999999999</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44358</v>
      </c>
      <c r="E1816" s="184">
        <v>3185.9277000000002</v>
      </c>
      <c r="F1816" s="184">
        <v>4.1604000000000001</v>
      </c>
      <c r="G1816" s="184">
        <v>4.8243999999999998</v>
      </c>
      <c r="H1816" s="184">
        <v>3.8651</v>
      </c>
      <c r="I1816" s="184">
        <v>3.4117000000000002</v>
      </c>
      <c r="J1816" s="184">
        <v>3.1404000000000001</v>
      </c>
      <c r="K1816" s="184">
        <v>3.4615999999999998</v>
      </c>
      <c r="L1816" s="184">
        <v>3.1654</v>
      </c>
      <c r="M1816" s="184">
        <v>3.3420000000000001</v>
      </c>
      <c r="N1816" s="184">
        <v>3.7012</v>
      </c>
      <c r="O1816" s="184">
        <v>5.8181000000000003</v>
      </c>
      <c r="P1816" s="184">
        <v>6.1988000000000003</v>
      </c>
      <c r="Q1816" s="184">
        <v>7.3789999999999996</v>
      </c>
      <c r="R1816" s="184">
        <v>5.2023999999999999</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44358</v>
      </c>
      <c r="E1817" s="184">
        <v>3062.5527999999999</v>
      </c>
      <c r="F1817" s="184">
        <v>3.6448999999999998</v>
      </c>
      <c r="G1817" s="184">
        <v>4.3083999999999998</v>
      </c>
      <c r="H1817" s="184">
        <v>3.3527</v>
      </c>
      <c r="I1817" s="184">
        <v>2.8986999999999998</v>
      </c>
      <c r="J1817" s="184">
        <v>2.6236000000000002</v>
      </c>
      <c r="K1817" s="184">
        <v>2.9228999999999998</v>
      </c>
      <c r="L1817" s="184">
        <v>2.6</v>
      </c>
      <c r="M1817" s="184">
        <v>2.7578999999999998</v>
      </c>
      <c r="N1817" s="184">
        <v>3.1084000000000001</v>
      </c>
      <c r="O1817" s="184">
        <v>5.2506000000000004</v>
      </c>
      <c r="P1817" s="184">
        <v>5.5609999999999999</v>
      </c>
      <c r="Q1817" s="184">
        <v>7.2404000000000002</v>
      </c>
      <c r="R1817" s="184">
        <v>4.5991</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44358</v>
      </c>
      <c r="E1818" s="184">
        <v>2874.9522000000002</v>
      </c>
      <c r="F1818" s="184">
        <v>4.3692000000000002</v>
      </c>
      <c r="G1818" s="184">
        <v>4.9915000000000003</v>
      </c>
      <c r="H1818" s="184">
        <v>4.4402999999999997</v>
      </c>
      <c r="I1818" s="184">
        <v>3.8039999999999998</v>
      </c>
      <c r="J1818" s="184">
        <v>3.6665000000000001</v>
      </c>
      <c r="K1818" s="184">
        <v>4.0537999999999998</v>
      </c>
      <c r="L1818" s="184">
        <v>3.6053000000000002</v>
      </c>
      <c r="M1818" s="184">
        <v>3.8449</v>
      </c>
      <c r="N1818" s="184">
        <v>3.9962</v>
      </c>
      <c r="O1818" s="184">
        <v>5.9066999999999998</v>
      </c>
      <c r="P1818" s="184">
        <v>6.4631999999999996</v>
      </c>
      <c r="Q1818" s="184">
        <v>7.5136000000000003</v>
      </c>
      <c r="R1818" s="184">
        <v>5.6611000000000002</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44358</v>
      </c>
      <c r="E1819" s="184">
        <v>2722.0430000000001</v>
      </c>
      <c r="F1819" s="184">
        <v>3.6677</v>
      </c>
      <c r="G1819" s="184">
        <v>4.2915000000000001</v>
      </c>
      <c r="H1819" s="184">
        <v>3.7404000000000002</v>
      </c>
      <c r="I1819" s="184">
        <v>3.1036000000000001</v>
      </c>
      <c r="J1819" s="184">
        <v>2.9647000000000001</v>
      </c>
      <c r="K1819" s="184">
        <v>3.3491</v>
      </c>
      <c r="L1819" s="184">
        <v>2.8871000000000002</v>
      </c>
      <c r="M1819" s="184">
        <v>3.1192000000000002</v>
      </c>
      <c r="N1819" s="184">
        <v>3.2688000000000001</v>
      </c>
      <c r="O1819" s="184">
        <v>5.1397000000000004</v>
      </c>
      <c r="P1819" s="184">
        <v>5.6821999999999999</v>
      </c>
      <c r="Q1819" s="184">
        <v>6.9642999999999997</v>
      </c>
      <c r="R1819" s="184">
        <v>4.9124999999999996</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44358</v>
      </c>
      <c r="E1822" s="184">
        <v>30.064299999999999</v>
      </c>
      <c r="F1822" s="184">
        <v>14.5746</v>
      </c>
      <c r="G1822" s="184">
        <v>0.24279999999999999</v>
      </c>
      <c r="H1822" s="184">
        <v>11.698600000000001</v>
      </c>
      <c r="I1822" s="184">
        <v>2.8996</v>
      </c>
      <c r="J1822" s="184">
        <v>-4.0122999999999998</v>
      </c>
      <c r="K1822" s="184">
        <v>6.3516000000000004</v>
      </c>
      <c r="L1822" s="184">
        <v>6.4821</v>
      </c>
      <c r="M1822" s="184">
        <v>6.9387999999999996</v>
      </c>
      <c r="N1822" s="184">
        <v>7.8791000000000002</v>
      </c>
      <c r="O1822" s="184">
        <v>7.2605000000000004</v>
      </c>
      <c r="P1822" s="184">
        <v>7.7568999999999999</v>
      </c>
      <c r="Q1822" s="184">
        <v>8.5016999999999996</v>
      </c>
      <c r="R1822" s="184">
        <v>6.0266000000000002</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44358</v>
      </c>
      <c r="E1823" s="184">
        <v>30.250900000000001</v>
      </c>
      <c r="F1823" s="184">
        <v>14.605399999999999</v>
      </c>
      <c r="G1823" s="184">
        <v>0.24129999999999999</v>
      </c>
      <c r="H1823" s="184">
        <v>11.695499999999999</v>
      </c>
      <c r="I1823" s="184">
        <v>2.899</v>
      </c>
      <c r="J1823" s="184">
        <v>-4.0107999999999997</v>
      </c>
      <c r="K1823" s="184">
        <v>6.3413000000000004</v>
      </c>
      <c r="L1823" s="184">
        <v>6.5228000000000002</v>
      </c>
      <c r="M1823" s="184">
        <v>6.9973999999999998</v>
      </c>
      <c r="N1823" s="184">
        <v>7.9486999999999997</v>
      </c>
      <c r="O1823" s="184">
        <v>7.3464</v>
      </c>
      <c r="P1823" s="184">
        <v>7.8400999999999996</v>
      </c>
      <c r="Q1823" s="184">
        <v>8.6963000000000008</v>
      </c>
      <c r="R1823" s="184">
        <v>6.1139999999999999</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44358</v>
      </c>
      <c r="E1824" s="184">
        <v>12.0398</v>
      </c>
      <c r="F1824" s="184">
        <v>4.8512000000000004</v>
      </c>
      <c r="G1824" s="184">
        <v>6.6731999999999996</v>
      </c>
      <c r="H1824" s="184">
        <v>5.5928000000000004</v>
      </c>
      <c r="I1824" s="184">
        <v>4.6639999999999997</v>
      </c>
      <c r="J1824" s="184">
        <v>4.0625999999999998</v>
      </c>
      <c r="K1824" s="184">
        <v>4.6474000000000002</v>
      </c>
      <c r="L1824" s="184">
        <v>4.0166000000000004</v>
      </c>
      <c r="M1824" s="184">
        <v>4.3787000000000003</v>
      </c>
      <c r="N1824" s="184">
        <v>5.0107999999999997</v>
      </c>
      <c r="O1824" s="184"/>
      <c r="P1824" s="184"/>
      <c r="Q1824" s="184">
        <v>7.0762999999999998</v>
      </c>
      <c r="R1824" s="184">
        <v>6.3489000000000004</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44358</v>
      </c>
      <c r="E1825" s="184">
        <v>11.9374</v>
      </c>
      <c r="F1825" s="184">
        <v>4.5869999999999997</v>
      </c>
      <c r="G1825" s="184">
        <v>6.4244000000000003</v>
      </c>
      <c r="H1825" s="184">
        <v>5.2907000000000002</v>
      </c>
      <c r="I1825" s="184">
        <v>4.3533999999999997</v>
      </c>
      <c r="J1825" s="184">
        <v>3.76</v>
      </c>
      <c r="K1825" s="184">
        <v>4.2774999999999999</v>
      </c>
      <c r="L1825" s="184">
        <v>3.6713</v>
      </c>
      <c r="M1825" s="184">
        <v>4.0419999999999998</v>
      </c>
      <c r="N1825" s="184">
        <v>4.6755000000000004</v>
      </c>
      <c r="O1825" s="184"/>
      <c r="P1825" s="184"/>
      <c r="Q1825" s="184">
        <v>6.74</v>
      </c>
      <c r="R1825" s="184">
        <v>6.0162000000000004</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44358</v>
      </c>
      <c r="E1826" s="184">
        <v>1068.8813</v>
      </c>
      <c r="F1826" s="184">
        <v>4.3578000000000001</v>
      </c>
      <c r="G1826" s="184">
        <v>4.8201999999999998</v>
      </c>
      <c r="H1826" s="184">
        <v>4.3399000000000001</v>
      </c>
      <c r="I1826" s="184">
        <v>3.7825000000000002</v>
      </c>
      <c r="J1826" s="184">
        <v>3.6021999999999998</v>
      </c>
      <c r="K1826" s="184">
        <v>4.0773000000000001</v>
      </c>
      <c r="L1826" s="184">
        <v>3.6612</v>
      </c>
      <c r="M1826" s="184">
        <v>3.8772000000000002</v>
      </c>
      <c r="N1826" s="184">
        <v>4.2157999999999998</v>
      </c>
      <c r="O1826" s="184"/>
      <c r="P1826" s="184"/>
      <c r="Q1826" s="184">
        <v>4.9931000000000001</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44358</v>
      </c>
      <c r="E1827" s="184">
        <v>1065.0864999999999</v>
      </c>
      <c r="F1827" s="184">
        <v>4.0991</v>
      </c>
      <c r="G1827" s="184">
        <v>4.5606999999999998</v>
      </c>
      <c r="H1827" s="184">
        <v>4.0803000000000003</v>
      </c>
      <c r="I1827" s="184">
        <v>3.5230000000000001</v>
      </c>
      <c r="J1827" s="184">
        <v>3.3422999999999998</v>
      </c>
      <c r="K1827" s="184">
        <v>3.8130999999999999</v>
      </c>
      <c r="L1827" s="184">
        <v>3.3908</v>
      </c>
      <c r="M1827" s="184">
        <v>3.6040999999999999</v>
      </c>
      <c r="N1827" s="184">
        <v>3.9419</v>
      </c>
      <c r="O1827" s="184"/>
      <c r="P1827" s="184"/>
      <c r="Q1827" s="184">
        <v>4.7202999999999999</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44358</v>
      </c>
      <c r="E1828" s="184">
        <v>21.7578</v>
      </c>
      <c r="F1828" s="184">
        <v>4.3621999999999996</v>
      </c>
      <c r="G1828" s="184">
        <v>6.49</v>
      </c>
      <c r="H1828" s="184">
        <v>5.5658000000000003</v>
      </c>
      <c r="I1828" s="184">
        <v>4.8860000000000001</v>
      </c>
      <c r="J1828" s="184">
        <v>4.7104999999999997</v>
      </c>
      <c r="K1828" s="184">
        <v>4.7300000000000004</v>
      </c>
      <c r="L1828" s="184">
        <v>4.1719999999999997</v>
      </c>
      <c r="M1828" s="184">
        <v>4.6474000000000002</v>
      </c>
      <c r="N1828" s="184">
        <v>5.6234999999999999</v>
      </c>
      <c r="O1828" s="184">
        <v>7.1315</v>
      </c>
      <c r="P1828" s="184">
        <v>7.3737000000000004</v>
      </c>
      <c r="Q1828" s="184">
        <v>7.9885000000000002</v>
      </c>
      <c r="R1828" s="184">
        <v>6.5140000000000002</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44358</v>
      </c>
      <c r="E1829" s="184">
        <v>23.1068</v>
      </c>
      <c r="F1829" s="184">
        <v>4.8975</v>
      </c>
      <c r="G1829" s="184">
        <v>7.0069999999999997</v>
      </c>
      <c r="H1829" s="184">
        <v>6.1226000000000003</v>
      </c>
      <c r="I1829" s="184">
        <v>5.4611000000000001</v>
      </c>
      <c r="J1829" s="184">
        <v>5.2873000000000001</v>
      </c>
      <c r="K1829" s="184">
        <v>5.3160999999999996</v>
      </c>
      <c r="L1829" s="184">
        <v>4.7644000000000002</v>
      </c>
      <c r="M1829" s="184">
        <v>5.2484000000000002</v>
      </c>
      <c r="N1829" s="184">
        <v>6.2514000000000003</v>
      </c>
      <c r="O1829" s="184">
        <v>7.7519999999999998</v>
      </c>
      <c r="P1829" s="184">
        <v>8.1061999999999994</v>
      </c>
      <c r="Q1829" s="184">
        <v>8.7393999999999998</v>
      </c>
      <c r="R1829" s="184">
        <v>7.1398999999999999</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44358</v>
      </c>
      <c r="E1830" s="184">
        <v>2181.2249000000002</v>
      </c>
      <c r="F1830" s="184">
        <v>3.327</v>
      </c>
      <c r="G1830" s="184">
        <v>3.9794999999999998</v>
      </c>
      <c r="H1830" s="184">
        <v>2.9657</v>
      </c>
      <c r="I1830" s="184">
        <v>3.1867999999999999</v>
      </c>
      <c r="J1830" s="184">
        <v>2.9106999999999998</v>
      </c>
      <c r="K1830" s="184">
        <v>3.0217999999999998</v>
      </c>
      <c r="L1830" s="184">
        <v>3.4155000000000002</v>
      </c>
      <c r="M1830" s="184">
        <v>3.9462000000000002</v>
      </c>
      <c r="N1830" s="184">
        <v>4.6397000000000004</v>
      </c>
      <c r="O1830" s="184">
        <v>5.8593999999999999</v>
      </c>
      <c r="P1830" s="184">
        <v>6.0861000000000001</v>
      </c>
      <c r="Q1830" s="184">
        <v>7.5041000000000002</v>
      </c>
      <c r="R1830" s="184">
        <v>9.9405000000000001</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44358</v>
      </c>
      <c r="E1831" s="184">
        <v>2283.5695000000001</v>
      </c>
      <c r="F1831" s="184">
        <v>3.6446999999999998</v>
      </c>
      <c r="G1831" s="184">
        <v>4.2990000000000004</v>
      </c>
      <c r="H1831" s="184">
        <v>3.2856000000000001</v>
      </c>
      <c r="I1831" s="184">
        <v>3.5072000000000001</v>
      </c>
      <c r="J1831" s="184">
        <v>3.2315999999999998</v>
      </c>
      <c r="K1831" s="184">
        <v>3.3445</v>
      </c>
      <c r="L1831" s="184">
        <v>3.7414000000000001</v>
      </c>
      <c r="M1831" s="184">
        <v>4.2918000000000003</v>
      </c>
      <c r="N1831" s="184">
        <v>5.0087000000000002</v>
      </c>
      <c r="O1831" s="184">
        <v>6.3486000000000002</v>
      </c>
      <c r="P1831" s="184">
        <v>6.7502000000000004</v>
      </c>
      <c r="Q1831" s="184">
        <v>7.6372999999999998</v>
      </c>
      <c r="R1831" s="184">
        <v>10.3772</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44358</v>
      </c>
      <c r="E1832" s="184">
        <v>12.056800000000001</v>
      </c>
      <c r="F1832" s="184">
        <v>3.9359999999999999</v>
      </c>
      <c r="G1832" s="184">
        <v>4.7446999999999999</v>
      </c>
      <c r="H1832" s="184">
        <v>4.2850000000000001</v>
      </c>
      <c r="I1832" s="184">
        <v>3.6596000000000002</v>
      </c>
      <c r="J1832" s="184">
        <v>3.4476</v>
      </c>
      <c r="K1832" s="184">
        <v>3.8492000000000002</v>
      </c>
      <c r="L1832" s="184">
        <v>3.4087000000000001</v>
      </c>
      <c r="M1832" s="184">
        <v>3.6254</v>
      </c>
      <c r="N1832" s="184">
        <v>3.9119999999999999</v>
      </c>
      <c r="O1832" s="184"/>
      <c r="P1832" s="184"/>
      <c r="Q1832" s="184">
        <v>6.6590999999999996</v>
      </c>
      <c r="R1832" s="184">
        <v>5.7732999999999999</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44358</v>
      </c>
      <c r="E1833" s="184">
        <v>12.000500000000001</v>
      </c>
      <c r="F1833" s="184">
        <v>3.6501999999999999</v>
      </c>
      <c r="G1833" s="184">
        <v>4.5640000000000001</v>
      </c>
      <c r="H1833" s="184">
        <v>4.0876000000000001</v>
      </c>
      <c r="I1833" s="184">
        <v>3.5024999999999999</v>
      </c>
      <c r="J1833" s="184">
        <v>3.2862</v>
      </c>
      <c r="K1833" s="184">
        <v>3.6907999999999999</v>
      </c>
      <c r="L1833" s="184">
        <v>3.2469999999999999</v>
      </c>
      <c r="M1833" s="184">
        <v>3.4632000000000001</v>
      </c>
      <c r="N1833" s="184">
        <v>3.7477</v>
      </c>
      <c r="O1833" s="184"/>
      <c r="P1833" s="184"/>
      <c r="Q1833" s="184">
        <v>6.4871999999999996</v>
      </c>
      <c r="R1833" s="184">
        <v>5.6120999999999999</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44358</v>
      </c>
      <c r="E1836" s="184">
        <v>2143.3377</v>
      </c>
      <c r="F1836" s="184">
        <v>3.4386000000000001</v>
      </c>
      <c r="G1836" s="184">
        <v>4.4241999999999999</v>
      </c>
      <c r="H1836" s="184">
        <v>3.6726999999999999</v>
      </c>
      <c r="I1836" s="184">
        <v>3.1951999999999998</v>
      </c>
      <c r="J1836" s="184">
        <v>2.9422999999999999</v>
      </c>
      <c r="K1836" s="184">
        <v>3.4268000000000001</v>
      </c>
      <c r="L1836" s="184">
        <v>3.0327999999999999</v>
      </c>
      <c r="M1836" s="184">
        <v>3.2374999999999998</v>
      </c>
      <c r="N1836" s="184">
        <v>3.5211999999999999</v>
      </c>
      <c r="O1836" s="184">
        <v>6.1147</v>
      </c>
      <c r="P1836" s="184">
        <v>6.6608000000000001</v>
      </c>
      <c r="Q1836" s="184">
        <v>7.5644999999999998</v>
      </c>
      <c r="R1836" s="184">
        <v>5.2117000000000004</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44358</v>
      </c>
      <c r="E1837" s="184">
        <v>2239.2249000000002</v>
      </c>
      <c r="F1837" s="184">
        <v>4.0885999999999996</v>
      </c>
      <c r="G1837" s="184">
        <v>5.0742000000000003</v>
      </c>
      <c r="H1837" s="184">
        <v>4.3228999999999997</v>
      </c>
      <c r="I1837" s="184">
        <v>3.8458000000000001</v>
      </c>
      <c r="J1837" s="184">
        <v>3.5937999999999999</v>
      </c>
      <c r="K1837" s="184">
        <v>4.0830000000000002</v>
      </c>
      <c r="L1837" s="184">
        <v>3.6934999999999998</v>
      </c>
      <c r="M1837" s="184">
        <v>3.9043999999999999</v>
      </c>
      <c r="N1837" s="184">
        <v>4.1959</v>
      </c>
      <c r="O1837" s="184">
        <v>6.7180999999999997</v>
      </c>
      <c r="P1837" s="184">
        <v>7.1978999999999997</v>
      </c>
      <c r="Q1837" s="184">
        <v>7.8895</v>
      </c>
      <c r="R1837" s="184">
        <v>5.8463000000000003</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44358</v>
      </c>
      <c r="E1840" s="184">
        <v>33.955599999999997</v>
      </c>
      <c r="F1840" s="184">
        <v>3.5476000000000001</v>
      </c>
      <c r="G1840" s="184">
        <v>6.2378</v>
      </c>
      <c r="H1840" s="184">
        <v>5.0416999999999996</v>
      </c>
      <c r="I1840" s="184">
        <v>4.1989999999999998</v>
      </c>
      <c r="J1840" s="184">
        <v>3.5371000000000001</v>
      </c>
      <c r="K1840" s="184">
        <v>3.7208999999999999</v>
      </c>
      <c r="L1840" s="184">
        <v>3.1781000000000001</v>
      </c>
      <c r="M1840" s="184">
        <v>3.5958000000000001</v>
      </c>
      <c r="N1840" s="184">
        <v>4.0975999999999999</v>
      </c>
      <c r="O1840" s="184">
        <v>6.4862000000000002</v>
      </c>
      <c r="P1840" s="184">
        <v>6.7308000000000003</v>
      </c>
      <c r="Q1840" s="184">
        <v>7.5301</v>
      </c>
      <c r="R1840" s="184">
        <v>5.6523000000000003</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44358</v>
      </c>
      <c r="E1841" s="184">
        <v>34.944400000000002</v>
      </c>
      <c r="F1841" s="184">
        <v>3.9695999999999998</v>
      </c>
      <c r="G1841" s="184">
        <v>6.6886000000000001</v>
      </c>
      <c r="H1841" s="184">
        <v>5.4671000000000003</v>
      </c>
      <c r="I1841" s="184">
        <v>4.6338999999999997</v>
      </c>
      <c r="J1841" s="184">
        <v>3.9792000000000001</v>
      </c>
      <c r="K1841" s="184">
        <v>4.1645000000000003</v>
      </c>
      <c r="L1841" s="184">
        <v>3.6248999999999998</v>
      </c>
      <c r="M1841" s="184">
        <v>4.0484</v>
      </c>
      <c r="N1841" s="184">
        <v>4.5563000000000002</v>
      </c>
      <c r="O1841" s="184">
        <v>6.9272999999999998</v>
      </c>
      <c r="P1841" s="184">
        <v>7.1452</v>
      </c>
      <c r="Q1841" s="184">
        <v>7.9702999999999999</v>
      </c>
      <c r="R1841" s="184">
        <v>6.1151</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44358</v>
      </c>
      <c r="E1842" s="184">
        <v>34.455300000000001</v>
      </c>
      <c r="F1842" s="184">
        <v>3.0724</v>
      </c>
      <c r="G1842" s="184">
        <v>4.4508999999999999</v>
      </c>
      <c r="H1842" s="184">
        <v>4.165</v>
      </c>
      <c r="I1842" s="184">
        <v>3.4702000000000002</v>
      </c>
      <c r="J1842" s="184">
        <v>3.2553999999999998</v>
      </c>
      <c r="K1842" s="184">
        <v>3.6328</v>
      </c>
      <c r="L1842" s="184">
        <v>3.3018999999999998</v>
      </c>
      <c r="M1842" s="184">
        <v>3.4519000000000002</v>
      </c>
      <c r="N1842" s="184">
        <v>3.6648999999999998</v>
      </c>
      <c r="O1842" s="184">
        <v>6.3055000000000003</v>
      </c>
      <c r="P1842" s="184">
        <v>6.6455000000000002</v>
      </c>
      <c r="Q1842" s="184">
        <v>3.8412000000000002</v>
      </c>
      <c r="R1842" s="184">
        <v>5.4663000000000004</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44358</v>
      </c>
      <c r="E1843" s="184">
        <v>35.336100000000002</v>
      </c>
      <c r="F1843" s="184">
        <v>3.3056999999999999</v>
      </c>
      <c r="G1843" s="184">
        <v>4.6154999999999999</v>
      </c>
      <c r="H1843" s="184">
        <v>4.3272000000000004</v>
      </c>
      <c r="I1843" s="184">
        <v>3.6276999999999999</v>
      </c>
      <c r="J1843" s="184">
        <v>3.4186000000000001</v>
      </c>
      <c r="K1843" s="184">
        <v>3.7938000000000001</v>
      </c>
      <c r="L1843" s="184">
        <v>3.4641000000000002</v>
      </c>
      <c r="M1843" s="184">
        <v>3.6158999999999999</v>
      </c>
      <c r="N1843" s="184">
        <v>3.8658999999999999</v>
      </c>
      <c r="O1843" s="184">
        <v>6.5978000000000003</v>
      </c>
      <c r="P1843" s="184">
        <v>6.9710999999999999</v>
      </c>
      <c r="Q1843" s="184">
        <v>7.9089</v>
      </c>
      <c r="R1843" s="184">
        <v>5.7324999999999999</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44358</v>
      </c>
      <c r="E1844" s="184">
        <v>1066.4482</v>
      </c>
      <c r="F1844" s="184">
        <v>2.6048</v>
      </c>
      <c r="G1844" s="184">
        <v>3.3471000000000002</v>
      </c>
      <c r="H1844" s="184">
        <v>3.5154000000000001</v>
      </c>
      <c r="I1844" s="184">
        <v>3.4403000000000001</v>
      </c>
      <c r="J1844" s="184">
        <v>3.3757999999999999</v>
      </c>
      <c r="K1844" s="184">
        <v>3.4599000000000002</v>
      </c>
      <c r="L1844" s="184">
        <v>3.2717000000000001</v>
      </c>
      <c r="M1844" s="184">
        <v>3.508</v>
      </c>
      <c r="N1844" s="184">
        <v>3.78</v>
      </c>
      <c r="O1844" s="184"/>
      <c r="P1844" s="184"/>
      <c r="Q1844" s="184">
        <v>4.2667999999999999</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44358</v>
      </c>
      <c r="E1845" s="184">
        <v>1062.5845999999999</v>
      </c>
      <c r="F1845" s="184">
        <v>2.4011999999999998</v>
      </c>
      <c r="G1845" s="184">
        <v>3.145</v>
      </c>
      <c r="H1845" s="184">
        <v>3.3163999999999998</v>
      </c>
      <c r="I1845" s="184">
        <v>3.2410000000000001</v>
      </c>
      <c r="J1845" s="184">
        <v>3.1814</v>
      </c>
      <c r="K1845" s="184">
        <v>3.2806000000000002</v>
      </c>
      <c r="L1845" s="184">
        <v>3.08</v>
      </c>
      <c r="M1845" s="184">
        <v>3.3105000000000002</v>
      </c>
      <c r="N1845" s="184">
        <v>3.5731999999999999</v>
      </c>
      <c r="O1845" s="184"/>
      <c r="P1845" s="184"/>
      <c r="Q1845" s="184">
        <v>4.0213000000000001</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44358</v>
      </c>
      <c r="E1846" s="184">
        <v>1095.8538000000001</v>
      </c>
      <c r="F1846" s="184">
        <v>3.0278999999999998</v>
      </c>
      <c r="G1846" s="184">
        <v>5.9893999999999998</v>
      </c>
      <c r="H1846" s="184">
        <v>4.9917999999999996</v>
      </c>
      <c r="I1846" s="184">
        <v>4.1010999999999997</v>
      </c>
      <c r="J1846" s="184">
        <v>3.7189000000000001</v>
      </c>
      <c r="K1846" s="184">
        <v>4.2413999999999996</v>
      </c>
      <c r="L1846" s="184">
        <v>3.6684000000000001</v>
      </c>
      <c r="M1846" s="184">
        <v>4.0075000000000003</v>
      </c>
      <c r="N1846" s="184">
        <v>4.4897999999999998</v>
      </c>
      <c r="O1846" s="184"/>
      <c r="P1846" s="184"/>
      <c r="Q1846" s="184">
        <v>5.6970000000000001</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44358</v>
      </c>
      <c r="E1847" s="184">
        <v>1088.2474</v>
      </c>
      <c r="F1847" s="184">
        <v>2.6095999999999999</v>
      </c>
      <c r="G1847" s="184">
        <v>5.5690999999999997</v>
      </c>
      <c r="H1847" s="184">
        <v>4.5712000000000002</v>
      </c>
      <c r="I1847" s="184">
        <v>3.6806999999999999</v>
      </c>
      <c r="J1847" s="184">
        <v>3.2976999999999999</v>
      </c>
      <c r="K1847" s="184">
        <v>3.8170999999999999</v>
      </c>
      <c r="L1847" s="184">
        <v>3.2410000000000001</v>
      </c>
      <c r="M1847" s="184">
        <v>3.5756999999999999</v>
      </c>
      <c r="N1847" s="184">
        <v>4.0522999999999998</v>
      </c>
      <c r="O1847" s="184"/>
      <c r="P1847" s="184"/>
      <c r="Q1847" s="184">
        <v>5.2523</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44358</v>
      </c>
      <c r="E1848" s="184">
        <v>1025.231</v>
      </c>
      <c r="F1848" s="184">
        <v>4.5042</v>
      </c>
      <c r="G1848" s="184">
        <v>6.1669999999999998</v>
      </c>
      <c r="H1848" s="184">
        <v>4.9793000000000003</v>
      </c>
      <c r="I1848" s="184">
        <v>4.1539999999999999</v>
      </c>
      <c r="J1848" s="184">
        <v>3.7336</v>
      </c>
      <c r="K1848" s="184">
        <v>4.0518000000000001</v>
      </c>
      <c r="L1848" s="184">
        <v>3.5522999999999998</v>
      </c>
      <c r="M1848" s="184"/>
      <c r="N1848" s="184"/>
      <c r="O1848" s="184"/>
      <c r="P1848" s="184"/>
      <c r="Q1848" s="184">
        <v>3.7284999999999999</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44358</v>
      </c>
      <c r="E1849" s="184">
        <v>1023.4149</v>
      </c>
      <c r="F1849" s="184">
        <v>4.2732000000000001</v>
      </c>
      <c r="G1849" s="184">
        <v>5.9363000000000001</v>
      </c>
      <c r="H1849" s="184">
        <v>4.7488000000000001</v>
      </c>
      <c r="I1849" s="184">
        <v>3.9216000000000002</v>
      </c>
      <c r="J1849" s="184">
        <v>3.4988999999999999</v>
      </c>
      <c r="K1849" s="184">
        <v>3.8346</v>
      </c>
      <c r="L1849" s="184">
        <v>3.3184999999999998</v>
      </c>
      <c r="M1849" s="184"/>
      <c r="N1849" s="184"/>
      <c r="O1849" s="184"/>
      <c r="P1849" s="184"/>
      <c r="Q1849" s="184">
        <v>3.4601000000000002</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44358</v>
      </c>
      <c r="E1850" s="184">
        <v>14.037800000000001</v>
      </c>
      <c r="F1850" s="184">
        <v>4.1607000000000003</v>
      </c>
      <c r="G1850" s="184">
        <v>3.6413000000000002</v>
      </c>
      <c r="H1850" s="184">
        <v>3.4567000000000001</v>
      </c>
      <c r="I1850" s="184">
        <v>3.3473000000000002</v>
      </c>
      <c r="J1850" s="184">
        <v>3.3140000000000001</v>
      </c>
      <c r="K1850" s="184">
        <v>3.2332000000000001</v>
      </c>
      <c r="L1850" s="184">
        <v>3.1326000000000001</v>
      </c>
      <c r="M1850" s="184">
        <v>3.2736000000000001</v>
      </c>
      <c r="N1850" s="184">
        <v>3.2585999999999999</v>
      </c>
      <c r="O1850" s="184">
        <v>0.26979999999999998</v>
      </c>
      <c r="P1850" s="184">
        <v>2.6429999999999998</v>
      </c>
      <c r="Q1850" s="184">
        <v>4.4634999999999998</v>
      </c>
      <c r="R1850" s="184">
        <v>4.4813000000000001</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44358</v>
      </c>
      <c r="E1851" s="184">
        <v>13.6012</v>
      </c>
      <c r="F1851" s="184">
        <v>3.4889999999999999</v>
      </c>
      <c r="G1851" s="184">
        <v>2.8632</v>
      </c>
      <c r="H1851" s="184">
        <v>2.6850000000000001</v>
      </c>
      <c r="I1851" s="184">
        <v>2.5518999999999998</v>
      </c>
      <c r="J1851" s="184">
        <v>2.5158</v>
      </c>
      <c r="K1851" s="184">
        <v>2.4302000000000001</v>
      </c>
      <c r="L1851" s="184">
        <v>2.3963000000000001</v>
      </c>
      <c r="M1851" s="184">
        <v>2.7785000000000002</v>
      </c>
      <c r="N1851" s="184">
        <v>2.8858000000000001</v>
      </c>
      <c r="O1851" s="184">
        <v>0.10059999999999999</v>
      </c>
      <c r="P1851" s="184">
        <v>2.3490000000000002</v>
      </c>
      <c r="Q1851" s="184">
        <v>4.0393999999999997</v>
      </c>
      <c r="R1851" s="184">
        <v>4.2925000000000004</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44358</v>
      </c>
      <c r="E1852" s="184">
        <v>2325.3085000000001</v>
      </c>
      <c r="F1852" s="184">
        <v>3.6044</v>
      </c>
      <c r="G1852" s="184">
        <v>4.0056000000000003</v>
      </c>
      <c r="H1852" s="184">
        <v>3.4639000000000002</v>
      </c>
      <c r="I1852" s="184">
        <v>3.1301000000000001</v>
      </c>
      <c r="J1852" s="184">
        <v>2.8725000000000001</v>
      </c>
      <c r="K1852" s="184">
        <v>3.1337999999999999</v>
      </c>
      <c r="L1852" s="184">
        <v>2.7254999999999998</v>
      </c>
      <c r="M1852" s="184">
        <v>2.9422000000000001</v>
      </c>
      <c r="N1852" s="184">
        <v>3.218</v>
      </c>
      <c r="O1852" s="184">
        <v>5.8169000000000004</v>
      </c>
      <c r="P1852" s="184">
        <v>6.3372000000000002</v>
      </c>
      <c r="Q1852" s="184">
        <v>7.4512</v>
      </c>
      <c r="R1852" s="184">
        <v>4.7084999999999999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44358</v>
      </c>
      <c r="E1853" s="184">
        <v>2202.7694999999999</v>
      </c>
      <c r="F1853" s="184">
        <v>2.6844999999999999</v>
      </c>
      <c r="G1853" s="184">
        <v>3.0844999999999998</v>
      </c>
      <c r="H1853" s="184">
        <v>2.5428000000000002</v>
      </c>
      <c r="I1853" s="184">
        <v>2.2086000000000001</v>
      </c>
      <c r="J1853" s="184">
        <v>1.9498</v>
      </c>
      <c r="K1853" s="184">
        <v>2.2081</v>
      </c>
      <c r="L1853" s="184">
        <v>1.7961</v>
      </c>
      <c r="M1853" s="184">
        <v>2.0062000000000002</v>
      </c>
      <c r="N1853" s="184">
        <v>2.2778</v>
      </c>
      <c r="O1853" s="184">
        <v>4.9659000000000004</v>
      </c>
      <c r="P1853" s="184">
        <v>5.5454999999999997</v>
      </c>
      <c r="Q1853" s="184">
        <v>7.2286000000000001</v>
      </c>
      <c r="R1853" s="184">
        <v>3.8816000000000002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44358</v>
      </c>
      <c r="E1854" s="184">
        <v>3104.9081000000001</v>
      </c>
      <c r="F1854" s="184">
        <v>3.8892000000000002</v>
      </c>
      <c r="G1854" s="184">
        <v>134.1378</v>
      </c>
      <c r="H1854" s="184">
        <v>59.883899999999997</v>
      </c>
      <c r="I1854" s="184">
        <v>32.3414</v>
      </c>
      <c r="J1854" s="184">
        <v>16.860199999999999</v>
      </c>
      <c r="K1854" s="184">
        <v>9.2590000000000003</v>
      </c>
      <c r="L1854" s="184">
        <v>6.5364000000000004</v>
      </c>
      <c r="M1854" s="184">
        <v>6.7712000000000003</v>
      </c>
      <c r="N1854" s="184">
        <v>6.0831</v>
      </c>
      <c r="O1854" s="184">
        <v>4.4198000000000004</v>
      </c>
      <c r="P1854" s="184">
        <v>5.0613000000000001</v>
      </c>
      <c r="Q1854" s="184">
        <v>5.9741</v>
      </c>
      <c r="R1854" s="184">
        <v>3.6484000000000001</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44358</v>
      </c>
      <c r="E1855" s="184">
        <v>3317.2420000000002</v>
      </c>
      <c r="F1855" s="184">
        <v>4.7462999999999997</v>
      </c>
      <c r="G1855" s="184">
        <v>135.01150000000001</v>
      </c>
      <c r="H1855" s="184">
        <v>60.760899999999999</v>
      </c>
      <c r="I1855" s="184">
        <v>33.220199999999998</v>
      </c>
      <c r="J1855" s="184">
        <v>17.741900000000001</v>
      </c>
      <c r="K1855" s="184">
        <v>10.0823</v>
      </c>
      <c r="L1855" s="184">
        <v>7.3498999999999999</v>
      </c>
      <c r="M1855" s="184">
        <v>7.5937999999999999</v>
      </c>
      <c r="N1855" s="184">
        <v>6.9115000000000002</v>
      </c>
      <c r="O1855" s="184">
        <v>5.2392000000000003</v>
      </c>
      <c r="P1855" s="184">
        <v>5.9520999999999997</v>
      </c>
      <c r="Q1855" s="184">
        <v>7.1275000000000004</v>
      </c>
      <c r="R1855" s="184">
        <v>4.4573999999999998</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44358</v>
      </c>
      <c r="E1858" s="184">
        <v>27.243099999999998</v>
      </c>
      <c r="F1858" s="184">
        <v>3.4838</v>
      </c>
      <c r="G1858" s="184">
        <v>5.2721</v>
      </c>
      <c r="H1858" s="184">
        <v>4.1182999999999996</v>
      </c>
      <c r="I1858" s="184">
        <v>3.92</v>
      </c>
      <c r="J1858" s="184">
        <v>3.6067999999999998</v>
      </c>
      <c r="K1858" s="184">
        <v>3.6730999999999998</v>
      </c>
      <c r="L1858" s="184">
        <v>3.3416999999999999</v>
      </c>
      <c r="M1858" s="184">
        <v>3.6377000000000002</v>
      </c>
      <c r="N1858" s="184">
        <v>3.9238</v>
      </c>
      <c r="O1858" s="184">
        <v>8.5024999999999995</v>
      </c>
      <c r="P1858" s="184">
        <v>7.9871999999999996</v>
      </c>
      <c r="Q1858" s="184">
        <v>8.0495999999999999</v>
      </c>
      <c r="R1858" s="184">
        <v>8.4138000000000002</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44358</v>
      </c>
      <c r="E1859" s="184">
        <v>27.7913</v>
      </c>
      <c r="F1859" s="184">
        <v>3.9405000000000001</v>
      </c>
      <c r="G1859" s="184">
        <v>5.6939000000000002</v>
      </c>
      <c r="H1859" s="184">
        <v>4.5819999999999999</v>
      </c>
      <c r="I1859" s="184">
        <v>4.3789999999999996</v>
      </c>
      <c r="J1859" s="184">
        <v>4.0685000000000002</v>
      </c>
      <c r="K1859" s="184">
        <v>4.1372</v>
      </c>
      <c r="L1859" s="184">
        <v>3.8128000000000002</v>
      </c>
      <c r="M1859" s="184">
        <v>4.1102999999999996</v>
      </c>
      <c r="N1859" s="184">
        <v>4.4024000000000001</v>
      </c>
      <c r="O1859" s="184">
        <v>8.7850000000000001</v>
      </c>
      <c r="P1859" s="184">
        <v>8.2547999999999995</v>
      </c>
      <c r="Q1859" s="184">
        <v>8.8050999999999995</v>
      </c>
      <c r="R1859" s="184">
        <v>8.6616999999999997</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44358</v>
      </c>
      <c r="E1860" s="184">
        <v>2188.5403999999999</v>
      </c>
      <c r="F1860" s="184">
        <v>2.0714999999999999</v>
      </c>
      <c r="G1860" s="184">
        <v>4.2431999999999999</v>
      </c>
      <c r="H1860" s="184">
        <v>3.3260000000000001</v>
      </c>
      <c r="I1860" s="184">
        <v>2.8264</v>
      </c>
      <c r="J1860" s="184">
        <v>2.6524999999999999</v>
      </c>
      <c r="K1860" s="184">
        <v>3.0451000000000001</v>
      </c>
      <c r="L1860" s="184">
        <v>2.6840999999999999</v>
      </c>
      <c r="M1860" s="184">
        <v>2.8401999999999998</v>
      </c>
      <c r="N1860" s="184">
        <v>2.9811000000000001</v>
      </c>
      <c r="O1860" s="184">
        <v>3.2898999999999998</v>
      </c>
      <c r="P1860" s="184">
        <v>4.6539000000000001</v>
      </c>
      <c r="Q1860" s="184">
        <v>5.9901999999999997</v>
      </c>
      <c r="R1860" s="184">
        <v>4.2443</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44358</v>
      </c>
      <c r="E1861" s="184">
        <v>2276.6891999999998</v>
      </c>
      <c r="F1861" s="184">
        <v>2.87</v>
      </c>
      <c r="G1861" s="184">
        <v>5.0435999999999996</v>
      </c>
      <c r="H1861" s="184">
        <v>4.1266999999999996</v>
      </c>
      <c r="I1861" s="184">
        <v>3.6278000000000001</v>
      </c>
      <c r="J1861" s="184">
        <v>3.4628000000000001</v>
      </c>
      <c r="K1861" s="184">
        <v>3.8685999999999998</v>
      </c>
      <c r="L1861" s="184">
        <v>3.5142000000000002</v>
      </c>
      <c r="M1861" s="184">
        <v>3.6722999999999999</v>
      </c>
      <c r="N1861" s="184">
        <v>3.8258999999999999</v>
      </c>
      <c r="O1861" s="184">
        <v>4.1525999999999996</v>
      </c>
      <c r="P1861" s="184">
        <v>5.4198000000000004</v>
      </c>
      <c r="Q1861" s="184">
        <v>6.9962999999999997</v>
      </c>
      <c r="R1861" s="184">
        <v>5.1007999999999996</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44358</v>
      </c>
      <c r="E1862" s="184">
        <v>4751.8991999999998</v>
      </c>
      <c r="F1862" s="184">
        <v>4.4993999999999996</v>
      </c>
      <c r="G1862" s="184">
        <v>5.4016999999999999</v>
      </c>
      <c r="H1862" s="184">
        <v>4.4047000000000001</v>
      </c>
      <c r="I1862" s="184">
        <v>3.7850000000000001</v>
      </c>
      <c r="J1862" s="184">
        <v>3.4068999999999998</v>
      </c>
      <c r="K1862" s="184">
        <v>3.8487</v>
      </c>
      <c r="L1862" s="184">
        <v>3.4981</v>
      </c>
      <c r="M1862" s="184">
        <v>3.8422999999999998</v>
      </c>
      <c r="N1862" s="184">
        <v>4.3154000000000003</v>
      </c>
      <c r="O1862" s="184">
        <v>6.8131000000000004</v>
      </c>
      <c r="P1862" s="184">
        <v>6.8943000000000003</v>
      </c>
      <c r="Q1862" s="184">
        <v>7.7012999999999998</v>
      </c>
      <c r="R1862" s="184">
        <v>5.9573</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44358</v>
      </c>
      <c r="E1863" s="184">
        <v>4708.7864</v>
      </c>
      <c r="F1863" s="184">
        <v>4.3189000000000002</v>
      </c>
      <c r="G1863" s="184">
        <v>5.2210000000000001</v>
      </c>
      <c r="H1863" s="184">
        <v>4.2241999999999997</v>
      </c>
      <c r="I1863" s="184">
        <v>3.6046</v>
      </c>
      <c r="J1863" s="184">
        <v>3.2261000000000002</v>
      </c>
      <c r="K1863" s="184">
        <v>3.6674000000000002</v>
      </c>
      <c r="L1863" s="184">
        <v>3.3146</v>
      </c>
      <c r="M1863" s="184">
        <v>3.6587000000000001</v>
      </c>
      <c r="N1863" s="184">
        <v>4.1322000000000001</v>
      </c>
      <c r="O1863" s="184">
        <v>6.6475</v>
      </c>
      <c r="P1863" s="184">
        <v>6.7491000000000003</v>
      </c>
      <c r="Q1863" s="184">
        <v>7.2695999999999996</v>
      </c>
      <c r="R1863" s="184">
        <v>5.7784000000000004</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44358</v>
      </c>
      <c r="E1864" s="184">
        <v>11.1562</v>
      </c>
      <c r="F1864" s="184">
        <v>4.5810000000000004</v>
      </c>
      <c r="G1864" s="184">
        <v>5.1279000000000003</v>
      </c>
      <c r="H1864" s="184">
        <v>4.7248999999999999</v>
      </c>
      <c r="I1864" s="184">
        <v>4.0726000000000004</v>
      </c>
      <c r="J1864" s="184">
        <v>3.7480000000000002</v>
      </c>
      <c r="K1864" s="184">
        <v>4.1668000000000003</v>
      </c>
      <c r="L1864" s="184">
        <v>3.7448000000000001</v>
      </c>
      <c r="M1864" s="184">
        <v>3.9786999999999999</v>
      </c>
      <c r="N1864" s="184">
        <v>4.3239999999999998</v>
      </c>
      <c r="O1864" s="184"/>
      <c r="P1864" s="184"/>
      <c r="Q1864" s="184">
        <v>5.7195</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44358</v>
      </c>
      <c r="E1865" s="184">
        <v>10.9018</v>
      </c>
      <c r="F1865" s="184">
        <v>3.3483999999999998</v>
      </c>
      <c r="G1865" s="184">
        <v>3.7957000000000001</v>
      </c>
      <c r="H1865" s="184">
        <v>3.3980999999999999</v>
      </c>
      <c r="I1865" s="184">
        <v>2.7770999999999999</v>
      </c>
      <c r="J1865" s="184">
        <v>2.4350999999999998</v>
      </c>
      <c r="K1865" s="184">
        <v>2.8027000000000002</v>
      </c>
      <c r="L1865" s="184">
        <v>2.3618999999999999</v>
      </c>
      <c r="M1865" s="184">
        <v>2.6387999999999998</v>
      </c>
      <c r="N1865" s="184">
        <v>2.9967999999999999</v>
      </c>
      <c r="O1865" s="184"/>
      <c r="P1865" s="184"/>
      <c r="Q1865" s="184">
        <v>4.4870000000000001</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44358</v>
      </c>
      <c r="E1866" s="184">
        <v>11.529400000000001</v>
      </c>
      <c r="F1866" s="184">
        <v>3.7993999999999999</v>
      </c>
      <c r="G1866" s="184">
        <v>5.8068</v>
      </c>
      <c r="H1866" s="184">
        <v>4.7530999999999999</v>
      </c>
      <c r="I1866" s="184">
        <v>4.0766999999999998</v>
      </c>
      <c r="J1866" s="184">
        <v>3.8523999999999998</v>
      </c>
      <c r="K1866" s="184">
        <v>4.2948000000000004</v>
      </c>
      <c r="L1866" s="184">
        <v>3.8325999999999998</v>
      </c>
      <c r="M1866" s="184">
        <v>4.1340000000000003</v>
      </c>
      <c r="N1866" s="184">
        <v>4.3110999999999997</v>
      </c>
      <c r="O1866" s="184"/>
      <c r="P1866" s="184"/>
      <c r="Q1866" s="184">
        <v>6.1452999999999998</v>
      </c>
      <c r="R1866" s="184">
        <v>5.7618999999999998</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44358</v>
      </c>
      <c r="E1867" s="184">
        <v>11.3401</v>
      </c>
      <c r="F1867" s="184">
        <v>2.8969999999999998</v>
      </c>
      <c r="G1867" s="184">
        <v>5.0446999999999997</v>
      </c>
      <c r="H1867" s="184">
        <v>4.0495000000000001</v>
      </c>
      <c r="I1867" s="184">
        <v>3.3378999999999999</v>
      </c>
      <c r="J1867" s="184">
        <v>3.1543999999999999</v>
      </c>
      <c r="K1867" s="184">
        <v>3.5305</v>
      </c>
      <c r="L1867" s="184">
        <v>3.0266999999999999</v>
      </c>
      <c r="M1867" s="184">
        <v>3.3203</v>
      </c>
      <c r="N1867" s="184">
        <v>3.5427</v>
      </c>
      <c r="O1867" s="184"/>
      <c r="P1867" s="184"/>
      <c r="Q1867" s="184">
        <v>5.4114000000000004</v>
      </c>
      <c r="R1867" s="184">
        <v>4.9996</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44358</v>
      </c>
      <c r="E1868" s="184">
        <v>3441.3112000000001</v>
      </c>
      <c r="F1868" s="184">
        <v>3.7879</v>
      </c>
      <c r="G1868" s="184">
        <v>5.2942</v>
      </c>
      <c r="H1868" s="184">
        <v>4.7008999999999999</v>
      </c>
      <c r="I1868" s="184">
        <v>4.6451000000000002</v>
      </c>
      <c r="J1868" s="184">
        <v>3.9483000000000001</v>
      </c>
      <c r="K1868" s="184">
        <v>4.1829000000000001</v>
      </c>
      <c r="L1868" s="184">
        <v>3.9817999999999998</v>
      </c>
      <c r="M1868" s="184">
        <v>4.4448999999999996</v>
      </c>
      <c r="N1868" s="184">
        <v>4.7777000000000003</v>
      </c>
      <c r="O1868" s="184">
        <v>5.2998000000000003</v>
      </c>
      <c r="P1868" s="184">
        <v>6.2934000000000001</v>
      </c>
      <c r="Q1868" s="184">
        <v>7.6413000000000002</v>
      </c>
      <c r="R1868" s="184">
        <v>5.8617999999999997</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44358</v>
      </c>
      <c r="E1869" s="184">
        <v>3281.0868</v>
      </c>
      <c r="F1869" s="184">
        <v>3.2887</v>
      </c>
      <c r="G1869" s="184">
        <v>4.7942999999999998</v>
      </c>
      <c r="H1869" s="184">
        <v>4.2004000000000001</v>
      </c>
      <c r="I1869" s="184">
        <v>4.1443000000000003</v>
      </c>
      <c r="J1869" s="184">
        <v>3.4468000000000001</v>
      </c>
      <c r="K1869" s="184">
        <v>3.5983000000000001</v>
      </c>
      <c r="L1869" s="184">
        <v>3.4379</v>
      </c>
      <c r="M1869" s="184">
        <v>3.9116</v>
      </c>
      <c r="N1869" s="184">
        <v>4.2313999999999998</v>
      </c>
      <c r="O1869" s="184">
        <v>4.7276999999999996</v>
      </c>
      <c r="P1869" s="184">
        <v>5.6863000000000001</v>
      </c>
      <c r="Q1869" s="184">
        <v>6.9040999999999997</v>
      </c>
      <c r="R1869" s="184">
        <v>5.2819000000000003</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44358</v>
      </c>
      <c r="E1870" s="184">
        <v>1102.2629999999999</v>
      </c>
      <c r="F1870" s="184">
        <v>2.9043000000000001</v>
      </c>
      <c r="G1870" s="184">
        <v>2.8715999999999999</v>
      </c>
      <c r="H1870" s="184">
        <v>2.8938000000000001</v>
      </c>
      <c r="I1870" s="184">
        <v>2.9094000000000002</v>
      </c>
      <c r="J1870" s="184">
        <v>2.9521999999999999</v>
      </c>
      <c r="K1870" s="184">
        <v>3.1393</v>
      </c>
      <c r="L1870" s="184">
        <v>4.4905999999999997</v>
      </c>
      <c r="M1870" s="184">
        <v>4.0716999999999999</v>
      </c>
      <c r="N1870" s="184">
        <v>4.2843</v>
      </c>
      <c r="O1870" s="184"/>
      <c r="P1870" s="184"/>
      <c r="Q1870" s="184">
        <v>4.9470999999999998</v>
      </c>
      <c r="R1870" s="184">
        <v>4.9311999999999996</v>
      </c>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44358</v>
      </c>
      <c r="E1871" s="184">
        <v>1090.6237000000001</v>
      </c>
      <c r="F1871" s="184">
        <v>2.4030999999999998</v>
      </c>
      <c r="G1871" s="184">
        <v>2.371</v>
      </c>
      <c r="H1871" s="184">
        <v>2.3935</v>
      </c>
      <c r="I1871" s="184">
        <v>2.4097</v>
      </c>
      <c r="J1871" s="184">
        <v>2.4500999999999999</v>
      </c>
      <c r="K1871" s="184">
        <v>2.6351</v>
      </c>
      <c r="L1871" s="184">
        <v>3.9802</v>
      </c>
      <c r="M1871" s="184">
        <v>3.5575999999999999</v>
      </c>
      <c r="N1871" s="184">
        <v>3.7645</v>
      </c>
      <c r="O1871" s="184"/>
      <c r="P1871" s="184"/>
      <c r="Q1871" s="184">
        <v>4.3959999999999999</v>
      </c>
      <c r="R1871" s="184">
        <v>4.3815999999999997</v>
      </c>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4.1120368421052627</v>
      </c>
      <c r="G1872" s="186">
        <v>9.4430456140350874</v>
      </c>
      <c r="H1872" s="186">
        <v>6.5402298245614032</v>
      </c>
      <c r="I1872" s="186">
        <v>4.7451684210526297</v>
      </c>
      <c r="J1872" s="186">
        <v>3.7065614035087711</v>
      </c>
      <c r="K1872" s="186">
        <v>4.0988245614035081</v>
      </c>
      <c r="L1872" s="186">
        <v>3.677710526315789</v>
      </c>
      <c r="M1872" s="186">
        <v>3.9747309090909089</v>
      </c>
      <c r="N1872" s="186">
        <v>4.3350745454545461</v>
      </c>
      <c r="O1872" s="186">
        <v>5.9345405405405405</v>
      </c>
      <c r="P1872" s="186">
        <v>6.4440514285714272</v>
      </c>
      <c r="Q1872" s="186">
        <v>6.5987947368421063</v>
      </c>
      <c r="R1872" s="186">
        <v>5.7977127659574457</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3.7993999999999999</v>
      </c>
      <c r="G1873" s="186">
        <v>5.0446999999999997</v>
      </c>
      <c r="H1873" s="186">
        <v>4.3228999999999997</v>
      </c>
      <c r="I1873" s="186">
        <v>3.6806999999999999</v>
      </c>
      <c r="J1873" s="186">
        <v>3.4468000000000001</v>
      </c>
      <c r="K1873" s="186">
        <v>3.8288000000000002</v>
      </c>
      <c r="L1873" s="186">
        <v>3.4981</v>
      </c>
      <c r="M1873" s="186">
        <v>3.8422999999999998</v>
      </c>
      <c r="N1873" s="186">
        <v>4.0975999999999999</v>
      </c>
      <c r="O1873" s="186">
        <v>6.3055000000000003</v>
      </c>
      <c r="P1873" s="186">
        <v>6.7308000000000003</v>
      </c>
      <c r="Q1873" s="186">
        <v>7.0749000000000004</v>
      </c>
      <c r="R1873" s="186">
        <v>5.6523000000000003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44358</v>
      </c>
      <c r="E1876" s="184">
        <v>67.612099999999998</v>
      </c>
      <c r="F1876" s="184">
        <v>-7.5800000000000006E-2</v>
      </c>
      <c r="G1876" s="184">
        <v>1.9699999999999999E-2</v>
      </c>
      <c r="H1876" s="184">
        <v>1.0827</v>
      </c>
      <c r="I1876" s="184">
        <v>2.7109999999999999</v>
      </c>
      <c r="J1876" s="184">
        <v>5.2088999999999999</v>
      </c>
      <c r="K1876" s="184">
        <v>11.5213</v>
      </c>
      <c r="L1876" s="184">
        <v>29.422499999999999</v>
      </c>
      <c r="M1876" s="184">
        <v>52.231200000000001</v>
      </c>
      <c r="N1876" s="184">
        <v>78.977400000000003</v>
      </c>
      <c r="O1876" s="184">
        <v>4.3144</v>
      </c>
      <c r="P1876" s="184">
        <v>11.164999999999999</v>
      </c>
      <c r="Q1876" s="184">
        <v>15.5586</v>
      </c>
      <c r="R1876" s="184">
        <v>14.9564</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44358</v>
      </c>
      <c r="E1877" s="184">
        <v>73.4148</v>
      </c>
      <c r="F1877" s="184">
        <v>-7.3099999999999998E-2</v>
      </c>
      <c r="G1877" s="184">
        <v>2.7799999999999998E-2</v>
      </c>
      <c r="H1877" s="184">
        <v>1.1015999999999999</v>
      </c>
      <c r="I1877" s="184">
        <v>2.7492000000000001</v>
      </c>
      <c r="J1877" s="184">
        <v>5.2945000000000002</v>
      </c>
      <c r="K1877" s="184">
        <v>11.7806</v>
      </c>
      <c r="L1877" s="184">
        <v>30.010200000000001</v>
      </c>
      <c r="M1877" s="184">
        <v>53.3324</v>
      </c>
      <c r="N1877" s="184">
        <v>80.802800000000005</v>
      </c>
      <c r="O1877" s="184">
        <v>5.4638999999999998</v>
      </c>
      <c r="P1877" s="184">
        <v>12.4085</v>
      </c>
      <c r="Q1877" s="184">
        <v>17.772400000000001</v>
      </c>
      <c r="R1877" s="184">
        <v>16.178899999999999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44358</v>
      </c>
      <c r="E1878" s="184">
        <v>12.282</v>
      </c>
      <c r="F1878" s="184">
        <v>0.2858</v>
      </c>
      <c r="G1878" s="184">
        <v>0.2858</v>
      </c>
      <c r="H1878" s="184">
        <v>1.4287000000000001</v>
      </c>
      <c r="I1878" s="184">
        <v>2.4866000000000001</v>
      </c>
      <c r="J1878" s="184">
        <v>4.173</v>
      </c>
      <c r="K1878" s="184">
        <v>11.2097</v>
      </c>
      <c r="L1878" s="184">
        <v>22.721800000000002</v>
      </c>
      <c r="M1878" s="184"/>
      <c r="N1878" s="184"/>
      <c r="O1878" s="184"/>
      <c r="P1878" s="184"/>
      <c r="Q1878" s="184">
        <v>22.82</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44358</v>
      </c>
      <c r="E1879" s="184">
        <v>12.234999999999999</v>
      </c>
      <c r="F1879" s="184">
        <v>0.28689999999999999</v>
      </c>
      <c r="G1879" s="184">
        <v>0.28689999999999999</v>
      </c>
      <c r="H1879" s="184">
        <v>1.4174</v>
      </c>
      <c r="I1879" s="184">
        <v>2.4621</v>
      </c>
      <c r="J1879" s="184">
        <v>4.1098999999999997</v>
      </c>
      <c r="K1879" s="184">
        <v>11.0053</v>
      </c>
      <c r="L1879" s="184">
        <v>22.252199999999998</v>
      </c>
      <c r="M1879" s="184"/>
      <c r="N1879" s="184"/>
      <c r="O1879" s="184"/>
      <c r="P1879" s="184"/>
      <c r="Q1879" s="184">
        <v>22.35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44358</v>
      </c>
      <c r="E1880" s="184">
        <v>382.185</v>
      </c>
      <c r="F1880" s="184">
        <v>0.15379999999999999</v>
      </c>
      <c r="G1880" s="184">
        <v>0.26469999999999999</v>
      </c>
      <c r="H1880" s="184">
        <v>1.2336</v>
      </c>
      <c r="I1880" s="184">
        <v>2.8910999999999998</v>
      </c>
      <c r="J1880" s="184">
        <v>6.9926000000000004</v>
      </c>
      <c r="K1880" s="184">
        <v>5.7649999999999997</v>
      </c>
      <c r="L1880" s="184">
        <v>22.366199999999999</v>
      </c>
      <c r="M1880" s="184">
        <v>43.660200000000003</v>
      </c>
      <c r="N1880" s="184">
        <v>67.501599999999996</v>
      </c>
      <c r="O1880" s="184">
        <v>9.3613</v>
      </c>
      <c r="P1880" s="184">
        <v>13.3423</v>
      </c>
      <c r="Q1880" s="184">
        <v>14.234999999999999</v>
      </c>
      <c r="R1880" s="184">
        <v>13.405099999999999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44358</v>
      </c>
      <c r="E1881" s="184">
        <v>411.68900000000002</v>
      </c>
      <c r="F1881" s="184">
        <v>0.15640000000000001</v>
      </c>
      <c r="G1881" s="184">
        <v>0.27250000000000002</v>
      </c>
      <c r="H1881" s="184">
        <v>1.2523</v>
      </c>
      <c r="I1881" s="184">
        <v>2.9295</v>
      </c>
      <c r="J1881" s="184">
        <v>7.0788000000000002</v>
      </c>
      <c r="K1881" s="184">
        <v>6.0259</v>
      </c>
      <c r="L1881" s="184">
        <v>22.933299999999999</v>
      </c>
      <c r="M1881" s="184">
        <v>44.648200000000003</v>
      </c>
      <c r="N1881" s="184">
        <v>69.043000000000006</v>
      </c>
      <c r="O1881" s="184">
        <v>10.504200000000001</v>
      </c>
      <c r="P1881" s="184">
        <v>14.564399999999999</v>
      </c>
      <c r="Q1881" s="184">
        <v>16.081399999999999</v>
      </c>
      <c r="R1881" s="184">
        <v>14.423400000000001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44358</v>
      </c>
      <c r="E1882" s="184">
        <v>216.6</v>
      </c>
      <c r="F1882" s="184">
        <v>0.1202</v>
      </c>
      <c r="G1882" s="184">
        <v>0.3382</v>
      </c>
      <c r="H1882" s="184">
        <v>1.7857000000000001</v>
      </c>
      <c r="I1882" s="184">
        <v>3.0348999999999999</v>
      </c>
      <c r="J1882" s="184">
        <v>3.9047999999999998</v>
      </c>
      <c r="K1882" s="184">
        <v>9.4547000000000008</v>
      </c>
      <c r="L1882" s="184">
        <v>26.3489</v>
      </c>
      <c r="M1882" s="184">
        <v>47.960900000000002</v>
      </c>
      <c r="N1882" s="184">
        <v>65.735699999999994</v>
      </c>
      <c r="O1882" s="184">
        <v>14.4072</v>
      </c>
      <c r="P1882" s="184">
        <v>13.2813</v>
      </c>
      <c r="Q1882" s="184">
        <v>20.049700000000001</v>
      </c>
      <c r="R1882" s="184">
        <v>21.668900000000001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44358</v>
      </c>
      <c r="E1883" s="184">
        <v>232.77</v>
      </c>
      <c r="F1883" s="184">
        <v>0.12039999999999999</v>
      </c>
      <c r="G1883" s="184">
        <v>0.34050000000000002</v>
      </c>
      <c r="H1883" s="184">
        <v>1.7929999999999999</v>
      </c>
      <c r="I1883" s="184">
        <v>3.0548999999999999</v>
      </c>
      <c r="J1883" s="184">
        <v>3.9523000000000001</v>
      </c>
      <c r="K1883" s="184">
        <v>9.6006999999999998</v>
      </c>
      <c r="L1883" s="184">
        <v>26.6569</v>
      </c>
      <c r="M1883" s="184">
        <v>48.535499999999999</v>
      </c>
      <c r="N1883" s="184">
        <v>66.609399999999994</v>
      </c>
      <c r="O1883" s="184">
        <v>15.1158</v>
      </c>
      <c r="P1883" s="184">
        <v>14.2098</v>
      </c>
      <c r="Q1883" s="184">
        <v>17.872800000000002</v>
      </c>
      <c r="R1883" s="184">
        <v>22.3264</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44358</v>
      </c>
      <c r="E1884" s="184">
        <v>14.87</v>
      </c>
      <c r="F1884" s="184">
        <v>0.20219999999999999</v>
      </c>
      <c r="G1884" s="184">
        <v>0.33739999999999998</v>
      </c>
      <c r="H1884" s="184">
        <v>0.95040000000000002</v>
      </c>
      <c r="I1884" s="184">
        <v>3.3355999999999999</v>
      </c>
      <c r="J1884" s="184">
        <v>5.9871999999999996</v>
      </c>
      <c r="K1884" s="184">
        <v>7.0553999999999997</v>
      </c>
      <c r="L1884" s="184">
        <v>26.338100000000001</v>
      </c>
      <c r="M1884" s="184">
        <v>45.499000000000002</v>
      </c>
      <c r="N1884" s="184">
        <v>66.331100000000006</v>
      </c>
      <c r="O1884" s="184"/>
      <c r="P1884" s="184"/>
      <c r="Q1884" s="184">
        <v>15.1595</v>
      </c>
      <c r="R1884" s="184">
        <v>17.367899999999999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44358</v>
      </c>
      <c r="E1885" s="184">
        <v>14.37</v>
      </c>
      <c r="F1885" s="184">
        <v>0.2092</v>
      </c>
      <c r="G1885" s="184">
        <v>0.34920000000000001</v>
      </c>
      <c r="H1885" s="184">
        <v>0.91290000000000004</v>
      </c>
      <c r="I1885" s="184">
        <v>3.3069999999999999</v>
      </c>
      <c r="J1885" s="184">
        <v>5.8954000000000004</v>
      </c>
      <c r="K1885" s="184">
        <v>6.8400999999999996</v>
      </c>
      <c r="L1885" s="184">
        <v>25.831900000000001</v>
      </c>
      <c r="M1885" s="184">
        <v>44.713000000000001</v>
      </c>
      <c r="N1885" s="184">
        <v>64.982799999999997</v>
      </c>
      <c r="O1885" s="184"/>
      <c r="P1885" s="184"/>
      <c r="Q1885" s="184">
        <v>13.7667</v>
      </c>
      <c r="R1885" s="184">
        <v>16.4086</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44358</v>
      </c>
      <c r="E1886" s="184">
        <v>82.16</v>
      </c>
      <c r="F1886" s="184">
        <v>0.6</v>
      </c>
      <c r="G1886" s="184">
        <v>0.97089999999999999</v>
      </c>
      <c r="H1886" s="184">
        <v>2.3418000000000001</v>
      </c>
      <c r="I1886" s="184">
        <v>4.5293000000000001</v>
      </c>
      <c r="J1886" s="184">
        <v>9.0957000000000008</v>
      </c>
      <c r="K1886" s="184">
        <v>15.150700000000001</v>
      </c>
      <c r="L1886" s="184">
        <v>42.145299999999999</v>
      </c>
      <c r="M1886" s="184">
        <v>75.893799999999999</v>
      </c>
      <c r="N1886" s="184">
        <v>112.2449</v>
      </c>
      <c r="O1886" s="184">
        <v>12.4209</v>
      </c>
      <c r="P1886" s="184">
        <v>17.990600000000001</v>
      </c>
      <c r="Q1886" s="184">
        <v>16.950700000000001</v>
      </c>
      <c r="R1886" s="184">
        <v>22.477699999999999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44358</v>
      </c>
      <c r="E1887" s="184">
        <v>75.739999999999995</v>
      </c>
      <c r="F1887" s="184">
        <v>0.58430000000000004</v>
      </c>
      <c r="G1887" s="184">
        <v>0.9597</v>
      </c>
      <c r="H1887" s="184">
        <v>2.3237000000000001</v>
      </c>
      <c r="I1887" s="184">
        <v>4.4833999999999996</v>
      </c>
      <c r="J1887" s="184">
        <v>8.9940999999999995</v>
      </c>
      <c r="K1887" s="184">
        <v>14.827199999999999</v>
      </c>
      <c r="L1887" s="184">
        <v>41.358699999999999</v>
      </c>
      <c r="M1887" s="184">
        <v>74.475899999999996</v>
      </c>
      <c r="N1887" s="184">
        <v>109.9224</v>
      </c>
      <c r="O1887" s="184">
        <v>11.200699999999999</v>
      </c>
      <c r="P1887" s="184">
        <v>16.728300000000001</v>
      </c>
      <c r="Q1887" s="184">
        <v>16.4818</v>
      </c>
      <c r="R1887" s="184">
        <v>21.1691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44358</v>
      </c>
      <c r="E1888" s="184">
        <v>17.2775</v>
      </c>
      <c r="F1888" s="184">
        <v>-0.16350000000000001</v>
      </c>
      <c r="G1888" s="184">
        <v>0.86929999999999996</v>
      </c>
      <c r="H1888" s="184">
        <v>1.2672000000000001</v>
      </c>
      <c r="I1888" s="184">
        <v>4.4134000000000002</v>
      </c>
      <c r="J1888" s="184">
        <v>8.4602000000000004</v>
      </c>
      <c r="K1888" s="184">
        <v>6.3236999999999997</v>
      </c>
      <c r="L1888" s="184">
        <v>17.773599999999998</v>
      </c>
      <c r="M1888" s="184">
        <v>38.405999999999999</v>
      </c>
      <c r="N1888" s="184">
        <v>59.461599999999997</v>
      </c>
      <c r="O1888" s="184">
        <v>8.0555000000000003</v>
      </c>
      <c r="P1888" s="184">
        <v>11.387</v>
      </c>
      <c r="Q1888" s="184">
        <v>9.9506999999999994</v>
      </c>
      <c r="R1888" s="184">
        <v>15.9733</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44358</v>
      </c>
      <c r="E1889" s="184">
        <v>15.439399999999999</v>
      </c>
      <c r="F1889" s="184">
        <v>-0.1681</v>
      </c>
      <c r="G1889" s="184">
        <v>0.8538</v>
      </c>
      <c r="H1889" s="184">
        <v>1.232</v>
      </c>
      <c r="I1889" s="184">
        <v>4.3414000000000001</v>
      </c>
      <c r="J1889" s="184">
        <v>8.2934999999999999</v>
      </c>
      <c r="K1889" s="184">
        <v>5.8384999999999998</v>
      </c>
      <c r="L1889" s="184">
        <v>16.056899999999999</v>
      </c>
      <c r="M1889" s="184">
        <v>35.776299999999999</v>
      </c>
      <c r="N1889" s="184">
        <v>55.711300000000001</v>
      </c>
      <c r="O1889" s="184">
        <v>6.1698000000000004</v>
      </c>
      <c r="P1889" s="184">
        <v>9.2856000000000005</v>
      </c>
      <c r="Q1889" s="184">
        <v>7.8259999999999996</v>
      </c>
      <c r="R1889" s="184">
        <v>13.7133</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44358</v>
      </c>
      <c r="E1890" s="184">
        <v>370.03251865180403</v>
      </c>
      <c r="F1890" s="184">
        <v>0.54500000000000004</v>
      </c>
      <c r="G1890" s="184">
        <v>0.97430000000000005</v>
      </c>
      <c r="H1890" s="184">
        <v>1.2410000000000001</v>
      </c>
      <c r="I1890" s="184">
        <v>3.8048999999999999</v>
      </c>
      <c r="J1890" s="184">
        <v>6.7295999999999996</v>
      </c>
      <c r="K1890" s="184">
        <v>6.3040000000000003</v>
      </c>
      <c r="L1890" s="184">
        <v>23.998000000000001</v>
      </c>
      <c r="M1890" s="184">
        <v>50.013199999999998</v>
      </c>
      <c r="N1890" s="184">
        <v>70.206999999999994</v>
      </c>
      <c r="O1890" s="184">
        <v>13.1076</v>
      </c>
      <c r="P1890" s="184">
        <v>16.2544</v>
      </c>
      <c r="Q1890" s="184">
        <v>16.206800000000001</v>
      </c>
      <c r="R1890" s="184">
        <v>18.886900000000001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44358</v>
      </c>
      <c r="E1891" s="184">
        <v>49.6267</v>
      </c>
      <c r="F1891" s="184">
        <v>0.54659999999999997</v>
      </c>
      <c r="G1891" s="184">
        <v>0.97950000000000004</v>
      </c>
      <c r="H1891" s="184">
        <v>1.2536</v>
      </c>
      <c r="I1891" s="184">
        <v>3.8307000000000002</v>
      </c>
      <c r="J1891" s="184">
        <v>6.7884000000000002</v>
      </c>
      <c r="K1891" s="184">
        <v>6.48</v>
      </c>
      <c r="L1891" s="184">
        <v>24.400099999999998</v>
      </c>
      <c r="M1891" s="184">
        <v>50.744399999999999</v>
      </c>
      <c r="N1891" s="184">
        <v>71.316800000000001</v>
      </c>
      <c r="O1891" s="184">
        <v>13.8445</v>
      </c>
      <c r="P1891" s="184">
        <v>17.254799999999999</v>
      </c>
      <c r="Q1891" s="184">
        <v>15.695</v>
      </c>
      <c r="R1891" s="184">
        <v>19.661300000000001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44358</v>
      </c>
      <c r="E1892" s="184">
        <v>53.970999999999997</v>
      </c>
      <c r="F1892" s="184">
        <v>-2.9600000000000001E-2</v>
      </c>
      <c r="G1892" s="184">
        <v>-2.41E-2</v>
      </c>
      <c r="H1892" s="184">
        <v>1.1317999999999999</v>
      </c>
      <c r="I1892" s="184">
        <v>2.5674999999999999</v>
      </c>
      <c r="J1892" s="184">
        <v>7.0407000000000002</v>
      </c>
      <c r="K1892" s="184">
        <v>7.9874000000000001</v>
      </c>
      <c r="L1892" s="184">
        <v>25.610399999999998</v>
      </c>
      <c r="M1892" s="184">
        <v>46.397799999999997</v>
      </c>
      <c r="N1892" s="184">
        <v>73.189400000000006</v>
      </c>
      <c r="O1892" s="184">
        <v>12.392799999999999</v>
      </c>
      <c r="P1892" s="184">
        <v>15.7475</v>
      </c>
      <c r="Q1892" s="184">
        <v>19.1586</v>
      </c>
      <c r="R1892" s="184">
        <v>18.445900000000002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44358</v>
      </c>
      <c r="E1893" s="184">
        <v>50.293999999999997</v>
      </c>
      <c r="F1893" s="184">
        <v>-3.3799999999999997E-2</v>
      </c>
      <c r="G1893" s="184">
        <v>-3.3799999999999997E-2</v>
      </c>
      <c r="H1893" s="184">
        <v>1.1117999999999999</v>
      </c>
      <c r="I1893" s="184">
        <v>2.5278</v>
      </c>
      <c r="J1893" s="184">
        <v>6.9516</v>
      </c>
      <c r="K1893" s="184">
        <v>7.7213000000000003</v>
      </c>
      <c r="L1893" s="184">
        <v>25.019300000000001</v>
      </c>
      <c r="M1893" s="184">
        <v>45.358400000000003</v>
      </c>
      <c r="N1893" s="184">
        <v>71.540599999999998</v>
      </c>
      <c r="O1893" s="184">
        <v>11.3186</v>
      </c>
      <c r="P1893" s="184">
        <v>14.696999999999999</v>
      </c>
      <c r="Q1893" s="184">
        <v>15.1793</v>
      </c>
      <c r="R1893" s="184">
        <v>17.306100000000001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44358</v>
      </c>
      <c r="E1894" s="184">
        <v>108.0802</v>
      </c>
      <c r="F1894" s="184">
        <v>4.8399999999999999E-2</v>
      </c>
      <c r="G1894" s="184">
        <v>0.13339999999999999</v>
      </c>
      <c r="H1894" s="184">
        <v>1.2797000000000001</v>
      </c>
      <c r="I1894" s="184">
        <v>4.1475</v>
      </c>
      <c r="J1894" s="184">
        <v>8.0005000000000006</v>
      </c>
      <c r="K1894" s="184">
        <v>8.8132999999999999</v>
      </c>
      <c r="L1894" s="184">
        <v>28.097899999999999</v>
      </c>
      <c r="M1894" s="184">
        <v>50.262900000000002</v>
      </c>
      <c r="N1894" s="184">
        <v>76.779899999999998</v>
      </c>
      <c r="O1894" s="184">
        <v>14.2256</v>
      </c>
      <c r="P1894" s="184">
        <v>15.981299999999999</v>
      </c>
      <c r="Q1894" s="184">
        <v>16.0197</v>
      </c>
      <c r="R1894" s="184">
        <v>19.500499999999999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44358</v>
      </c>
      <c r="E1895" s="184">
        <v>114.9552</v>
      </c>
      <c r="F1895" s="184">
        <v>5.0099999999999999E-2</v>
      </c>
      <c r="G1895" s="184">
        <v>0.13880000000000001</v>
      </c>
      <c r="H1895" s="184">
        <v>1.2926</v>
      </c>
      <c r="I1895" s="184">
        <v>4.1722999999999999</v>
      </c>
      <c r="J1895" s="184">
        <v>8.0593000000000004</v>
      </c>
      <c r="K1895" s="184">
        <v>8.9921000000000006</v>
      </c>
      <c r="L1895" s="184">
        <v>28.508600000000001</v>
      </c>
      <c r="M1895" s="184">
        <v>50.977899999999998</v>
      </c>
      <c r="N1895" s="184">
        <v>77.892499999999998</v>
      </c>
      <c r="O1895" s="184">
        <v>14.961499999999999</v>
      </c>
      <c r="P1895" s="184">
        <v>16.811199999999999</v>
      </c>
      <c r="Q1895" s="184">
        <v>15.382999999999999</v>
      </c>
      <c r="R1895" s="184">
        <v>20.271899999999999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44358</v>
      </c>
      <c r="E1896" s="184">
        <v>73.459999999999994</v>
      </c>
      <c r="F1896" s="184">
        <v>0.28670000000000001</v>
      </c>
      <c r="G1896" s="184">
        <v>0.4375</v>
      </c>
      <c r="H1896" s="184">
        <v>0.96209999999999996</v>
      </c>
      <c r="I1896" s="184">
        <v>2.8132000000000001</v>
      </c>
      <c r="J1896" s="184">
        <v>6.1714000000000002</v>
      </c>
      <c r="K1896" s="184">
        <v>7.5864000000000003</v>
      </c>
      <c r="L1896" s="184">
        <v>24.0459</v>
      </c>
      <c r="M1896" s="184">
        <v>50.378700000000002</v>
      </c>
      <c r="N1896" s="184">
        <v>69.145799999999994</v>
      </c>
      <c r="O1896" s="184">
        <v>11.6533</v>
      </c>
      <c r="P1896" s="184">
        <v>12.1929</v>
      </c>
      <c r="Q1896" s="184">
        <v>13.9626</v>
      </c>
      <c r="R1896" s="184">
        <v>14.3591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44358</v>
      </c>
      <c r="E1897" s="184">
        <v>72.39</v>
      </c>
      <c r="F1897" s="184">
        <v>0.29089999999999999</v>
      </c>
      <c r="G1897" s="184">
        <v>0.43009999999999998</v>
      </c>
      <c r="H1897" s="184">
        <v>0.94830000000000003</v>
      </c>
      <c r="I1897" s="184">
        <v>2.7974999999999999</v>
      </c>
      <c r="J1897" s="184">
        <v>6.1125999999999996</v>
      </c>
      <c r="K1897" s="184">
        <v>7.4353999999999996</v>
      </c>
      <c r="L1897" s="184">
        <v>23.743600000000001</v>
      </c>
      <c r="M1897" s="184">
        <v>49.813699999999997</v>
      </c>
      <c r="N1897" s="184">
        <v>68.309700000000007</v>
      </c>
      <c r="O1897" s="184">
        <v>11.186299999999999</v>
      </c>
      <c r="P1897" s="184">
        <v>11.828099999999999</v>
      </c>
      <c r="Q1897" s="184">
        <v>13.6471</v>
      </c>
      <c r="R1897" s="184">
        <v>13.787699999999999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44358</v>
      </c>
      <c r="E1898" s="184">
        <v>176.9486</v>
      </c>
      <c r="F1898" s="184">
        <v>0.54979999999999996</v>
      </c>
      <c r="G1898" s="184">
        <v>0.41889999999999999</v>
      </c>
      <c r="H1898" s="184">
        <v>1.5909</v>
      </c>
      <c r="I1898" s="184">
        <v>3.1282999999999999</v>
      </c>
      <c r="J1898" s="184">
        <v>7.4114000000000004</v>
      </c>
      <c r="K1898" s="184">
        <v>4.5799000000000003</v>
      </c>
      <c r="L1898" s="184">
        <v>16.837199999999999</v>
      </c>
      <c r="M1898" s="184">
        <v>35.0959</v>
      </c>
      <c r="N1898" s="184">
        <v>52.375599999999999</v>
      </c>
      <c r="O1898" s="184">
        <v>8.3378999999999994</v>
      </c>
      <c r="P1898" s="184">
        <v>14.694800000000001</v>
      </c>
      <c r="Q1898" s="184">
        <v>18.459199999999999</v>
      </c>
      <c r="R1898" s="184">
        <v>13.8962</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44358</v>
      </c>
      <c r="E1899" s="184">
        <v>191.23599999999999</v>
      </c>
      <c r="F1899" s="184">
        <v>0.55269999999999997</v>
      </c>
      <c r="G1899" s="184">
        <v>0.42770000000000002</v>
      </c>
      <c r="H1899" s="184">
        <v>1.611</v>
      </c>
      <c r="I1899" s="184">
        <v>3.1695000000000002</v>
      </c>
      <c r="J1899" s="184">
        <v>7.5091999999999999</v>
      </c>
      <c r="K1899" s="184">
        <v>4.8665000000000003</v>
      </c>
      <c r="L1899" s="184">
        <v>17.498200000000001</v>
      </c>
      <c r="M1899" s="184">
        <v>36.262999999999998</v>
      </c>
      <c r="N1899" s="184">
        <v>54.163200000000003</v>
      </c>
      <c r="O1899" s="184">
        <v>9.7996999999999996</v>
      </c>
      <c r="P1899" s="184">
        <v>16.023</v>
      </c>
      <c r="Q1899" s="184">
        <v>17.011500000000002</v>
      </c>
      <c r="R1899" s="184">
        <v>15.420500000000001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44358</v>
      </c>
      <c r="E1900" s="184">
        <v>14.127800000000001</v>
      </c>
      <c r="F1900" s="184">
        <v>0.3659</v>
      </c>
      <c r="G1900" s="184">
        <v>0.70569999999999999</v>
      </c>
      <c r="H1900" s="184">
        <v>1.7311000000000001</v>
      </c>
      <c r="I1900" s="184">
        <v>2.7671000000000001</v>
      </c>
      <c r="J1900" s="184">
        <v>7.9726999999999997</v>
      </c>
      <c r="K1900" s="184">
        <v>8.7012999999999998</v>
      </c>
      <c r="L1900" s="184">
        <v>21.945900000000002</v>
      </c>
      <c r="M1900" s="184">
        <v>39.958199999999998</v>
      </c>
      <c r="N1900" s="184">
        <v>57.11</v>
      </c>
      <c r="O1900" s="184"/>
      <c r="P1900" s="184"/>
      <c r="Q1900" s="184">
        <v>12.5855</v>
      </c>
      <c r="R1900" s="184">
        <v>17.895900000000001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44358</v>
      </c>
      <c r="E1901" s="184">
        <v>13.552</v>
      </c>
      <c r="F1901" s="184">
        <v>0.3629</v>
      </c>
      <c r="G1901" s="184">
        <v>0.69620000000000004</v>
      </c>
      <c r="H1901" s="184">
        <v>1.7097</v>
      </c>
      <c r="I1901" s="184">
        <v>2.7235</v>
      </c>
      <c r="J1901" s="184">
        <v>7.8715000000000002</v>
      </c>
      <c r="K1901" s="184">
        <v>8.3952000000000009</v>
      </c>
      <c r="L1901" s="184">
        <v>21.274999999999999</v>
      </c>
      <c r="M1901" s="184">
        <v>38.802700000000002</v>
      </c>
      <c r="N1901" s="184">
        <v>55.375399999999999</v>
      </c>
      <c r="O1901" s="184"/>
      <c r="P1901" s="184"/>
      <c r="Q1901" s="184">
        <v>10.989800000000001</v>
      </c>
      <c r="R1901" s="184">
        <v>16.540800000000001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44358</v>
      </c>
      <c r="E1902" s="184">
        <v>13.471399999999999</v>
      </c>
      <c r="F1902" s="184">
        <v>0.39200000000000002</v>
      </c>
      <c r="G1902" s="184">
        <v>0.78029999999999999</v>
      </c>
      <c r="H1902" s="184">
        <v>1.6947000000000001</v>
      </c>
      <c r="I1902" s="184">
        <v>2.8712</v>
      </c>
      <c r="J1902" s="184">
        <v>7.6376999999999997</v>
      </c>
      <c r="K1902" s="184">
        <v>7.3795000000000002</v>
      </c>
      <c r="L1902" s="184">
        <v>19.126300000000001</v>
      </c>
      <c r="M1902" s="184">
        <v>36.143500000000003</v>
      </c>
      <c r="N1902" s="184">
        <v>52.747399999999999</v>
      </c>
      <c r="O1902" s="184"/>
      <c r="P1902" s="184"/>
      <c r="Q1902" s="184">
        <v>10.991099999999999</v>
      </c>
      <c r="R1902" s="184">
        <v>16.8856</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44358</v>
      </c>
      <c r="E1903" s="184">
        <v>12.9072</v>
      </c>
      <c r="F1903" s="184">
        <v>0.38890000000000002</v>
      </c>
      <c r="G1903" s="184">
        <v>0.77139999999999997</v>
      </c>
      <c r="H1903" s="184">
        <v>1.6731</v>
      </c>
      <c r="I1903" s="184">
        <v>2.8273999999999999</v>
      </c>
      <c r="J1903" s="184">
        <v>7.5366999999999997</v>
      </c>
      <c r="K1903" s="184">
        <v>7.0843999999999996</v>
      </c>
      <c r="L1903" s="184">
        <v>18.4788</v>
      </c>
      <c r="M1903" s="184">
        <v>35.033700000000003</v>
      </c>
      <c r="N1903" s="184">
        <v>51.078000000000003</v>
      </c>
      <c r="O1903" s="184"/>
      <c r="P1903" s="184"/>
      <c r="Q1903" s="184">
        <v>9.3416999999999994</v>
      </c>
      <c r="R1903" s="184">
        <v>15.5236</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44358</v>
      </c>
      <c r="E1904" s="184">
        <v>355.46890000000002</v>
      </c>
      <c r="F1904" s="184">
        <v>0.18529999999999999</v>
      </c>
      <c r="G1904" s="184">
        <v>0.15010000000000001</v>
      </c>
      <c r="H1904" s="184">
        <v>1.8320000000000001</v>
      </c>
      <c r="I1904" s="184">
        <v>4.9579000000000004</v>
      </c>
      <c r="J1904" s="184">
        <v>9.3004999999999995</v>
      </c>
      <c r="K1904" s="184">
        <v>7.6707000000000001</v>
      </c>
      <c r="L1904" s="184">
        <v>32.566800000000001</v>
      </c>
      <c r="M1904" s="184">
        <v>64.750799999999998</v>
      </c>
      <c r="N1904" s="184">
        <v>88.133799999999994</v>
      </c>
      <c r="O1904" s="184">
        <v>10.642300000000001</v>
      </c>
      <c r="P1904" s="184">
        <v>13.6769</v>
      </c>
      <c r="Q1904" s="184">
        <v>17.378399999999999</v>
      </c>
      <c r="R1904" s="184">
        <v>18.031700000000001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44358</v>
      </c>
      <c r="E1905" s="184">
        <v>378.77539999999999</v>
      </c>
      <c r="F1905" s="184">
        <v>0.18770000000000001</v>
      </c>
      <c r="G1905" s="184">
        <v>0.15740000000000001</v>
      </c>
      <c r="H1905" s="184">
        <v>1.8492</v>
      </c>
      <c r="I1905" s="184">
        <v>4.9928999999999997</v>
      </c>
      <c r="J1905" s="184">
        <v>9.3810000000000002</v>
      </c>
      <c r="K1905" s="184">
        <v>7.9076000000000004</v>
      </c>
      <c r="L1905" s="184">
        <v>33.1554</v>
      </c>
      <c r="M1905" s="184">
        <v>65.869299999999996</v>
      </c>
      <c r="N1905" s="184">
        <v>89.882900000000006</v>
      </c>
      <c r="O1905" s="184">
        <v>11.619</v>
      </c>
      <c r="P1905" s="184">
        <v>14.624700000000001</v>
      </c>
      <c r="Q1905" s="184">
        <v>13.925800000000001</v>
      </c>
      <c r="R1905" s="184">
        <v>19.134599999999999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44358</v>
      </c>
      <c r="E1906" s="184">
        <v>15.19</v>
      </c>
      <c r="F1906" s="184">
        <v>0.33029999999999998</v>
      </c>
      <c r="G1906" s="184">
        <v>0.52949999999999997</v>
      </c>
      <c r="H1906" s="184">
        <v>1.8097000000000001</v>
      </c>
      <c r="I1906" s="184">
        <v>4.0411000000000001</v>
      </c>
      <c r="J1906" s="184">
        <v>7.7305000000000001</v>
      </c>
      <c r="K1906" s="184">
        <v>5.5594000000000001</v>
      </c>
      <c r="L1906" s="184">
        <v>21.132400000000001</v>
      </c>
      <c r="M1906" s="184">
        <v>40.909100000000002</v>
      </c>
      <c r="N1906" s="184">
        <v>62.286299999999997</v>
      </c>
      <c r="O1906" s="184"/>
      <c r="P1906" s="184"/>
      <c r="Q1906" s="184">
        <v>18.061800000000002</v>
      </c>
      <c r="R1906" s="184">
        <v>18.512699999999999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44358</v>
      </c>
      <c r="E1907" s="184">
        <v>14.9</v>
      </c>
      <c r="F1907" s="184">
        <v>0.3367</v>
      </c>
      <c r="G1907" s="184">
        <v>0.53979999999999995</v>
      </c>
      <c r="H1907" s="184">
        <v>1.8454999999999999</v>
      </c>
      <c r="I1907" s="184">
        <v>4.0503</v>
      </c>
      <c r="J1907" s="184">
        <v>7.6589999999999998</v>
      </c>
      <c r="K1907" s="184">
        <v>5.3747999999999996</v>
      </c>
      <c r="L1907" s="184">
        <v>20.843499999999999</v>
      </c>
      <c r="M1907" s="184">
        <v>40.301299999999998</v>
      </c>
      <c r="N1907" s="184">
        <v>61.255400000000002</v>
      </c>
      <c r="O1907" s="184"/>
      <c r="P1907" s="184"/>
      <c r="Q1907" s="184">
        <v>17.1614</v>
      </c>
      <c r="R1907" s="184">
        <v>17.7042</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44358</v>
      </c>
      <c r="E1908" s="184">
        <v>95.917400000000001</v>
      </c>
      <c r="F1908" s="184">
        <v>0.16520000000000001</v>
      </c>
      <c r="G1908" s="184">
        <v>0.27679999999999999</v>
      </c>
      <c r="H1908" s="184">
        <v>1.278</v>
      </c>
      <c r="I1908" s="184">
        <v>3.2549999999999999</v>
      </c>
      <c r="J1908" s="184">
        <v>6.8433000000000002</v>
      </c>
      <c r="K1908" s="184">
        <v>6.2179000000000002</v>
      </c>
      <c r="L1908" s="184">
        <v>21.186900000000001</v>
      </c>
      <c r="M1908" s="184">
        <v>46.027900000000002</v>
      </c>
      <c r="N1908" s="184">
        <v>65.7988</v>
      </c>
      <c r="O1908" s="184">
        <v>15.218999999999999</v>
      </c>
      <c r="P1908" s="184">
        <v>15.087899999999999</v>
      </c>
      <c r="Q1908" s="184">
        <v>13.732200000000001</v>
      </c>
      <c r="R1908" s="184">
        <v>21.286200000000001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44358</v>
      </c>
      <c r="E1909" s="184">
        <v>90.238399999999999</v>
      </c>
      <c r="F1909" s="184">
        <v>0.1633</v>
      </c>
      <c r="G1909" s="184">
        <v>0.2707</v>
      </c>
      <c r="H1909" s="184">
        <v>1.2650999999999999</v>
      </c>
      <c r="I1909" s="184">
        <v>3.2286000000000001</v>
      </c>
      <c r="J1909" s="184">
        <v>6.7815000000000003</v>
      </c>
      <c r="K1909" s="184">
        <v>6.0282</v>
      </c>
      <c r="L1909" s="184">
        <v>20.7699</v>
      </c>
      <c r="M1909" s="184">
        <v>45.287100000000002</v>
      </c>
      <c r="N1909" s="184">
        <v>64.683899999999994</v>
      </c>
      <c r="O1909" s="184">
        <v>14.4445</v>
      </c>
      <c r="P1909" s="184">
        <v>14.279500000000001</v>
      </c>
      <c r="Q1909" s="184">
        <v>14.8344</v>
      </c>
      <c r="R1909" s="184">
        <v>20.500499999999999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0.23305000000000001</v>
      </c>
      <c r="G1910" s="186">
        <v>0.43931176470588235</v>
      </c>
      <c r="H1910" s="186">
        <v>1.4480558823529408</v>
      </c>
      <c r="I1910" s="186">
        <v>3.3942235294117644</v>
      </c>
      <c r="J1910" s="186">
        <v>6.9685294117647043</v>
      </c>
      <c r="K1910" s="186">
        <v>8.0436500000000013</v>
      </c>
      <c r="L1910" s="186">
        <v>24.719311764705882</v>
      </c>
      <c r="M1910" s="186">
        <v>47.610059374999999</v>
      </c>
      <c r="N1910" s="186">
        <v>69.706137499999997</v>
      </c>
      <c r="O1910" s="186">
        <v>11.2402625</v>
      </c>
      <c r="P1910" s="186">
        <v>14.3132</v>
      </c>
      <c r="Q1910" s="186">
        <v>15.488241176470591</v>
      </c>
      <c r="R1910" s="186">
        <v>17.613153125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0.20569999999999999</v>
      </c>
      <c r="G1911" s="186">
        <v>0.34484999999999999</v>
      </c>
      <c r="H1911" s="186">
        <v>1.2861500000000001</v>
      </c>
      <c r="I1911" s="186">
        <v>3.1489000000000003</v>
      </c>
      <c r="J1911" s="186">
        <v>7.0597500000000002</v>
      </c>
      <c r="K1911" s="186">
        <v>7.5108999999999995</v>
      </c>
      <c r="L1911" s="186">
        <v>23.870800000000003</v>
      </c>
      <c r="M1911" s="186">
        <v>45.763450000000006</v>
      </c>
      <c r="N1911" s="186">
        <v>67.055499999999995</v>
      </c>
      <c r="O1911" s="186">
        <v>11.4688</v>
      </c>
      <c r="P1911" s="186">
        <v>14.59455</v>
      </c>
      <c r="Q1911" s="186">
        <v>15.626799999999999</v>
      </c>
      <c r="R1911" s="186">
        <v>17.536049999999999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44358</v>
      </c>
      <c r="C8" s="65">
        <f>VLOOKUP($A8,'Return Data'!$B$7:$R$2843,4,0)</f>
        <v>27.688500000000001</v>
      </c>
      <c r="D8" s="65">
        <f>VLOOKUP($A8,'Return Data'!$B$7:$R$2843,10,0)</f>
        <v>5.8003999999999998</v>
      </c>
      <c r="E8" s="66">
        <f t="shared" ref="E8:E16" si="0">RANK(D8,D$8:D$16,0)</f>
        <v>6</v>
      </c>
      <c r="F8" s="65">
        <f>VLOOKUP($A8,'Return Data'!$B$7:$R$2843,11,0)</f>
        <v>12.15</v>
      </c>
      <c r="G8" s="66">
        <f t="shared" ref="G8:G16" si="1">RANK(F8,F$8:F$16,0)</f>
        <v>6</v>
      </c>
      <c r="H8" s="65">
        <f>VLOOKUP($A8,'Return Data'!$B$7:$R$2843,12,0)</f>
        <v>27.607399999999998</v>
      </c>
      <c r="I8" s="66">
        <f t="shared" ref="I8:I16" si="2">RANK(H8,H$8:H$16,0)</f>
        <v>4</v>
      </c>
      <c r="J8" s="65">
        <f>VLOOKUP($A8,'Return Data'!$B$7:$R$2843,13,0)</f>
        <v>42.662500000000001</v>
      </c>
      <c r="K8" s="66">
        <f t="shared" ref="K8:K16" si="3">RANK(J8,J$8:J$16,0)</f>
        <v>4</v>
      </c>
      <c r="L8" s="65">
        <f>VLOOKUP($A8,'Return Data'!$B$7:$R$2843,17,0)</f>
        <v>18.022300000000001</v>
      </c>
      <c r="M8" s="66">
        <f t="shared" ref="M8:M14" si="4">RANK(L8,L$8:L$16,0)</f>
        <v>2</v>
      </c>
      <c r="N8" s="65">
        <f>VLOOKUP($A8,'Return Data'!$B$7:$R$2843,14,0)</f>
        <v>13.8537</v>
      </c>
      <c r="O8" s="66">
        <f t="shared" ref="O8:O14" si="5">RANK(N8,N$8:N$16,0)</f>
        <v>2</v>
      </c>
      <c r="P8" s="65">
        <f>VLOOKUP($A8,'Return Data'!$B$7:$R$2843,15,0)</f>
        <v>11.7037</v>
      </c>
      <c r="Q8" s="66">
        <f t="shared" ref="Q8:Q14" si="6">RANK(P8,P$8:P$16,0)</f>
        <v>3</v>
      </c>
      <c r="R8" s="65">
        <f>VLOOKUP($A8,'Return Data'!$B$7:$R$2843,16,0)</f>
        <v>9.8810000000000002</v>
      </c>
      <c r="S8" s="67">
        <f t="shared" ref="S8:S16" si="7">RANK(R8,R$8:R$16,0)</f>
        <v>5</v>
      </c>
    </row>
    <row r="9" spans="1:20" x14ac:dyDescent="0.3">
      <c r="A9" s="63" t="s">
        <v>1246</v>
      </c>
      <c r="B9" s="64">
        <f>VLOOKUP($A9,'Return Data'!$B$7:$R$2843,3,0)</f>
        <v>44358</v>
      </c>
      <c r="C9" s="65">
        <f>VLOOKUP($A9,'Return Data'!$B$7:$R$2843,4,0)</f>
        <v>44.063000000000002</v>
      </c>
      <c r="D9" s="65">
        <f>VLOOKUP($A9,'Return Data'!$B$7:$R$2843,10,0)</f>
        <v>6.4195000000000002</v>
      </c>
      <c r="E9" s="66">
        <f t="shared" si="0"/>
        <v>5</v>
      </c>
      <c r="F9" s="65">
        <f>VLOOKUP($A9,'Return Data'!$B$7:$R$2843,11,0)</f>
        <v>14.0642</v>
      </c>
      <c r="G9" s="66">
        <f t="shared" si="1"/>
        <v>4</v>
      </c>
      <c r="H9" s="65">
        <f>VLOOKUP($A9,'Return Data'!$B$7:$R$2843,12,0)</f>
        <v>23.1464</v>
      </c>
      <c r="I9" s="66">
        <f t="shared" si="2"/>
        <v>6</v>
      </c>
      <c r="J9" s="65">
        <f>VLOOKUP($A9,'Return Data'!$B$7:$R$2843,13,0)</f>
        <v>41.854999999999997</v>
      </c>
      <c r="K9" s="66">
        <f t="shared" si="3"/>
        <v>5</v>
      </c>
      <c r="L9" s="65">
        <f>VLOOKUP($A9,'Return Data'!$B$7:$R$2843,17,0)</f>
        <v>16.474799999999998</v>
      </c>
      <c r="M9" s="66">
        <f t="shared" si="4"/>
        <v>3</v>
      </c>
      <c r="N9" s="65">
        <f>VLOOKUP($A9,'Return Data'!$B$7:$R$2843,14,0)</f>
        <v>12.115</v>
      </c>
      <c r="O9" s="66">
        <f t="shared" si="5"/>
        <v>4</v>
      </c>
      <c r="P9" s="65">
        <f>VLOOKUP($A9,'Return Data'!$B$7:$R$2843,15,0)</f>
        <v>10.6812</v>
      </c>
      <c r="Q9" s="66">
        <f t="shared" si="6"/>
        <v>4</v>
      </c>
      <c r="R9" s="65">
        <f>VLOOKUP($A9,'Return Data'!$B$7:$R$2843,16,0)</f>
        <v>9.8231000000000002</v>
      </c>
      <c r="S9" s="67">
        <f t="shared" si="7"/>
        <v>6</v>
      </c>
    </row>
    <row r="10" spans="1:20" x14ac:dyDescent="0.3">
      <c r="A10" s="63" t="s">
        <v>1248</v>
      </c>
      <c r="B10" s="64">
        <f>VLOOKUP($A10,'Return Data'!$B$7:$R$2843,3,0)</f>
        <v>44358</v>
      </c>
      <c r="C10" s="65">
        <f>VLOOKUP($A10,'Return Data'!$B$7:$R$2843,4,0)</f>
        <v>366.75200000000001</v>
      </c>
      <c r="D10" s="65">
        <f>VLOOKUP($A10,'Return Data'!$B$7:$R$2843,10,0)</f>
        <v>7.6384999999999996</v>
      </c>
      <c r="E10" s="66">
        <f t="shared" si="0"/>
        <v>4</v>
      </c>
      <c r="F10" s="65">
        <f>VLOOKUP($A10,'Return Data'!$B$7:$R$2843,11,0)</f>
        <v>21.3933</v>
      </c>
      <c r="G10" s="66">
        <f t="shared" si="1"/>
        <v>2</v>
      </c>
      <c r="H10" s="65">
        <f>VLOOKUP($A10,'Return Data'!$B$7:$R$2843,12,0)</f>
        <v>39.085900000000002</v>
      </c>
      <c r="I10" s="66">
        <f t="shared" si="2"/>
        <v>2</v>
      </c>
      <c r="J10" s="65">
        <f>VLOOKUP($A10,'Return Data'!$B$7:$R$2843,13,0)</f>
        <v>48.204799999999999</v>
      </c>
      <c r="K10" s="66">
        <f t="shared" si="3"/>
        <v>2</v>
      </c>
      <c r="L10" s="65">
        <f>VLOOKUP($A10,'Return Data'!$B$7:$R$2843,17,0)</f>
        <v>16.351900000000001</v>
      </c>
      <c r="M10" s="66">
        <f t="shared" si="4"/>
        <v>4</v>
      </c>
      <c r="N10" s="65">
        <f>VLOOKUP($A10,'Return Data'!$B$7:$R$2843,14,0)</f>
        <v>12.809699999999999</v>
      </c>
      <c r="O10" s="66">
        <f t="shared" si="5"/>
        <v>3</v>
      </c>
      <c r="P10" s="65">
        <f>VLOOKUP($A10,'Return Data'!$B$7:$R$2843,15,0)</f>
        <v>14.575900000000001</v>
      </c>
      <c r="Q10" s="66">
        <f t="shared" si="6"/>
        <v>2</v>
      </c>
      <c r="R10" s="65">
        <f>VLOOKUP($A10,'Return Data'!$B$7:$R$2843,16,0)</f>
        <v>21.337399999999999</v>
      </c>
      <c r="S10" s="67">
        <f t="shared" si="7"/>
        <v>2</v>
      </c>
    </row>
    <row r="11" spans="1:20" x14ac:dyDescent="0.3">
      <c r="A11" s="63" t="s">
        <v>2027</v>
      </c>
      <c r="B11" s="64">
        <f>VLOOKUP($A11,'Return Data'!$B$7:$R$2843,3,0)</f>
        <v>44358</v>
      </c>
      <c r="C11" s="65">
        <f>VLOOKUP($A11,'Return Data'!$B$7:$R$2843,4,0)</f>
        <v>23.3126</v>
      </c>
      <c r="D11" s="65">
        <f>VLOOKUP($A11,'Return Data'!$B$7:$R$2843,10,0)</f>
        <v>4.7672999999999996</v>
      </c>
      <c r="E11" s="66">
        <f t="shared" si="0"/>
        <v>8</v>
      </c>
      <c r="F11" s="65">
        <f>VLOOKUP($A11,'Return Data'!$B$7:$R$2843,11,0)</f>
        <v>11.795999999999999</v>
      </c>
      <c r="G11" s="66">
        <f t="shared" si="1"/>
        <v>7</v>
      </c>
      <c r="H11" s="65">
        <f>VLOOKUP($A11,'Return Data'!$B$7:$R$2843,12,0)</f>
        <v>24.354399999999998</v>
      </c>
      <c r="I11" s="66">
        <f t="shared" si="2"/>
        <v>5</v>
      </c>
      <c r="J11" s="65">
        <f>VLOOKUP($A11,'Return Data'!$B$7:$R$2843,13,0)</f>
        <v>37.076500000000003</v>
      </c>
      <c r="K11" s="66">
        <f t="shared" si="3"/>
        <v>6</v>
      </c>
      <c r="L11" s="65">
        <f>VLOOKUP($A11,'Return Data'!$B$7:$R$2843,17,0)</f>
        <v>13.381500000000001</v>
      </c>
      <c r="M11" s="66">
        <f t="shared" si="4"/>
        <v>6</v>
      </c>
      <c r="N11" s="65">
        <f>VLOOKUP($A11,'Return Data'!$B$7:$R$2843,14,0)</f>
        <v>10.6088</v>
      </c>
      <c r="O11" s="66">
        <f t="shared" si="5"/>
        <v>6</v>
      </c>
      <c r="P11" s="65">
        <f>VLOOKUP($A11,'Return Data'!$B$7:$R$2843,15,0)</f>
        <v>8.8027999999999995</v>
      </c>
      <c r="Q11" s="66">
        <f t="shared" si="6"/>
        <v>7</v>
      </c>
      <c r="R11" s="65">
        <f>VLOOKUP($A11,'Return Data'!$B$7:$R$2843,16,0)</f>
        <v>8.6593999999999998</v>
      </c>
      <c r="S11" s="67">
        <f t="shared" si="7"/>
        <v>8</v>
      </c>
    </row>
    <row r="12" spans="1:20" x14ac:dyDescent="0.3">
      <c r="A12" s="63" t="s">
        <v>1250</v>
      </c>
      <c r="B12" s="64">
        <f>VLOOKUP($A12,'Return Data'!$B$7:$R$2843,3,0)</f>
        <v>44358</v>
      </c>
      <c r="C12" s="65">
        <f>VLOOKUP($A12,'Return Data'!$B$7:$R$2843,4,0)</f>
        <v>68.647400000000005</v>
      </c>
      <c r="D12" s="65">
        <f>VLOOKUP($A12,'Return Data'!$B$7:$R$2843,10,0)</f>
        <v>30.109400000000001</v>
      </c>
      <c r="E12" s="66">
        <f t="shared" si="0"/>
        <v>1</v>
      </c>
      <c r="F12" s="65">
        <f>VLOOKUP($A12,'Return Data'!$B$7:$R$2843,11,0)</f>
        <v>35.606499999999997</v>
      </c>
      <c r="G12" s="66">
        <f t="shared" si="1"/>
        <v>1</v>
      </c>
      <c r="H12" s="65">
        <f>VLOOKUP($A12,'Return Data'!$B$7:$R$2843,12,0)</f>
        <v>50.357599999999998</v>
      </c>
      <c r="I12" s="66">
        <f t="shared" si="2"/>
        <v>1</v>
      </c>
      <c r="J12" s="65">
        <f>VLOOKUP($A12,'Return Data'!$B$7:$R$2843,13,0)</f>
        <v>101.02079999999999</v>
      </c>
      <c r="K12" s="66">
        <f t="shared" si="3"/>
        <v>1</v>
      </c>
      <c r="L12" s="65">
        <f>VLOOKUP($A12,'Return Data'!$B$7:$R$2843,17,0)</f>
        <v>35.9407</v>
      </c>
      <c r="M12" s="66">
        <f t="shared" si="4"/>
        <v>1</v>
      </c>
      <c r="N12" s="65">
        <f>VLOOKUP($A12,'Return Data'!$B$7:$R$2843,14,0)</f>
        <v>26.1297</v>
      </c>
      <c r="O12" s="66">
        <f t="shared" si="5"/>
        <v>1</v>
      </c>
      <c r="P12" s="65">
        <f>VLOOKUP($A12,'Return Data'!$B$7:$R$2843,15,0)</f>
        <v>17.028500000000001</v>
      </c>
      <c r="Q12" s="66">
        <f t="shared" si="6"/>
        <v>1</v>
      </c>
      <c r="R12" s="65">
        <f>VLOOKUP($A12,'Return Data'!$B$7:$R$2843,16,0)</f>
        <v>9.9848999999999997</v>
      </c>
      <c r="S12" s="67">
        <f t="shared" si="7"/>
        <v>4</v>
      </c>
    </row>
    <row r="13" spans="1:20" x14ac:dyDescent="0.3">
      <c r="A13" s="63" t="s">
        <v>1608</v>
      </c>
      <c r="B13" s="64">
        <f>VLOOKUP($A13,'Return Data'!$B$7:$R$2843,3,0)</f>
        <v>44358</v>
      </c>
      <c r="C13" s="65">
        <f>VLOOKUP($A13,'Return Data'!$B$7:$R$2843,4,0)</f>
        <v>22.767299999999999</v>
      </c>
      <c r="D13" s="65">
        <f>VLOOKUP($A13,'Return Data'!$B$7:$R$2843,10,0)</f>
        <v>14.017300000000001</v>
      </c>
      <c r="E13" s="66">
        <f t="shared" si="0"/>
        <v>2</v>
      </c>
      <c r="F13" s="65">
        <f>VLOOKUP($A13,'Return Data'!$B$7:$R$2843,11,0)</f>
        <v>12.2934</v>
      </c>
      <c r="G13" s="66">
        <f t="shared" si="1"/>
        <v>5</v>
      </c>
      <c r="H13" s="65">
        <f>VLOOKUP($A13,'Return Data'!$B$7:$R$2843,12,0)</f>
        <v>15.6432</v>
      </c>
      <c r="I13" s="66">
        <f t="shared" si="2"/>
        <v>9</v>
      </c>
      <c r="J13" s="65">
        <f>VLOOKUP($A13,'Return Data'!$B$7:$R$2843,13,0)</f>
        <v>18.726199999999999</v>
      </c>
      <c r="K13" s="66">
        <f t="shared" si="3"/>
        <v>9</v>
      </c>
      <c r="L13" s="65">
        <f>VLOOKUP($A13,'Return Data'!$B$7:$R$2843,17,0)</f>
        <v>10.853199999999999</v>
      </c>
      <c r="M13" s="66">
        <f t="shared" si="4"/>
        <v>8</v>
      </c>
      <c r="N13" s="65">
        <f>VLOOKUP($A13,'Return Data'!$B$7:$R$2843,14,0)</f>
        <v>9.4515999999999991</v>
      </c>
      <c r="O13" s="66">
        <f t="shared" si="5"/>
        <v>7</v>
      </c>
      <c r="P13" s="65">
        <f>VLOOKUP($A13,'Return Data'!$B$7:$R$2843,15,0)</f>
        <v>9.2803000000000004</v>
      </c>
      <c r="Q13" s="66">
        <f t="shared" si="6"/>
        <v>6</v>
      </c>
      <c r="R13" s="65">
        <f>VLOOKUP($A13,'Return Data'!$B$7:$R$2843,16,0)</f>
        <v>9.6006</v>
      </c>
      <c r="S13" s="67">
        <f t="shared" si="7"/>
        <v>7</v>
      </c>
    </row>
    <row r="14" spans="1:20" x14ac:dyDescent="0.3">
      <c r="A14" s="63" t="s">
        <v>1253</v>
      </c>
      <c r="B14" s="64">
        <f>VLOOKUP($A14,'Return Data'!$B$7:$R$2843,3,0)</f>
        <v>44358</v>
      </c>
      <c r="C14" s="65">
        <f>VLOOKUP($A14,'Return Data'!$B$7:$R$2843,4,0)</f>
        <v>35.774099999999997</v>
      </c>
      <c r="D14" s="65">
        <f>VLOOKUP($A14,'Return Data'!$B$7:$R$2843,10,0)</f>
        <v>7.6398000000000001</v>
      </c>
      <c r="E14" s="66">
        <f t="shared" si="0"/>
        <v>3</v>
      </c>
      <c r="F14" s="65">
        <f>VLOOKUP($A14,'Return Data'!$B$7:$R$2843,11,0)</f>
        <v>10.156499999999999</v>
      </c>
      <c r="G14" s="66">
        <f t="shared" si="1"/>
        <v>8</v>
      </c>
      <c r="H14" s="65">
        <f>VLOOKUP($A14,'Return Data'!$B$7:$R$2843,12,0)</f>
        <v>17.151499999999999</v>
      </c>
      <c r="I14" s="66">
        <f t="shared" si="2"/>
        <v>7</v>
      </c>
      <c r="J14" s="65">
        <f>VLOOKUP($A14,'Return Data'!$B$7:$R$2843,13,0)</f>
        <v>24.368099999999998</v>
      </c>
      <c r="K14" s="66">
        <f t="shared" si="3"/>
        <v>8</v>
      </c>
      <c r="L14" s="65">
        <f>VLOOKUP($A14,'Return Data'!$B$7:$R$2843,17,0)</f>
        <v>15.2818</v>
      </c>
      <c r="M14" s="66">
        <f t="shared" si="4"/>
        <v>5</v>
      </c>
      <c r="N14" s="65">
        <f>VLOOKUP($A14,'Return Data'!$B$7:$R$2843,14,0)</f>
        <v>11.2448</v>
      </c>
      <c r="O14" s="66">
        <f t="shared" si="5"/>
        <v>5</v>
      </c>
      <c r="P14" s="65">
        <f>VLOOKUP($A14,'Return Data'!$B$7:$R$2843,15,0)</f>
        <v>9.7784999999999993</v>
      </c>
      <c r="Q14" s="66">
        <f t="shared" si="6"/>
        <v>5</v>
      </c>
      <c r="R14" s="65">
        <f>VLOOKUP($A14,'Return Data'!$B$7:$R$2843,16,0)</f>
        <v>8.5481999999999996</v>
      </c>
      <c r="S14" s="67">
        <f t="shared" si="7"/>
        <v>9</v>
      </c>
    </row>
    <row r="15" spans="1:20" x14ac:dyDescent="0.3">
      <c r="A15" s="63" t="s">
        <v>1255</v>
      </c>
      <c r="B15" s="64">
        <f>VLOOKUP($A15,'Return Data'!$B$7:$R$2843,3,0)</f>
        <v>44358</v>
      </c>
      <c r="C15" s="65">
        <f>VLOOKUP($A15,'Return Data'!$B$7:$R$2843,4,0)</f>
        <v>14.1729</v>
      </c>
      <c r="D15" s="65">
        <f>VLOOKUP($A15,'Return Data'!$B$7:$R$2843,10,0)</f>
        <v>5.4303999999999997</v>
      </c>
      <c r="E15" s="66">
        <f t="shared" si="0"/>
        <v>7</v>
      </c>
      <c r="F15" s="65">
        <f>VLOOKUP($A15,'Return Data'!$B$7:$R$2843,11,0)</f>
        <v>15.7784</v>
      </c>
      <c r="G15" s="66">
        <f t="shared" si="1"/>
        <v>3</v>
      </c>
      <c r="H15" s="65">
        <f>VLOOKUP($A15,'Return Data'!$B$7:$R$2843,12,0)</f>
        <v>30.0123</v>
      </c>
      <c r="I15" s="66">
        <f t="shared" si="2"/>
        <v>3</v>
      </c>
      <c r="J15" s="65">
        <f>VLOOKUP($A15,'Return Data'!$B$7:$R$2843,13,0)</f>
        <v>43.760300000000001</v>
      </c>
      <c r="K15" s="66">
        <f t="shared" si="3"/>
        <v>3</v>
      </c>
      <c r="L15" s="65"/>
      <c r="M15" s="66"/>
      <c r="N15" s="65"/>
      <c r="O15" s="66"/>
      <c r="P15" s="65"/>
      <c r="Q15" s="66"/>
      <c r="R15" s="65">
        <f>VLOOKUP($A15,'Return Data'!$B$7:$R$2843,16,0)</f>
        <v>31.565899999999999</v>
      </c>
      <c r="S15" s="67">
        <f t="shared" si="7"/>
        <v>1</v>
      </c>
    </row>
    <row r="16" spans="1:20" x14ac:dyDescent="0.3">
      <c r="A16" s="63" t="s">
        <v>1257</v>
      </c>
      <c r="B16" s="64">
        <f>VLOOKUP($A16,'Return Data'!$B$7:$R$2843,3,0)</f>
        <v>44358</v>
      </c>
      <c r="C16" s="65">
        <f>VLOOKUP($A16,'Return Data'!$B$7:$R$2843,4,0)</f>
        <v>41.787799999999997</v>
      </c>
      <c r="D16" s="65">
        <f>VLOOKUP($A16,'Return Data'!$B$7:$R$2843,10,0)</f>
        <v>3.109</v>
      </c>
      <c r="E16" s="66">
        <f t="shared" si="0"/>
        <v>9</v>
      </c>
      <c r="F16" s="65">
        <f>VLOOKUP($A16,'Return Data'!$B$7:$R$2843,11,0)</f>
        <v>7.9813000000000001</v>
      </c>
      <c r="G16" s="66">
        <f t="shared" si="1"/>
        <v>9</v>
      </c>
      <c r="H16" s="65">
        <f>VLOOKUP($A16,'Return Data'!$B$7:$R$2843,12,0)</f>
        <v>15.832000000000001</v>
      </c>
      <c r="I16" s="66">
        <f t="shared" si="2"/>
        <v>8</v>
      </c>
      <c r="J16" s="65">
        <f>VLOOKUP($A16,'Return Data'!$B$7:$R$2843,13,0)</f>
        <v>29.284300000000002</v>
      </c>
      <c r="K16" s="66">
        <f t="shared" si="3"/>
        <v>7</v>
      </c>
      <c r="L16" s="65">
        <f>VLOOKUP($A16,'Return Data'!$B$7:$R$2843,17,0)</f>
        <v>11.1706</v>
      </c>
      <c r="M16" s="66">
        <f>RANK(L16,L$8:L$16,0)</f>
        <v>7</v>
      </c>
      <c r="N16" s="65">
        <f>VLOOKUP($A16,'Return Data'!$B$7:$R$2843,14,0)</f>
        <v>7.5035999999999996</v>
      </c>
      <c r="O16" s="66">
        <f>RANK(N16,N$8:N$16,0)</f>
        <v>8</v>
      </c>
      <c r="P16" s="65">
        <f>VLOOKUP($A16,'Return Data'!$B$7:$R$2843,15,0)</f>
        <v>8.3246000000000002</v>
      </c>
      <c r="Q16" s="66">
        <f>RANK(P16,P$8:P$16,0)</f>
        <v>8</v>
      </c>
      <c r="R16" s="65">
        <f>VLOOKUP($A16,'Return Data'!$B$7:$R$2843,16,0)</f>
        <v>12.130100000000001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9.4368444444444446</v>
      </c>
      <c r="E18" s="74"/>
      <c r="F18" s="75">
        <f>AVERAGE(F8:F16)</f>
        <v>15.691066666666664</v>
      </c>
      <c r="G18" s="74"/>
      <c r="H18" s="75">
        <f>AVERAGE(H8:H16)</f>
        <v>27.021188888888886</v>
      </c>
      <c r="I18" s="74"/>
      <c r="J18" s="75">
        <f>AVERAGE(J8:J16)</f>
        <v>42.995388888888897</v>
      </c>
      <c r="K18" s="74"/>
      <c r="L18" s="75">
        <f>AVERAGE(L8:L16)</f>
        <v>17.1846</v>
      </c>
      <c r="M18" s="74"/>
      <c r="N18" s="75">
        <f>AVERAGE(N8:N16)</f>
        <v>12.964612499999999</v>
      </c>
      <c r="O18" s="74"/>
      <c r="P18" s="75">
        <f>AVERAGE(P8:P16)</f>
        <v>11.2719375</v>
      </c>
      <c r="Q18" s="74"/>
      <c r="R18" s="75">
        <f>AVERAGE(R8:R16)</f>
        <v>13.503399999999999</v>
      </c>
      <c r="S18" s="76"/>
    </row>
    <row r="19" spans="1:19" x14ac:dyDescent="0.3">
      <c r="A19" s="73" t="s">
        <v>28</v>
      </c>
      <c r="B19" s="74"/>
      <c r="C19" s="74"/>
      <c r="D19" s="75">
        <f>MIN(D8:D16)</f>
        <v>3.109</v>
      </c>
      <c r="E19" s="74"/>
      <c r="F19" s="75">
        <f>MIN(F8:F16)</f>
        <v>7.9813000000000001</v>
      </c>
      <c r="G19" s="74"/>
      <c r="H19" s="75">
        <f>MIN(H8:H16)</f>
        <v>15.6432</v>
      </c>
      <c r="I19" s="74"/>
      <c r="J19" s="75">
        <f>MIN(J8:J16)</f>
        <v>18.726199999999999</v>
      </c>
      <c r="K19" s="74"/>
      <c r="L19" s="75">
        <f>MIN(L8:L16)</f>
        <v>10.853199999999999</v>
      </c>
      <c r="M19" s="74"/>
      <c r="N19" s="75">
        <f>MIN(N8:N16)</f>
        <v>7.5035999999999996</v>
      </c>
      <c r="O19" s="74"/>
      <c r="P19" s="75">
        <f>MIN(P8:P16)</f>
        <v>8.3246000000000002</v>
      </c>
      <c r="Q19" s="74"/>
      <c r="R19" s="75">
        <f>MIN(R8:R16)</f>
        <v>8.5481999999999996</v>
      </c>
      <c r="S19" s="76"/>
    </row>
    <row r="20" spans="1:19" ht="15" thickBot="1" x14ac:dyDescent="0.35">
      <c r="A20" s="77" t="s">
        <v>29</v>
      </c>
      <c r="B20" s="78"/>
      <c r="C20" s="78"/>
      <c r="D20" s="79">
        <f>MAX(D8:D16)</f>
        <v>30.109400000000001</v>
      </c>
      <c r="E20" s="78"/>
      <c r="F20" s="79">
        <f>MAX(F8:F16)</f>
        <v>35.606499999999997</v>
      </c>
      <c r="G20" s="78"/>
      <c r="H20" s="79">
        <f>MAX(H8:H16)</f>
        <v>50.357599999999998</v>
      </c>
      <c r="I20" s="78"/>
      <c r="J20" s="79">
        <f>MAX(J8:J16)</f>
        <v>101.02079999999999</v>
      </c>
      <c r="K20" s="78"/>
      <c r="L20" s="79">
        <f>MAX(L8:L16)</f>
        <v>35.9407</v>
      </c>
      <c r="M20" s="78"/>
      <c r="N20" s="79">
        <f>MAX(N8:N16)</f>
        <v>26.1297</v>
      </c>
      <c r="O20" s="78"/>
      <c r="P20" s="79">
        <f>MAX(P8:P16)</f>
        <v>17.028500000000001</v>
      </c>
      <c r="Q20" s="78"/>
      <c r="R20" s="79">
        <f>MAX(R8:R16)</f>
        <v>31.565899999999999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44358</v>
      </c>
      <c r="C8" s="65">
        <f>VLOOKUP($A8,'Return Data'!$B$7:$R$2843,4,0)</f>
        <v>75.37</v>
      </c>
      <c r="D8" s="65">
        <f>VLOOKUP($A8,'Return Data'!$B$7:$R$2843,10,0)</f>
        <v>5.649</v>
      </c>
      <c r="E8" s="66">
        <f t="shared" ref="E8:E17" si="0">RANK(D8,D$8:D$17,0)</f>
        <v>3</v>
      </c>
      <c r="F8" s="65">
        <f>VLOOKUP($A8,'Return Data'!$B$7:$R$2843,11,0)</f>
        <v>11.0669</v>
      </c>
      <c r="G8" s="66">
        <f t="shared" ref="G8:G14" si="1">RANK(F8,F$8:F$17,0)</f>
        <v>5</v>
      </c>
      <c r="H8" s="65">
        <f>VLOOKUP($A8,'Return Data'!$B$7:$R$2843,12,0)</f>
        <v>26.290199999999999</v>
      </c>
      <c r="I8" s="66">
        <f t="shared" ref="I8:I14" si="2">RANK(H8,H$8:H$17,0)</f>
        <v>2</v>
      </c>
      <c r="J8" s="65">
        <f>VLOOKUP($A8,'Return Data'!$B$7:$R$2843,13,0)</f>
        <v>38.445999999999998</v>
      </c>
      <c r="K8" s="66">
        <f t="shared" ref="K8" si="3">RANK(J8,J$8:J$17,0)</f>
        <v>2</v>
      </c>
      <c r="L8" s="65">
        <f>VLOOKUP($A8,'Return Data'!$B$7:$R$2843,17,0)</f>
        <v>14.998699999999999</v>
      </c>
      <c r="M8" s="66">
        <f t="shared" ref="M8" si="4">RANK(L8,L$8:L$17,0)</f>
        <v>3</v>
      </c>
      <c r="N8" s="65">
        <f>VLOOKUP($A8,'Return Data'!$B$7:$R$2843,14,0)</f>
        <v>12.733000000000001</v>
      </c>
      <c r="O8" s="66">
        <f t="shared" ref="O8" si="5">RANK(N8,N$8:N$17,0)</f>
        <v>3</v>
      </c>
      <c r="P8" s="65">
        <f>VLOOKUP($A8,'Return Data'!$B$7:$R$2843,15,0)</f>
        <v>13.0223</v>
      </c>
      <c r="Q8" s="66">
        <f t="shared" ref="Q8" si="6">RANK(P8,P$8:P$17,0)</f>
        <v>3</v>
      </c>
      <c r="R8" s="65">
        <f>VLOOKUP($A8,'Return Data'!$B$7:$R$2843,16,0)</f>
        <v>12.741300000000001</v>
      </c>
      <c r="S8" s="67">
        <f t="shared" ref="S8:S17" si="7">RANK(R8,R$8:R$17,0)</f>
        <v>7</v>
      </c>
    </row>
    <row r="9" spans="1:20" x14ac:dyDescent="0.3">
      <c r="A9" s="63" t="s">
        <v>546</v>
      </c>
      <c r="B9" s="64">
        <f>VLOOKUP($A9,'Return Data'!$B$7:$R$2843,3,0)</f>
        <v>44358</v>
      </c>
      <c r="C9" s="65">
        <f>VLOOKUP($A9,'Return Data'!$B$7:$R$2843,4,0)</f>
        <v>275.49900000000002</v>
      </c>
      <c r="D9" s="65">
        <f>VLOOKUP($A9,'Return Data'!$B$7:$R$2843,10,0)</f>
        <v>6.6759000000000004</v>
      </c>
      <c r="E9" s="66">
        <f t="shared" si="0"/>
        <v>2</v>
      </c>
      <c r="F9" s="65">
        <f>VLOOKUP($A9,'Return Data'!$B$7:$R$2843,11,0)</f>
        <v>22.123200000000001</v>
      </c>
      <c r="G9" s="66">
        <f t="shared" si="1"/>
        <v>1</v>
      </c>
      <c r="H9" s="65">
        <f>VLOOKUP($A9,'Return Data'!$B$7:$R$2843,12,0)</f>
        <v>45.6203</v>
      </c>
      <c r="I9" s="66">
        <f t="shared" si="2"/>
        <v>1</v>
      </c>
      <c r="J9" s="65">
        <f>VLOOKUP($A9,'Return Data'!$B$7:$R$2843,13,0)</f>
        <v>57.936100000000003</v>
      </c>
      <c r="K9" s="66">
        <f t="shared" ref="K9:K17" si="8">RANK(J9,J$8:J$17,0)</f>
        <v>1</v>
      </c>
      <c r="L9" s="65">
        <f>VLOOKUP($A9,'Return Data'!$B$7:$R$2843,17,0)</f>
        <v>13.581</v>
      </c>
      <c r="M9" s="66">
        <f t="shared" ref="M9:M17" si="9">RANK(L9,L$8:L$17,0)</f>
        <v>6</v>
      </c>
      <c r="N9" s="65">
        <f>VLOOKUP($A9,'Return Data'!$B$7:$R$2843,14,0)</f>
        <v>13.318199999999999</v>
      </c>
      <c r="O9" s="66">
        <f t="shared" ref="O9:O17" si="10">RANK(N9,N$8:N$17,0)</f>
        <v>2</v>
      </c>
      <c r="P9" s="65">
        <f>VLOOKUP($A9,'Return Data'!$B$7:$R$2843,15,0)</f>
        <v>14.3795</v>
      </c>
      <c r="Q9" s="66">
        <f t="shared" ref="Q9:Q14" si="11">RANK(P9,P$8:P$17,0)</f>
        <v>1</v>
      </c>
      <c r="R9" s="65">
        <f>VLOOKUP($A9,'Return Data'!$B$7:$R$2843,16,0)</f>
        <v>14.300800000000001</v>
      </c>
      <c r="S9" s="67">
        <f t="shared" si="7"/>
        <v>3</v>
      </c>
    </row>
    <row r="10" spans="1:20" x14ac:dyDescent="0.3">
      <c r="A10" s="63" t="s">
        <v>548</v>
      </c>
      <c r="B10" s="64">
        <f>VLOOKUP($A10,'Return Data'!$B$7:$R$2843,3,0)</f>
        <v>44358</v>
      </c>
      <c r="C10" s="65">
        <f>VLOOKUP($A10,'Return Data'!$B$7:$R$2843,4,0)</f>
        <v>50.31</v>
      </c>
      <c r="D10" s="65">
        <f>VLOOKUP($A10,'Return Data'!$B$7:$R$2843,10,0)</f>
        <v>3.4121000000000001</v>
      </c>
      <c r="E10" s="66">
        <f t="shared" si="0"/>
        <v>7</v>
      </c>
      <c r="F10" s="65">
        <f>VLOOKUP($A10,'Return Data'!$B$7:$R$2843,11,0)</f>
        <v>10.256399999999999</v>
      </c>
      <c r="G10" s="66">
        <f t="shared" si="1"/>
        <v>7</v>
      </c>
      <c r="H10" s="65">
        <f>VLOOKUP($A10,'Return Data'!$B$7:$R$2843,12,0)</f>
        <v>21.845500000000001</v>
      </c>
      <c r="I10" s="66">
        <f t="shared" si="2"/>
        <v>7</v>
      </c>
      <c r="J10" s="65">
        <f>VLOOKUP($A10,'Return Data'!$B$7:$R$2843,13,0)</f>
        <v>35.752800000000001</v>
      </c>
      <c r="K10" s="66">
        <f t="shared" si="8"/>
        <v>4</v>
      </c>
      <c r="L10" s="65">
        <f>VLOOKUP($A10,'Return Data'!$B$7:$R$2843,17,0)</f>
        <v>13.762499999999999</v>
      </c>
      <c r="M10" s="66">
        <f t="shared" si="9"/>
        <v>5</v>
      </c>
      <c r="N10" s="65">
        <f>VLOOKUP($A10,'Return Data'!$B$7:$R$2843,14,0)</f>
        <v>12.019299999999999</v>
      </c>
      <c r="O10" s="66">
        <f t="shared" si="10"/>
        <v>4</v>
      </c>
      <c r="P10" s="65">
        <f>VLOOKUP($A10,'Return Data'!$B$7:$R$2843,15,0)</f>
        <v>12.4682</v>
      </c>
      <c r="Q10" s="66">
        <f t="shared" si="11"/>
        <v>4</v>
      </c>
      <c r="R10" s="65">
        <f>VLOOKUP($A10,'Return Data'!$B$7:$R$2843,16,0)</f>
        <v>13.4794</v>
      </c>
      <c r="S10" s="67">
        <f t="shared" si="7"/>
        <v>4</v>
      </c>
    </row>
    <row r="11" spans="1:20" x14ac:dyDescent="0.3">
      <c r="A11" s="63" t="s">
        <v>549</v>
      </c>
      <c r="B11" s="64">
        <f>VLOOKUP($A11,'Return Data'!$B$7:$R$2843,3,0)</f>
        <v>44358</v>
      </c>
      <c r="C11" s="65">
        <f>VLOOKUP($A11,'Return Data'!$B$7:$R$2843,4,0)</f>
        <v>10.5702</v>
      </c>
      <c r="D11" s="65">
        <f>VLOOKUP($A11,'Return Data'!$B$7:$R$2843,10,0)</f>
        <v>8.7446999999999999</v>
      </c>
      <c r="E11" s="66">
        <f t="shared" si="0"/>
        <v>1</v>
      </c>
      <c r="F11" s="65">
        <f>VLOOKUP($A11,'Return Data'!$B$7:$R$2843,11,0)</f>
        <v>15.6629</v>
      </c>
      <c r="G11" s="66">
        <f t="shared" si="1"/>
        <v>2</v>
      </c>
      <c r="H11" s="65">
        <f>VLOOKUP($A11,'Return Data'!$B$7:$R$2843,12,0)</f>
        <v>22.735199999999999</v>
      </c>
      <c r="I11" s="66">
        <f t="shared" si="2"/>
        <v>5</v>
      </c>
      <c r="J11" s="65">
        <f>VLOOKUP($A11,'Return Data'!$B$7:$R$2843,13,0)</f>
        <v>21.355699999999999</v>
      </c>
      <c r="K11" s="66">
        <f t="shared" si="8"/>
        <v>10</v>
      </c>
      <c r="L11" s="65"/>
      <c r="M11" s="66"/>
      <c r="N11" s="65"/>
      <c r="O11" s="66"/>
      <c r="P11" s="65"/>
      <c r="Q11" s="66"/>
      <c r="R11" s="65">
        <f>VLOOKUP($A11,'Return Data'!$B$7:$R$2843,16,0)</f>
        <v>3.9079000000000002</v>
      </c>
      <c r="S11" s="67">
        <f t="shared" si="7"/>
        <v>10</v>
      </c>
    </row>
    <row r="12" spans="1:20" x14ac:dyDescent="0.3">
      <c r="A12" s="63" t="s">
        <v>551</v>
      </c>
      <c r="B12" s="64">
        <f>VLOOKUP($A12,'Return Data'!$B$7:$R$2843,3,0)</f>
        <v>44358</v>
      </c>
      <c r="C12" s="65">
        <f>VLOOKUP($A12,'Return Data'!$B$7:$R$2843,4,0)</f>
        <v>14.13</v>
      </c>
      <c r="D12" s="65">
        <f>VLOOKUP($A12,'Return Data'!$B$7:$R$2843,10,0)</f>
        <v>3.6987999999999999</v>
      </c>
      <c r="E12" s="66">
        <f t="shared" si="0"/>
        <v>6</v>
      </c>
      <c r="F12" s="65">
        <f>VLOOKUP($A12,'Return Data'!$B$7:$R$2843,11,0)</f>
        <v>9.5603999999999996</v>
      </c>
      <c r="G12" s="66">
        <f t="shared" si="1"/>
        <v>8</v>
      </c>
      <c r="H12" s="65">
        <f>VLOOKUP($A12,'Return Data'!$B$7:$R$2843,12,0)</f>
        <v>17.986000000000001</v>
      </c>
      <c r="I12" s="66">
        <f t="shared" si="2"/>
        <v>9</v>
      </c>
      <c r="J12" s="65">
        <f>VLOOKUP($A12,'Return Data'!$B$7:$R$2843,13,0)</f>
        <v>32.825699999999998</v>
      </c>
      <c r="K12" s="66">
        <f t="shared" si="8"/>
        <v>8</v>
      </c>
      <c r="L12" s="65">
        <f>VLOOKUP($A12,'Return Data'!$B$7:$R$2843,17,0)</f>
        <v>14.6426</v>
      </c>
      <c r="M12" s="66">
        <f t="shared" si="9"/>
        <v>4</v>
      </c>
      <c r="N12" s="65"/>
      <c r="O12" s="66"/>
      <c r="P12" s="65"/>
      <c r="Q12" s="66"/>
      <c r="R12" s="65">
        <f>VLOOKUP($A12,'Return Data'!$B$7:$R$2843,16,0)</f>
        <v>12.8607</v>
      </c>
      <c r="S12" s="67">
        <f t="shared" si="7"/>
        <v>5</v>
      </c>
    </row>
    <row r="13" spans="1:20" x14ac:dyDescent="0.3">
      <c r="A13" s="63" t="s">
        <v>553</v>
      </c>
      <c r="B13" s="64">
        <f>VLOOKUP($A13,'Return Data'!$B$7:$R$2843,3,0)</f>
        <v>44358</v>
      </c>
      <c r="C13" s="65">
        <f>VLOOKUP($A13,'Return Data'!$B$7:$R$2843,4,0)</f>
        <v>32.542000000000002</v>
      </c>
      <c r="D13" s="65">
        <f>VLOOKUP($A13,'Return Data'!$B$7:$R$2843,10,0)</f>
        <v>3.2587999999999999</v>
      </c>
      <c r="E13" s="66">
        <f t="shared" si="0"/>
        <v>9</v>
      </c>
      <c r="F13" s="65">
        <f>VLOOKUP($A13,'Return Data'!$B$7:$R$2843,11,0)</f>
        <v>6.0898000000000003</v>
      </c>
      <c r="G13" s="66">
        <f t="shared" si="1"/>
        <v>10</v>
      </c>
      <c r="H13" s="65">
        <f>VLOOKUP($A13,'Return Data'!$B$7:$R$2843,12,0)</f>
        <v>11.6823</v>
      </c>
      <c r="I13" s="66">
        <f t="shared" si="2"/>
        <v>10</v>
      </c>
      <c r="J13" s="65">
        <f>VLOOKUP($A13,'Return Data'!$B$7:$R$2843,13,0)</f>
        <v>22.058399999999999</v>
      </c>
      <c r="K13" s="66">
        <f t="shared" si="8"/>
        <v>9</v>
      </c>
      <c r="L13" s="65">
        <f>VLOOKUP($A13,'Return Data'!$B$7:$R$2843,17,0)</f>
        <v>11.452500000000001</v>
      </c>
      <c r="M13" s="66">
        <f t="shared" si="9"/>
        <v>8</v>
      </c>
      <c r="N13" s="65">
        <f>VLOOKUP($A13,'Return Data'!$B$7:$R$2843,14,0)</f>
        <v>9.5082000000000004</v>
      </c>
      <c r="O13" s="66">
        <f t="shared" si="10"/>
        <v>6</v>
      </c>
      <c r="P13" s="65">
        <f>VLOOKUP($A13,'Return Data'!$B$7:$R$2843,15,0)</f>
        <v>9.8919999999999995</v>
      </c>
      <c r="Q13" s="66">
        <f t="shared" si="11"/>
        <v>5</v>
      </c>
      <c r="R13" s="65">
        <f>VLOOKUP($A13,'Return Data'!$B$7:$R$2843,16,0)</f>
        <v>12.505699999999999</v>
      </c>
      <c r="S13" s="67">
        <f t="shared" si="7"/>
        <v>8</v>
      </c>
    </row>
    <row r="14" spans="1:20" x14ac:dyDescent="0.3">
      <c r="A14" s="63" t="s">
        <v>556</v>
      </c>
      <c r="B14" s="64">
        <f>VLOOKUP($A14,'Return Data'!$B$7:$R$2843,3,0)</f>
        <v>44358</v>
      </c>
      <c r="C14" s="65">
        <f>VLOOKUP($A14,'Return Data'!$B$7:$R$2843,4,0)</f>
        <v>124.2761</v>
      </c>
      <c r="D14" s="65">
        <f>VLOOKUP($A14,'Return Data'!$B$7:$R$2843,10,0)</f>
        <v>5.1492000000000004</v>
      </c>
      <c r="E14" s="66">
        <f t="shared" si="0"/>
        <v>4</v>
      </c>
      <c r="F14" s="65">
        <f>VLOOKUP($A14,'Return Data'!$B$7:$R$2843,11,0)</f>
        <v>13.260199999999999</v>
      </c>
      <c r="G14" s="66">
        <f t="shared" si="1"/>
        <v>3</v>
      </c>
      <c r="H14" s="65">
        <f>VLOOKUP($A14,'Return Data'!$B$7:$R$2843,12,0)</f>
        <v>24.654599999999999</v>
      </c>
      <c r="I14" s="66">
        <f t="shared" si="2"/>
        <v>3</v>
      </c>
      <c r="J14" s="65">
        <f>VLOOKUP($A14,'Return Data'!$B$7:$R$2843,13,0)</f>
        <v>37.248899999999999</v>
      </c>
      <c r="K14" s="66">
        <f t="shared" si="8"/>
        <v>3</v>
      </c>
      <c r="L14" s="65">
        <f>VLOOKUP($A14,'Return Data'!$B$7:$R$2843,17,0)</f>
        <v>13.304</v>
      </c>
      <c r="M14" s="66">
        <f t="shared" si="9"/>
        <v>7</v>
      </c>
      <c r="N14" s="65">
        <f>VLOOKUP($A14,'Return Data'!$B$7:$R$2843,14,0)</f>
        <v>11.947800000000001</v>
      </c>
      <c r="O14" s="66">
        <f t="shared" si="10"/>
        <v>5</v>
      </c>
      <c r="P14" s="65">
        <f>VLOOKUP($A14,'Return Data'!$B$7:$R$2843,15,0)</f>
        <v>13.487500000000001</v>
      </c>
      <c r="Q14" s="66">
        <f t="shared" si="11"/>
        <v>2</v>
      </c>
      <c r="R14" s="65">
        <f>VLOOKUP($A14,'Return Data'!$B$7:$R$2843,16,0)</f>
        <v>12.778600000000001</v>
      </c>
      <c r="S14" s="67">
        <f t="shared" si="7"/>
        <v>6</v>
      </c>
    </row>
    <row r="15" spans="1:20" x14ac:dyDescent="0.3">
      <c r="A15" s="63" t="s">
        <v>557</v>
      </c>
      <c r="B15" s="64">
        <f>VLOOKUP($A15,'Return Data'!$B$7:$R$2843,3,0)</f>
        <v>44358</v>
      </c>
      <c r="C15" s="65">
        <f>VLOOKUP($A15,'Return Data'!$B$7:$R$2843,4,0)</f>
        <v>14.0802</v>
      </c>
      <c r="D15" s="65">
        <f>VLOOKUP($A15,'Return Data'!$B$7:$R$2843,10,0)</f>
        <v>3.4001000000000001</v>
      </c>
      <c r="E15" s="66">
        <f t="shared" si="0"/>
        <v>8</v>
      </c>
      <c r="F15" s="65">
        <f>VLOOKUP($A15,'Return Data'!$B$7:$R$2843,11,0)</f>
        <v>10.932399999999999</v>
      </c>
      <c r="G15" s="66">
        <f t="shared" ref="G15" si="12">RANK(F15,F$8:F$17,0)</f>
        <v>6</v>
      </c>
      <c r="H15" s="65">
        <f>VLOOKUP($A15,'Return Data'!$B$7:$R$2843,12,0)</f>
        <v>22.331199999999999</v>
      </c>
      <c r="I15" s="66">
        <f>RANK(H15,H$8:H$17,0)</f>
        <v>6</v>
      </c>
      <c r="J15" s="65">
        <f>VLOOKUP($A15,'Return Data'!$B$7:$R$2843,13,0)</f>
        <v>33.120899999999999</v>
      </c>
      <c r="K15" s="66">
        <f t="shared" si="8"/>
        <v>7</v>
      </c>
      <c r="L15" s="65"/>
      <c r="M15" s="66"/>
      <c r="N15" s="65"/>
      <c r="O15" s="66"/>
      <c r="P15" s="65"/>
      <c r="Q15" s="66"/>
      <c r="R15" s="65">
        <f>VLOOKUP($A15,'Return Data'!$B$7:$R$2843,16,0)</f>
        <v>31.0411</v>
      </c>
      <c r="S15" s="67">
        <f t="shared" si="7"/>
        <v>1</v>
      </c>
    </row>
    <row r="16" spans="1:20" x14ac:dyDescent="0.3">
      <c r="A16" s="63" t="s">
        <v>559</v>
      </c>
      <c r="B16" s="64">
        <f>VLOOKUP($A16,'Return Data'!$B$7:$R$2843,3,0)</f>
        <v>44358</v>
      </c>
      <c r="C16" s="65">
        <f>VLOOKUP($A16,'Return Data'!$B$7:$R$2843,4,0)</f>
        <v>14.2523</v>
      </c>
      <c r="D16" s="65">
        <f>VLOOKUP($A16,'Return Data'!$B$7:$R$2843,10,0)</f>
        <v>3.8691</v>
      </c>
      <c r="E16" s="66">
        <f t="shared" si="0"/>
        <v>5</v>
      </c>
      <c r="F16" s="65">
        <f>VLOOKUP($A16,'Return Data'!$B$7:$R$2843,11,0)</f>
        <v>12.3033</v>
      </c>
      <c r="G16" s="66">
        <f>RANK(F16,F$8:F$17,0)</f>
        <v>4</v>
      </c>
      <c r="H16" s="65">
        <f>VLOOKUP($A16,'Return Data'!$B$7:$R$2843,12,0)</f>
        <v>22.8858</v>
      </c>
      <c r="I16" s="66">
        <f>RANK(H16,H$8:H$17,0)</f>
        <v>4</v>
      </c>
      <c r="J16" s="65">
        <f>VLOOKUP($A16,'Return Data'!$B$7:$R$2843,13,0)</f>
        <v>33.942599999999999</v>
      </c>
      <c r="K16" s="66">
        <f t="shared" si="8"/>
        <v>6</v>
      </c>
      <c r="L16" s="65">
        <f>VLOOKUP($A16,'Return Data'!$B$7:$R$2843,17,0)</f>
        <v>15.8127</v>
      </c>
      <c r="M16" s="66">
        <f t="shared" si="9"/>
        <v>2</v>
      </c>
      <c r="N16" s="65"/>
      <c r="O16" s="66"/>
      <c r="P16" s="65"/>
      <c r="Q16" s="66"/>
      <c r="R16" s="65">
        <f>VLOOKUP($A16,'Return Data'!$B$7:$R$2843,16,0)</f>
        <v>16.127199999999998</v>
      </c>
      <c r="S16" s="67">
        <f t="shared" si="7"/>
        <v>2</v>
      </c>
    </row>
    <row r="17" spans="1:19" x14ac:dyDescent="0.3">
      <c r="A17" s="63" t="s">
        <v>561</v>
      </c>
      <c r="B17" s="64">
        <f>VLOOKUP($A17,'Return Data'!$B$7:$R$2843,3,0)</f>
        <v>44358</v>
      </c>
      <c r="C17" s="65">
        <f>VLOOKUP($A17,'Return Data'!$B$7:$R$2843,4,0)</f>
        <v>14.71</v>
      </c>
      <c r="D17" s="65">
        <f>VLOOKUP($A17,'Return Data'!$B$7:$R$2843,10,0)</f>
        <v>2.5087000000000002</v>
      </c>
      <c r="E17" s="66">
        <f t="shared" si="0"/>
        <v>10</v>
      </c>
      <c r="F17" s="65">
        <f>VLOOKUP($A17,'Return Data'!$B$7:$R$2843,11,0)</f>
        <v>7.0597000000000003</v>
      </c>
      <c r="G17" s="66">
        <f>RANK(F17,F$8:F$17,0)</f>
        <v>9</v>
      </c>
      <c r="H17" s="65">
        <f>VLOOKUP($A17,'Return Data'!$B$7:$R$2843,12,0)</f>
        <v>18.724799999999998</v>
      </c>
      <c r="I17" s="66">
        <f>RANK(H17,H$8:H$17,0)</f>
        <v>8</v>
      </c>
      <c r="J17" s="65">
        <f>VLOOKUP($A17,'Return Data'!$B$7:$R$2843,13,0)</f>
        <v>34.460700000000003</v>
      </c>
      <c r="K17" s="66">
        <f t="shared" si="8"/>
        <v>5</v>
      </c>
      <c r="L17" s="65">
        <f>VLOOKUP($A17,'Return Data'!$B$7:$R$2843,17,0)</f>
        <v>16.199200000000001</v>
      </c>
      <c r="M17" s="66">
        <f t="shared" si="9"/>
        <v>1</v>
      </c>
      <c r="N17" s="65">
        <f>VLOOKUP($A17,'Return Data'!$B$7:$R$2843,14,0)</f>
        <v>13.414199999999999</v>
      </c>
      <c r="O17" s="66">
        <f t="shared" si="10"/>
        <v>1</v>
      </c>
      <c r="P17" s="65"/>
      <c r="Q17" s="66"/>
      <c r="R17" s="65">
        <f>VLOOKUP($A17,'Return Data'!$B$7:$R$2843,16,0)</f>
        <v>11.829000000000001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4.6366399999999999</v>
      </c>
      <c r="E19" s="74"/>
      <c r="F19" s="75">
        <f>AVERAGE(F8:F17)</f>
        <v>11.831519999999999</v>
      </c>
      <c r="G19" s="74"/>
      <c r="H19" s="75">
        <f>AVERAGE(H8:H17)</f>
        <v>23.475589999999993</v>
      </c>
      <c r="I19" s="74"/>
      <c r="J19" s="75">
        <f>AVERAGE(J8:J17)</f>
        <v>34.714779999999998</v>
      </c>
      <c r="K19" s="74"/>
      <c r="L19" s="75">
        <f>AVERAGE(L8:L17)</f>
        <v>14.219150000000001</v>
      </c>
      <c r="M19" s="74"/>
      <c r="N19" s="75">
        <f>AVERAGE(N8:N17)</f>
        <v>12.156783333333335</v>
      </c>
      <c r="O19" s="74"/>
      <c r="P19" s="75">
        <f>AVERAGE(P8:P17)</f>
        <v>12.649899999999999</v>
      </c>
      <c r="Q19" s="74"/>
      <c r="R19" s="75">
        <f>AVERAGE(R8:R17)</f>
        <v>14.157169999999999</v>
      </c>
      <c r="S19" s="76"/>
    </row>
    <row r="20" spans="1:19" x14ac:dyDescent="0.3">
      <c r="A20" s="73" t="s">
        <v>28</v>
      </c>
      <c r="B20" s="74"/>
      <c r="C20" s="74"/>
      <c r="D20" s="75">
        <f>MIN(D8:D17)</f>
        <v>2.5087000000000002</v>
      </c>
      <c r="E20" s="74"/>
      <c r="F20" s="75">
        <f>MIN(F8:F17)</f>
        <v>6.0898000000000003</v>
      </c>
      <c r="G20" s="74"/>
      <c r="H20" s="75">
        <f>MIN(H8:H17)</f>
        <v>11.6823</v>
      </c>
      <c r="I20" s="74"/>
      <c r="J20" s="75">
        <f>MIN(J8:J17)</f>
        <v>21.355699999999999</v>
      </c>
      <c r="K20" s="74"/>
      <c r="L20" s="75">
        <f>MIN(L8:L17)</f>
        <v>11.452500000000001</v>
      </c>
      <c r="M20" s="74"/>
      <c r="N20" s="75">
        <f>MIN(N8:N17)</f>
        <v>9.5082000000000004</v>
      </c>
      <c r="O20" s="74"/>
      <c r="P20" s="75">
        <f>MIN(P8:P17)</f>
        <v>9.8919999999999995</v>
      </c>
      <c r="Q20" s="74"/>
      <c r="R20" s="75">
        <f>MIN(R8:R17)</f>
        <v>3.9079000000000002</v>
      </c>
      <c r="S20" s="76"/>
    </row>
    <row r="21" spans="1:19" ht="15" thickBot="1" x14ac:dyDescent="0.35">
      <c r="A21" s="77" t="s">
        <v>29</v>
      </c>
      <c r="B21" s="78"/>
      <c r="C21" s="78"/>
      <c r="D21" s="79">
        <f>MAX(D8:D17)</f>
        <v>8.7446999999999999</v>
      </c>
      <c r="E21" s="78"/>
      <c r="F21" s="79">
        <f>MAX(F8:F17)</f>
        <v>22.123200000000001</v>
      </c>
      <c r="G21" s="78"/>
      <c r="H21" s="79">
        <f>MAX(H8:H17)</f>
        <v>45.6203</v>
      </c>
      <c r="I21" s="78"/>
      <c r="J21" s="79">
        <f>MAX(J8:J17)</f>
        <v>57.936100000000003</v>
      </c>
      <c r="K21" s="78"/>
      <c r="L21" s="79">
        <f>MAX(L8:L17)</f>
        <v>16.199200000000001</v>
      </c>
      <c r="M21" s="78"/>
      <c r="N21" s="79">
        <f>MAX(N8:N17)</f>
        <v>13.414199999999999</v>
      </c>
      <c r="O21" s="78"/>
      <c r="P21" s="79">
        <f>MAX(P8:P17)</f>
        <v>14.3795</v>
      </c>
      <c r="Q21" s="78"/>
      <c r="R21" s="79">
        <f>MAX(R8:R17)</f>
        <v>31.0411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44358</v>
      </c>
      <c r="C8" s="65">
        <f>VLOOKUP($A8,'Return Data'!$B$7:$R$2843,4,0)</f>
        <v>69.709999999999994</v>
      </c>
      <c r="D8" s="65">
        <f>VLOOKUP($A8,'Return Data'!$B$7:$R$2843,10,0)</f>
        <v>5.3179999999999996</v>
      </c>
      <c r="E8" s="66">
        <f t="shared" ref="E8:E17" si="0">RANK(D8,D$8:D$17,0)</f>
        <v>3</v>
      </c>
      <c r="F8" s="65">
        <f>VLOOKUP($A8,'Return Data'!$B$7:$R$2843,11,0)</f>
        <v>10.388</v>
      </c>
      <c r="G8" s="66">
        <f t="shared" ref="G8:G14" si="1">RANK(F8,F$8:F$17,0)</f>
        <v>5</v>
      </c>
      <c r="H8" s="65">
        <f>VLOOKUP($A8,'Return Data'!$B$7:$R$2843,12,0)</f>
        <v>25.197600000000001</v>
      </c>
      <c r="I8" s="66">
        <f t="shared" ref="I8" si="2">RANK(H8,H$8:H$17,0)</f>
        <v>2</v>
      </c>
      <c r="J8" s="65">
        <f>VLOOKUP($A8,'Return Data'!$B$7:$R$2843,13,0)</f>
        <v>36.847299999999997</v>
      </c>
      <c r="K8" s="66">
        <f>RANK(J8,J$8:J$17,0)</f>
        <v>2</v>
      </c>
      <c r="L8" s="65">
        <f>VLOOKUP($A8,'Return Data'!$B$7:$R$2843,17,0)</f>
        <v>13.735900000000001</v>
      </c>
      <c r="M8" s="66">
        <f>RANK(L8,L$8:L$17,0)</f>
        <v>3</v>
      </c>
      <c r="N8" s="65">
        <f>VLOOKUP($A8,'Return Data'!$B$7:$R$2843,14,0)</f>
        <v>11.5175</v>
      </c>
      <c r="O8" s="66">
        <f>RANK(N8,N$8:N$17,0)</f>
        <v>3</v>
      </c>
      <c r="P8" s="65">
        <f>VLOOKUP($A8,'Return Data'!$B$7:$R$2843,15,0)</f>
        <v>11.8202</v>
      </c>
      <c r="Q8" s="66">
        <f>RANK(P8,P$8:P$17,0)</f>
        <v>3</v>
      </c>
      <c r="R8" s="65">
        <f>VLOOKUP($A8,'Return Data'!$B$7:$R$2843,16,0)</f>
        <v>9.6190999999999995</v>
      </c>
      <c r="S8" s="67">
        <f t="shared" ref="S8:S17" si="3">RANK(R8,R$8:R$17,0)</f>
        <v>9</v>
      </c>
    </row>
    <row r="9" spans="1:20" x14ac:dyDescent="0.3">
      <c r="A9" s="63" t="s">
        <v>545</v>
      </c>
      <c r="B9" s="64">
        <f>VLOOKUP($A9,'Return Data'!$B$7:$R$2843,3,0)</f>
        <v>44358</v>
      </c>
      <c r="C9" s="65">
        <f>VLOOKUP($A9,'Return Data'!$B$7:$R$2843,4,0)</f>
        <v>261.53500000000003</v>
      </c>
      <c r="D9" s="65">
        <f>VLOOKUP($A9,'Return Data'!$B$7:$R$2843,10,0)</f>
        <v>6.5145999999999997</v>
      </c>
      <c r="E9" s="66">
        <f t="shared" si="0"/>
        <v>2</v>
      </c>
      <c r="F9" s="65">
        <f>VLOOKUP($A9,'Return Data'!$B$7:$R$2843,11,0)</f>
        <v>21.767700000000001</v>
      </c>
      <c r="G9" s="66">
        <f t="shared" si="1"/>
        <v>1</v>
      </c>
      <c r="H9" s="65">
        <f>VLOOKUP($A9,'Return Data'!$B$7:$R$2843,12,0)</f>
        <v>44.985500000000002</v>
      </c>
      <c r="I9" s="66">
        <f t="shared" ref="I9:I17" si="4">RANK(H9,H$8:H$17,0)</f>
        <v>1</v>
      </c>
      <c r="J9" s="65">
        <f>VLOOKUP($A9,'Return Data'!$B$7:$R$2843,13,0)</f>
        <v>57.033799999999999</v>
      </c>
      <c r="K9" s="66">
        <f t="shared" ref="K9:K17" si="5">RANK(J9,J$8:J$17,0)</f>
        <v>1</v>
      </c>
      <c r="L9" s="65">
        <f>VLOOKUP($A9,'Return Data'!$B$7:$R$2843,17,0)</f>
        <v>12.9184</v>
      </c>
      <c r="M9" s="66">
        <f t="shared" ref="M9:M17" si="6">RANK(L9,L$8:L$17,0)</f>
        <v>6</v>
      </c>
      <c r="N9" s="65">
        <f>VLOOKUP($A9,'Return Data'!$B$7:$R$2843,14,0)</f>
        <v>12.506600000000001</v>
      </c>
      <c r="O9" s="66">
        <f t="shared" ref="O9:O17" si="7">RANK(N9,N$8:N$17,0)</f>
        <v>2</v>
      </c>
      <c r="P9" s="65">
        <f>VLOOKUP($A9,'Return Data'!$B$7:$R$2843,15,0)</f>
        <v>14.271000000000001</v>
      </c>
      <c r="Q9" s="66">
        <f t="shared" ref="Q9:Q14" si="8">RANK(P9,P$8:P$17,0)</f>
        <v>1</v>
      </c>
      <c r="R9" s="65">
        <f>VLOOKUP($A9,'Return Data'!$B$7:$R$2843,16,0)</f>
        <v>17.0244</v>
      </c>
      <c r="S9" s="67">
        <f t="shared" si="3"/>
        <v>2</v>
      </c>
    </row>
    <row r="10" spans="1:20" x14ac:dyDescent="0.3">
      <c r="A10" s="63" t="s">
        <v>547</v>
      </c>
      <c r="B10" s="64">
        <f>VLOOKUP($A10,'Return Data'!$B$7:$R$2843,3,0)</f>
        <v>44358</v>
      </c>
      <c r="C10" s="65">
        <f>VLOOKUP($A10,'Return Data'!$B$7:$R$2843,4,0)</f>
        <v>46.28</v>
      </c>
      <c r="D10" s="65">
        <f>VLOOKUP($A10,'Return Data'!$B$7:$R$2843,10,0)</f>
        <v>3.2805</v>
      </c>
      <c r="E10" s="66">
        <f t="shared" si="0"/>
        <v>7</v>
      </c>
      <c r="F10" s="65">
        <f>VLOOKUP($A10,'Return Data'!$B$7:$R$2843,11,0)</f>
        <v>9.9549000000000003</v>
      </c>
      <c r="G10" s="66">
        <f t="shared" si="1"/>
        <v>6</v>
      </c>
      <c r="H10" s="65">
        <f>VLOOKUP($A10,'Return Data'!$B$7:$R$2843,12,0)</f>
        <v>21.310600000000001</v>
      </c>
      <c r="I10" s="66">
        <f t="shared" si="4"/>
        <v>5</v>
      </c>
      <c r="J10" s="65">
        <f>VLOOKUP($A10,'Return Data'!$B$7:$R$2843,13,0)</f>
        <v>35.005800000000001</v>
      </c>
      <c r="K10" s="66">
        <f t="shared" si="5"/>
        <v>4</v>
      </c>
      <c r="L10" s="65">
        <f>VLOOKUP($A10,'Return Data'!$B$7:$R$2843,17,0)</f>
        <v>13.1434</v>
      </c>
      <c r="M10" s="66">
        <f t="shared" si="6"/>
        <v>5</v>
      </c>
      <c r="N10" s="65">
        <f>VLOOKUP($A10,'Return Data'!$B$7:$R$2843,14,0)</f>
        <v>11.263299999999999</v>
      </c>
      <c r="O10" s="66">
        <f t="shared" si="7"/>
        <v>4</v>
      </c>
      <c r="P10" s="65">
        <f>VLOOKUP($A10,'Return Data'!$B$7:$R$2843,15,0)</f>
        <v>11.424300000000001</v>
      </c>
      <c r="Q10" s="66">
        <f t="shared" si="8"/>
        <v>4</v>
      </c>
      <c r="R10" s="65">
        <f>VLOOKUP($A10,'Return Data'!$B$7:$R$2843,16,0)</f>
        <v>11.1793</v>
      </c>
      <c r="S10" s="67">
        <f t="shared" si="3"/>
        <v>6</v>
      </c>
    </row>
    <row r="11" spans="1:20" x14ac:dyDescent="0.3">
      <c r="A11" s="63" t="s">
        <v>550</v>
      </c>
      <c r="B11" s="64">
        <f>VLOOKUP($A11,'Return Data'!$B$7:$R$2843,3,0)</f>
        <v>44358</v>
      </c>
      <c r="C11" s="65">
        <f>VLOOKUP($A11,'Return Data'!$B$7:$R$2843,4,0)</f>
        <v>10.244</v>
      </c>
      <c r="D11" s="65">
        <f>VLOOKUP($A11,'Return Data'!$B$7:$R$2843,10,0)</f>
        <v>8.0282999999999998</v>
      </c>
      <c r="E11" s="66">
        <f t="shared" si="0"/>
        <v>1</v>
      </c>
      <c r="F11" s="65">
        <f>VLOOKUP($A11,'Return Data'!$B$7:$R$2843,11,0)</f>
        <v>14.3559</v>
      </c>
      <c r="G11" s="66">
        <f t="shared" si="1"/>
        <v>2</v>
      </c>
      <c r="H11" s="65">
        <f>VLOOKUP($A11,'Return Data'!$B$7:$R$2843,12,0)</f>
        <v>20.7179</v>
      </c>
      <c r="I11" s="66">
        <f t="shared" si="4"/>
        <v>6</v>
      </c>
      <c r="J11" s="65">
        <f>VLOOKUP($A11,'Return Data'!$B$7:$R$2843,13,0)</f>
        <v>18.729700000000001</v>
      </c>
      <c r="K11" s="66">
        <f t="shared" si="5"/>
        <v>10</v>
      </c>
      <c r="L11" s="65"/>
      <c r="M11" s="66"/>
      <c r="N11" s="65"/>
      <c r="O11" s="66"/>
      <c r="P11" s="65"/>
      <c r="Q11" s="66"/>
      <c r="R11" s="65">
        <f>VLOOKUP($A11,'Return Data'!$B$7:$R$2843,16,0)</f>
        <v>1.6805000000000001</v>
      </c>
      <c r="S11" s="67">
        <f t="shared" si="3"/>
        <v>10</v>
      </c>
    </row>
    <row r="12" spans="1:20" x14ac:dyDescent="0.3">
      <c r="A12" s="63" t="s">
        <v>552</v>
      </c>
      <c r="B12" s="64">
        <f>VLOOKUP($A12,'Return Data'!$B$7:$R$2843,3,0)</f>
        <v>44358</v>
      </c>
      <c r="C12" s="65">
        <f>VLOOKUP($A12,'Return Data'!$B$7:$R$2843,4,0)</f>
        <v>13.679</v>
      </c>
      <c r="D12" s="65">
        <f>VLOOKUP($A12,'Return Data'!$B$7:$R$2843,10,0)</f>
        <v>3.3626</v>
      </c>
      <c r="E12" s="66">
        <f t="shared" si="0"/>
        <v>6</v>
      </c>
      <c r="F12" s="65">
        <f>VLOOKUP($A12,'Return Data'!$B$7:$R$2843,11,0)</f>
        <v>8.8832000000000004</v>
      </c>
      <c r="G12" s="66">
        <f t="shared" si="1"/>
        <v>8</v>
      </c>
      <c r="H12" s="65">
        <f>VLOOKUP($A12,'Return Data'!$B$7:$R$2843,12,0)</f>
        <v>16.874600000000001</v>
      </c>
      <c r="I12" s="66">
        <f t="shared" si="4"/>
        <v>9</v>
      </c>
      <c r="J12" s="65">
        <f>VLOOKUP($A12,'Return Data'!$B$7:$R$2843,13,0)</f>
        <v>31.1631</v>
      </c>
      <c r="K12" s="66">
        <f t="shared" si="5"/>
        <v>7</v>
      </c>
      <c r="L12" s="65">
        <f>VLOOKUP($A12,'Return Data'!$B$7:$R$2843,17,0)</f>
        <v>13.3444</v>
      </c>
      <c r="M12" s="66">
        <f t="shared" si="6"/>
        <v>4</v>
      </c>
      <c r="N12" s="65"/>
      <c r="O12" s="66"/>
      <c r="P12" s="65"/>
      <c r="Q12" s="66"/>
      <c r="R12" s="65">
        <f>VLOOKUP($A12,'Return Data'!$B$7:$R$2843,16,0)</f>
        <v>11.5867</v>
      </c>
      <c r="S12" s="67">
        <f t="shared" si="3"/>
        <v>5</v>
      </c>
    </row>
    <row r="13" spans="1:20" x14ac:dyDescent="0.3">
      <c r="A13" s="63" t="s">
        <v>554</v>
      </c>
      <c r="B13" s="64">
        <f>VLOOKUP($A13,'Return Data'!$B$7:$R$2843,3,0)</f>
        <v>44358</v>
      </c>
      <c r="C13" s="65">
        <f>VLOOKUP($A13,'Return Data'!$B$7:$R$2843,4,0)</f>
        <v>29.686</v>
      </c>
      <c r="D13" s="65">
        <f>VLOOKUP($A13,'Return Data'!$B$7:$R$2843,10,0)</f>
        <v>2.9119999999999999</v>
      </c>
      <c r="E13" s="66">
        <f t="shared" si="0"/>
        <v>9</v>
      </c>
      <c r="F13" s="65">
        <f>VLOOKUP($A13,'Return Data'!$B$7:$R$2843,11,0)</f>
        <v>5.4002999999999997</v>
      </c>
      <c r="G13" s="66">
        <f t="shared" si="1"/>
        <v>10</v>
      </c>
      <c r="H13" s="65">
        <f>VLOOKUP($A13,'Return Data'!$B$7:$R$2843,12,0)</f>
        <v>10.583</v>
      </c>
      <c r="I13" s="66">
        <f t="shared" si="4"/>
        <v>10</v>
      </c>
      <c r="J13" s="65">
        <f>VLOOKUP($A13,'Return Data'!$B$7:$R$2843,13,0)</f>
        <v>20.474</v>
      </c>
      <c r="K13" s="66">
        <f t="shared" si="5"/>
        <v>9</v>
      </c>
      <c r="L13" s="65">
        <f>VLOOKUP($A13,'Return Data'!$B$7:$R$2843,17,0)</f>
        <v>10.0481</v>
      </c>
      <c r="M13" s="66">
        <f t="shared" si="6"/>
        <v>8</v>
      </c>
      <c r="N13" s="65">
        <f>VLOOKUP($A13,'Return Data'!$B$7:$R$2843,14,0)</f>
        <v>8.1773000000000007</v>
      </c>
      <c r="O13" s="66">
        <f t="shared" si="7"/>
        <v>6</v>
      </c>
      <c r="P13" s="65">
        <f>VLOOKUP($A13,'Return Data'!$B$7:$R$2843,15,0)</f>
        <v>8.5954999999999995</v>
      </c>
      <c r="Q13" s="66">
        <f t="shared" si="8"/>
        <v>5</v>
      </c>
      <c r="R13" s="65">
        <f>VLOOKUP($A13,'Return Data'!$B$7:$R$2843,16,0)</f>
        <v>11.0878</v>
      </c>
      <c r="S13" s="67">
        <f t="shared" si="3"/>
        <v>7</v>
      </c>
    </row>
    <row r="14" spans="1:20" x14ac:dyDescent="0.3">
      <c r="A14" s="63" t="s">
        <v>555</v>
      </c>
      <c r="B14" s="64">
        <f>VLOOKUP($A14,'Return Data'!$B$7:$R$2843,3,0)</f>
        <v>44358</v>
      </c>
      <c r="C14" s="65">
        <f>VLOOKUP($A14,'Return Data'!$B$7:$R$2843,4,0)</f>
        <v>115.5992</v>
      </c>
      <c r="D14" s="65">
        <f>VLOOKUP($A14,'Return Data'!$B$7:$R$2843,10,0)</f>
        <v>4.6940999999999997</v>
      </c>
      <c r="E14" s="66">
        <f t="shared" si="0"/>
        <v>4</v>
      </c>
      <c r="F14" s="65">
        <f>VLOOKUP($A14,'Return Data'!$B$7:$R$2843,11,0)</f>
        <v>12.463100000000001</v>
      </c>
      <c r="G14" s="66">
        <f t="shared" si="1"/>
        <v>3</v>
      </c>
      <c r="H14" s="65">
        <f>VLOOKUP($A14,'Return Data'!$B$7:$R$2843,12,0)</f>
        <v>23.353000000000002</v>
      </c>
      <c r="I14" s="66">
        <f t="shared" si="4"/>
        <v>3</v>
      </c>
      <c r="J14" s="65">
        <f>VLOOKUP($A14,'Return Data'!$B$7:$R$2843,13,0)</f>
        <v>35.357900000000001</v>
      </c>
      <c r="K14" s="66">
        <f t="shared" si="5"/>
        <v>3</v>
      </c>
      <c r="L14" s="65">
        <f>VLOOKUP($A14,'Return Data'!$B$7:$R$2843,17,0)</f>
        <v>11.7873</v>
      </c>
      <c r="M14" s="66">
        <f t="shared" si="6"/>
        <v>7</v>
      </c>
      <c r="N14" s="65">
        <f>VLOOKUP($A14,'Return Data'!$B$7:$R$2843,14,0)</f>
        <v>10.468299999999999</v>
      </c>
      <c r="O14" s="66">
        <f t="shared" si="7"/>
        <v>5</v>
      </c>
      <c r="P14" s="65">
        <f>VLOOKUP($A14,'Return Data'!$B$7:$R$2843,15,0)</f>
        <v>12.295199999999999</v>
      </c>
      <c r="Q14" s="66">
        <f t="shared" si="8"/>
        <v>2</v>
      </c>
      <c r="R14" s="65">
        <f>VLOOKUP($A14,'Return Data'!$B$7:$R$2843,16,0)</f>
        <v>15.9064</v>
      </c>
      <c r="S14" s="67">
        <f t="shared" si="3"/>
        <v>3</v>
      </c>
    </row>
    <row r="15" spans="1:20" x14ac:dyDescent="0.3">
      <c r="A15" s="63" t="s">
        <v>558</v>
      </c>
      <c r="B15" s="64">
        <f>VLOOKUP($A15,'Return Data'!$B$7:$R$2843,3,0)</f>
        <v>44358</v>
      </c>
      <c r="C15" s="65">
        <f>VLOOKUP($A15,'Return Data'!$B$7:$R$2843,4,0)</f>
        <v>13.744</v>
      </c>
      <c r="D15" s="65">
        <f>VLOOKUP($A15,'Return Data'!$B$7:$R$2843,10,0)</f>
        <v>2.9281999999999999</v>
      </c>
      <c r="E15" s="66">
        <f t="shared" si="0"/>
        <v>8</v>
      </c>
      <c r="F15" s="65">
        <f>VLOOKUP($A15,'Return Data'!$B$7:$R$2843,11,0)</f>
        <v>9.9045000000000005</v>
      </c>
      <c r="G15" s="66">
        <f t="shared" ref="G15" si="9">RANK(F15,F$8:F$17,0)</f>
        <v>7</v>
      </c>
      <c r="H15" s="65">
        <f>VLOOKUP($A15,'Return Data'!$B$7:$R$2843,12,0)</f>
        <v>20.618500000000001</v>
      </c>
      <c r="I15" s="66">
        <f t="shared" si="4"/>
        <v>7</v>
      </c>
      <c r="J15" s="65">
        <f>VLOOKUP($A15,'Return Data'!$B$7:$R$2843,13,0)</f>
        <v>30.610399999999998</v>
      </c>
      <c r="K15" s="66">
        <f t="shared" si="5"/>
        <v>8</v>
      </c>
      <c r="L15" s="65"/>
      <c r="M15" s="66"/>
      <c r="N15" s="65"/>
      <c r="O15" s="66"/>
      <c r="P15" s="65"/>
      <c r="Q15" s="66"/>
      <c r="R15" s="65">
        <f>VLOOKUP($A15,'Return Data'!$B$7:$R$2843,16,0)</f>
        <v>28.562799999999999</v>
      </c>
      <c r="S15" s="67">
        <f t="shared" si="3"/>
        <v>1</v>
      </c>
    </row>
    <row r="16" spans="1:20" x14ac:dyDescent="0.3">
      <c r="A16" s="63" t="s">
        <v>560</v>
      </c>
      <c r="B16" s="64">
        <f>VLOOKUP($A16,'Return Data'!$B$7:$R$2843,3,0)</f>
        <v>44358</v>
      </c>
      <c r="C16" s="65">
        <f>VLOOKUP($A16,'Return Data'!$B$7:$R$2843,4,0)</f>
        <v>13.663500000000001</v>
      </c>
      <c r="D16" s="65">
        <f>VLOOKUP($A16,'Return Data'!$B$7:$R$2843,10,0)</f>
        <v>3.4188999999999998</v>
      </c>
      <c r="E16" s="66">
        <f t="shared" si="0"/>
        <v>5</v>
      </c>
      <c r="F16" s="65">
        <f>VLOOKUP($A16,'Return Data'!$B$7:$R$2843,11,0)</f>
        <v>11.3833</v>
      </c>
      <c r="G16" s="66">
        <f>RANK(F16,F$8:F$17,0)</f>
        <v>4</v>
      </c>
      <c r="H16" s="65">
        <f>VLOOKUP($A16,'Return Data'!$B$7:$R$2843,12,0)</f>
        <v>21.354099999999999</v>
      </c>
      <c r="I16" s="66">
        <f t="shared" si="4"/>
        <v>4</v>
      </c>
      <c r="J16" s="65">
        <f>VLOOKUP($A16,'Return Data'!$B$7:$R$2843,13,0)</f>
        <v>31.726900000000001</v>
      </c>
      <c r="K16" s="66">
        <f t="shared" si="5"/>
        <v>6</v>
      </c>
      <c r="L16" s="65">
        <f>VLOOKUP($A16,'Return Data'!$B$7:$R$2843,17,0)</f>
        <v>13.8246</v>
      </c>
      <c r="M16" s="66">
        <f t="shared" si="6"/>
        <v>2</v>
      </c>
      <c r="N16" s="65"/>
      <c r="O16" s="66"/>
      <c r="P16" s="65"/>
      <c r="Q16" s="66"/>
      <c r="R16" s="65">
        <f>VLOOKUP($A16,'Return Data'!$B$7:$R$2843,16,0)</f>
        <v>14.078099999999999</v>
      </c>
      <c r="S16" s="67">
        <f t="shared" si="3"/>
        <v>4</v>
      </c>
    </row>
    <row r="17" spans="1:19" x14ac:dyDescent="0.3">
      <c r="A17" s="63" t="s">
        <v>562</v>
      </c>
      <c r="B17" s="64">
        <f>VLOOKUP($A17,'Return Data'!$B$7:$R$2843,3,0)</f>
        <v>44358</v>
      </c>
      <c r="C17" s="65">
        <f>VLOOKUP($A17,'Return Data'!$B$7:$R$2843,4,0)</f>
        <v>14.35</v>
      </c>
      <c r="D17" s="65">
        <f>VLOOKUP($A17,'Return Data'!$B$7:$R$2843,10,0)</f>
        <v>2.1352000000000002</v>
      </c>
      <c r="E17" s="66">
        <f t="shared" si="0"/>
        <v>10</v>
      </c>
      <c r="F17" s="65">
        <f>VLOOKUP($A17,'Return Data'!$B$7:$R$2843,11,0)</f>
        <v>6.5330000000000004</v>
      </c>
      <c r="G17" s="66">
        <f>RANK(F17,F$8:F$17,0)</f>
        <v>9</v>
      </c>
      <c r="H17" s="65">
        <f>VLOOKUP($A17,'Return Data'!$B$7:$R$2843,12,0)</f>
        <v>17.9129</v>
      </c>
      <c r="I17" s="66">
        <f t="shared" si="4"/>
        <v>8</v>
      </c>
      <c r="J17" s="65">
        <f>VLOOKUP($A17,'Return Data'!$B$7:$R$2843,13,0)</f>
        <v>33.3643</v>
      </c>
      <c r="K17" s="66">
        <f t="shared" si="5"/>
        <v>5</v>
      </c>
      <c r="L17" s="65">
        <f>VLOOKUP($A17,'Return Data'!$B$7:$R$2843,17,0)</f>
        <v>15.3537</v>
      </c>
      <c r="M17" s="66">
        <f t="shared" si="6"/>
        <v>1</v>
      </c>
      <c r="N17" s="65">
        <f>VLOOKUP($A17,'Return Data'!$B$7:$R$2843,14,0)</f>
        <v>12.6312</v>
      </c>
      <c r="O17" s="66">
        <f t="shared" si="7"/>
        <v>1</v>
      </c>
      <c r="P17" s="65"/>
      <c r="Q17" s="66"/>
      <c r="R17" s="65">
        <f>VLOOKUP($A17,'Return Data'!$B$7:$R$2843,16,0)</f>
        <v>11.029199999999999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4.2592399999999992</v>
      </c>
      <c r="E19" s="74"/>
      <c r="F19" s="75">
        <f>AVERAGE(F8:F17)</f>
        <v>11.103390000000001</v>
      </c>
      <c r="G19" s="74"/>
      <c r="H19" s="75">
        <f>AVERAGE(H8:H17)</f>
        <v>22.290770000000002</v>
      </c>
      <c r="I19" s="74"/>
      <c r="J19" s="75">
        <f>AVERAGE(J8:J17)</f>
        <v>33.031320000000001</v>
      </c>
      <c r="K19" s="74"/>
      <c r="L19" s="75">
        <f>AVERAGE(L8:L17)</f>
        <v>13.019475</v>
      </c>
      <c r="M19" s="74"/>
      <c r="N19" s="75">
        <f>AVERAGE(N8:N17)</f>
        <v>11.094033333333334</v>
      </c>
      <c r="O19" s="74"/>
      <c r="P19" s="75">
        <f>AVERAGE(P8:P17)</f>
        <v>11.681240000000001</v>
      </c>
      <c r="Q19" s="74"/>
      <c r="R19" s="75">
        <f>AVERAGE(R8:R17)</f>
        <v>13.17543</v>
      </c>
      <c r="S19" s="76"/>
    </row>
    <row r="20" spans="1:19" x14ac:dyDescent="0.3">
      <c r="A20" s="73" t="s">
        <v>28</v>
      </c>
      <c r="B20" s="74"/>
      <c r="C20" s="74"/>
      <c r="D20" s="75">
        <f>MIN(D8:D17)</f>
        <v>2.1352000000000002</v>
      </c>
      <c r="E20" s="74"/>
      <c r="F20" s="75">
        <f>MIN(F8:F17)</f>
        <v>5.4002999999999997</v>
      </c>
      <c r="G20" s="74"/>
      <c r="H20" s="75">
        <f>MIN(H8:H17)</f>
        <v>10.583</v>
      </c>
      <c r="I20" s="74"/>
      <c r="J20" s="75">
        <f>MIN(J8:J17)</f>
        <v>18.729700000000001</v>
      </c>
      <c r="K20" s="74"/>
      <c r="L20" s="75">
        <f>MIN(L8:L17)</f>
        <v>10.0481</v>
      </c>
      <c r="M20" s="74"/>
      <c r="N20" s="75">
        <f>MIN(N8:N17)</f>
        <v>8.1773000000000007</v>
      </c>
      <c r="O20" s="74"/>
      <c r="P20" s="75">
        <f>MIN(P8:P17)</f>
        <v>8.5954999999999995</v>
      </c>
      <c r="Q20" s="74"/>
      <c r="R20" s="75">
        <f>MIN(R8:R17)</f>
        <v>1.6805000000000001</v>
      </c>
      <c r="S20" s="76"/>
    </row>
    <row r="21" spans="1:19" ht="15" thickBot="1" x14ac:dyDescent="0.35">
      <c r="A21" s="77" t="s">
        <v>29</v>
      </c>
      <c r="B21" s="78"/>
      <c r="C21" s="78"/>
      <c r="D21" s="79">
        <f>MAX(D8:D17)</f>
        <v>8.0282999999999998</v>
      </c>
      <c r="E21" s="78"/>
      <c r="F21" s="79">
        <f>MAX(F8:F17)</f>
        <v>21.767700000000001</v>
      </c>
      <c r="G21" s="78"/>
      <c r="H21" s="79">
        <f>MAX(H8:H17)</f>
        <v>44.985500000000002</v>
      </c>
      <c r="I21" s="78"/>
      <c r="J21" s="79">
        <f>MAX(J8:J17)</f>
        <v>57.033799999999999</v>
      </c>
      <c r="K21" s="78"/>
      <c r="L21" s="79">
        <f>MAX(L8:L17)</f>
        <v>15.3537</v>
      </c>
      <c r="M21" s="78"/>
      <c r="N21" s="79">
        <f>MAX(N8:N17)</f>
        <v>12.6312</v>
      </c>
      <c r="O21" s="78"/>
      <c r="P21" s="79">
        <f>MAX(P8:P17)</f>
        <v>14.271000000000001</v>
      </c>
      <c r="Q21" s="78"/>
      <c r="R21" s="79">
        <f>MAX(R8:R17)</f>
        <v>28.562799999999999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2021-06-14T06:20:22Z</dcterms:modified>
</cp:coreProperties>
</file>